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Busses" sheetId="1" state="visible" r:id="rId3"/>
    <sheet name="Unique names" sheetId="2" state="visible" r:id="rId4"/>
    <sheet name="Sorted" sheetId="3" state="visible" r:id="rId5"/>
    <sheet name="AuctionResults" sheetId="4" state="visible" r:id="rId6"/>
  </sheets>
  <definedNames>
    <definedName function="false" hidden="false" localSheetId="0" name="_xlnm.Print_Area" vbProcedure="false">'All Busses'!$A$1:$AC$2040</definedName>
    <definedName function="false" hidden="false" localSheetId="0" name="_xlnm.Print_Titles" vbProcedure="false">'All Busses'!$1:$3</definedName>
    <definedName function="false" hidden="false" localSheetId="3" name="_xlnm.Print_Area" vbProcedure="false">AuctionResults!$A$1:$O$261</definedName>
    <definedName function="false" hidden="false" localSheetId="3" name="_xlnm.Print_Titles" vbProcedure="false">AuctionResults!$1:$2</definedName>
    <definedName function="false" hidden="false" name="equip" vbProcedure="false">#REF!</definedName>
    <definedName function="false" hidden="false" name="Name" vbProcedure="false">#REF!</definedName>
    <definedName function="false" hidden="false" name="total" vbProcedure="false">#REF!</definedName>
    <definedName function="false" hidden="false" name="Volt" vbProcedure="false">#REF!</definedName>
    <definedName function="false" hidden="false" name="zon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<sst xmlns="http://schemas.openxmlformats.org/spreadsheetml/2006/main" count="32769" uniqueCount="3635">
  <si>
    <t xml:space="preserve">Market Clearing Prices of the Auction</t>
  </si>
  <si>
    <t xml:space="preserve">Sum of Daily Prices for the Month of</t>
  </si>
  <si>
    <t xml:space="preserve">Name</t>
  </si>
  <si>
    <t xml:space="preserve">Voltage</t>
  </si>
  <si>
    <t xml:space="preserve">Zone</t>
  </si>
  <si>
    <t xml:space="preserve">Equipment</t>
  </si>
  <si>
    <t xml:space="preserve">Concat</t>
  </si>
  <si>
    <t xml:space="preserve">June</t>
  </si>
  <si>
    <t xml:space="preserve">Peak</t>
  </si>
  <si>
    <t xml:space="preserve">Off Peak</t>
  </si>
  <si>
    <t xml:space="preserve">July</t>
  </si>
  <si>
    <t xml:space="preserve">August </t>
  </si>
  <si>
    <t xml:space="preserve">All Busses</t>
  </si>
  <si>
    <t xml:space="preserve">10THST</t>
  </si>
  <si>
    <t xml:space="preserve">138 KV</t>
  </si>
  <si>
    <t xml:space="preserve">PEPCO</t>
  </si>
  <si>
    <t xml:space="preserve">LD1</t>
  </si>
  <si>
    <t xml:space="preserve">10THST 138 KV LD1</t>
  </si>
  <si>
    <t xml:space="preserve">These are the monthly total of all daily prices broken up into peak and off peak hours.</t>
  </si>
  <si>
    <t xml:space="preserve">12THST</t>
  </si>
  <si>
    <t xml:space="preserve">69 KV</t>
  </si>
  <si>
    <t xml:space="preserve">12THST 69 KV LD1</t>
  </si>
  <si>
    <t xml:space="preserve">LD2</t>
  </si>
  <si>
    <t xml:space="preserve">12THST 69 KV LD2</t>
  </si>
  <si>
    <t xml:space="preserve">Unique Names</t>
  </si>
  <si>
    <t xml:space="preserve">ADAMS</t>
  </si>
  <si>
    <t xml:space="preserve">230 KV</t>
  </si>
  <si>
    <t xml:space="preserve">PSEG</t>
  </si>
  <si>
    <t xml:space="preserve">T-1</t>
  </si>
  <si>
    <t xml:space="preserve">ADAMS 230 KV T-1</t>
  </si>
  <si>
    <t xml:space="preserve">Removes the rows for different voltages and equipments for the same bus name.</t>
  </si>
  <si>
    <t xml:space="preserve">T-2</t>
  </si>
  <si>
    <t xml:space="preserve">ADAMS 230 KV T-2</t>
  </si>
  <si>
    <t xml:space="preserve">AECO</t>
  </si>
  <si>
    <t xml:space="preserve">ZONE</t>
  </si>
  <si>
    <t xml:space="preserve">Sorted</t>
  </si>
  <si>
    <t xml:space="preserve">AIREY</t>
  </si>
  <si>
    <t xml:space="preserve">DPL</t>
  </si>
  <si>
    <t xml:space="preserve">AIREY 69 KV AIREY</t>
  </si>
  <si>
    <t xml:space="preserve">Sorts the buses for July 98 and 99, peak and off peak in descending order.</t>
  </si>
  <si>
    <t xml:space="preserve">ALABAMA</t>
  </si>
  <si>
    <t xml:space="preserve">ALABAMA 230 KV LD1</t>
  </si>
  <si>
    <t xml:space="preserve">ALABAMA 230 KV LD2</t>
  </si>
  <si>
    <t xml:space="preserve">ALBURTIS</t>
  </si>
  <si>
    <t xml:space="preserve">500 KV</t>
  </si>
  <si>
    <t xml:space="preserve">PPL</t>
  </si>
  <si>
    <t xml:space="preserve">ALDENE</t>
  </si>
  <si>
    <t xml:space="preserve">13 KV</t>
  </si>
  <si>
    <t xml:space="preserve">SK NUG</t>
  </si>
  <si>
    <t xml:space="preserve">ALDENE 13 KV SK NUG</t>
  </si>
  <si>
    <t xml:space="preserve">26KV A</t>
  </si>
  <si>
    <t xml:space="preserve">ALDENE 230 KV 26KV A</t>
  </si>
  <si>
    <t xml:space="preserve">26KV B</t>
  </si>
  <si>
    <t xml:space="preserve">ALDENE 230 KV 26KV B</t>
  </si>
  <si>
    <t xml:space="preserve">T-10</t>
  </si>
  <si>
    <t xml:space="preserve">ALDENE 230 KV T-10</t>
  </si>
  <si>
    <t xml:space="preserve">T-20</t>
  </si>
  <si>
    <t xml:space="preserve">ALDENE 230 KV T-20</t>
  </si>
  <si>
    <t xml:space="preserve">ALLEGHEN</t>
  </si>
  <si>
    <t xml:space="preserve">115 KV</t>
  </si>
  <si>
    <t xml:space="preserve">PENELEC</t>
  </si>
  <si>
    <t xml:space="preserve">1 TX</t>
  </si>
  <si>
    <t xml:space="preserve">ALLEGHEN 115 KV 1 TX</t>
  </si>
  <si>
    <t xml:space="preserve">2 TX</t>
  </si>
  <si>
    <t xml:space="preserve">ALLEGHEN 115 KV 2 TX</t>
  </si>
  <si>
    <t xml:space="preserve">ALLEN</t>
  </si>
  <si>
    <t xml:space="preserve">METED</t>
  </si>
  <si>
    <t xml:space="preserve">ALLEN 115 KV LD1</t>
  </si>
  <si>
    <t xml:space="preserve">ALLENTOW</t>
  </si>
  <si>
    <t xml:space="preserve">BUS_1</t>
  </si>
  <si>
    <t xml:space="preserve">ALLENTOW 138 KV BUS_1</t>
  </si>
  <si>
    <t xml:space="preserve">BUS_2</t>
  </si>
  <si>
    <t xml:space="preserve">ALLENTOW 138 KV BUS_2</t>
  </si>
  <si>
    <t xml:space="preserve">COTU-1</t>
  </si>
  <si>
    <t xml:space="preserve">ALLENTOW 138 KV COTU-1</t>
  </si>
  <si>
    <t xml:space="preserve">COTU-2</t>
  </si>
  <si>
    <t xml:space="preserve">ALLENTOW 138 KV COTU-2</t>
  </si>
  <si>
    <t xml:space="preserve">COTU-3</t>
  </si>
  <si>
    <t xml:space="preserve">ALLENTOW 138 KV COTU-3</t>
  </si>
  <si>
    <t xml:space="preserve">COTU-4</t>
  </si>
  <si>
    <t xml:space="preserve">ALLENTOW 138 KV COTU-4</t>
  </si>
  <si>
    <t xml:space="preserve">ALTOONA</t>
  </si>
  <si>
    <t xml:space="preserve">LOAD12</t>
  </si>
  <si>
    <t xml:space="preserve">ALTOONA 230 KV LOAD12</t>
  </si>
  <si>
    <t xml:space="preserve">LOAD13</t>
  </si>
  <si>
    <t xml:space="preserve">ALTOONA 230 KV LOAD13</t>
  </si>
  <si>
    <t xml:space="preserve">ANGORA</t>
  </si>
  <si>
    <t xml:space="preserve">PECO</t>
  </si>
  <si>
    <t xml:space="preserve">1BUS</t>
  </si>
  <si>
    <t xml:space="preserve">ANGORA 13 KV 1BUS</t>
  </si>
  <si>
    <t xml:space="preserve">2BUS</t>
  </si>
  <si>
    <t xml:space="preserve">ANGORA 13 KV 2BUS</t>
  </si>
  <si>
    <t xml:space="preserve">AP</t>
  </si>
  <si>
    <t xml:space="preserve">INTERFACE</t>
  </si>
  <si>
    <t xml:space="preserve">EXTERNAL</t>
  </si>
  <si>
    <t xml:space="preserve">ATCO</t>
  </si>
  <si>
    <t xml:space="preserve">BUS1</t>
  </si>
  <si>
    <t xml:space="preserve">ATCO 69 KV BUS1</t>
  </si>
  <si>
    <t xml:space="preserve">BUS4</t>
  </si>
  <si>
    <t xml:space="preserve">ATCO 69 KV BUS4</t>
  </si>
  <si>
    <t xml:space="preserve">ATHENIA</t>
  </si>
  <si>
    <t xml:space="preserve">26 KV</t>
  </si>
  <si>
    <t xml:space="preserve">AB GRP</t>
  </si>
  <si>
    <t xml:space="preserve">ATHENIA 26 KV AB GRP</t>
  </si>
  <si>
    <t xml:space="preserve">GRFALL</t>
  </si>
  <si>
    <t xml:space="preserve">ATHENIA 26 KV GRFALL</t>
  </si>
  <si>
    <t xml:space="preserve">IM GRP</t>
  </si>
  <si>
    <t xml:space="preserve">ATHENIA 26 KV IM GRP</t>
  </si>
  <si>
    <t xml:space="preserve">OU GRP</t>
  </si>
  <si>
    <t xml:space="preserve">ATHENIA 26 KV OU GRP</t>
  </si>
  <si>
    <t xml:space="preserve">ATLANTIC</t>
  </si>
  <si>
    <t xml:space="preserve">JCPL</t>
  </si>
  <si>
    <t xml:space="preserve">BANK1</t>
  </si>
  <si>
    <t xml:space="preserve">ATLANTIC 230 KV BANK1</t>
  </si>
  <si>
    <t xml:space="preserve">BANK3</t>
  </si>
  <si>
    <t xml:space="preserve">ATLANTIC 230 KV BANK3</t>
  </si>
  <si>
    <t xml:space="preserve">REACTR</t>
  </si>
  <si>
    <t xml:space="preserve">ATLANTIC 230 KV REACTR</t>
  </si>
  <si>
    <t xml:space="preserve">BAIR</t>
  </si>
  <si>
    <t xml:space="preserve">1 BANK</t>
  </si>
  <si>
    <t xml:space="preserve">BAIR 115 KV 1 BANK</t>
  </si>
  <si>
    <t xml:space="preserve">BALA</t>
  </si>
  <si>
    <t xml:space="preserve">BALA 13 KV LD1</t>
  </si>
  <si>
    <t xml:space="preserve">BALA 13 KV LD2</t>
  </si>
  <si>
    <t xml:space="preserve">BARBADOS</t>
  </si>
  <si>
    <t xml:space="preserve">35 KV</t>
  </si>
  <si>
    <t xml:space="preserve">ABU2</t>
  </si>
  <si>
    <t xml:space="preserve">BARBADOS 35 KV ABU2</t>
  </si>
  <si>
    <t xml:space="preserve">ABU8</t>
  </si>
  <si>
    <t xml:space="preserve">BARBADOS 35 KV ABU8</t>
  </si>
  <si>
    <t xml:space="preserve">CBU4</t>
  </si>
  <si>
    <t xml:space="preserve">BARBADOS 35 KV CBU4</t>
  </si>
  <si>
    <t xml:space="preserve">CBU6</t>
  </si>
  <si>
    <t xml:space="preserve">BARBADOS 35 KV CBU6</t>
  </si>
  <si>
    <t xml:space="preserve">BASINRD</t>
  </si>
  <si>
    <t xml:space="preserve">FBUS</t>
  </si>
  <si>
    <t xml:space="preserve">BASINRD 69 KV FBUS</t>
  </si>
  <si>
    <t xml:space="preserve">BAYONNE</t>
  </si>
  <si>
    <t xml:space="preserve">13KV</t>
  </si>
  <si>
    <t xml:space="preserve">BAYONNE 138 KV 13KV</t>
  </si>
  <si>
    <t xml:space="preserve">13KV-2</t>
  </si>
  <si>
    <t xml:space="preserve">BAYONNE 138 KV 13KV-2</t>
  </si>
  <si>
    <t xml:space="preserve">26KV</t>
  </si>
  <si>
    <t xml:space="preserve">BAYONNE 138 KV 26KV</t>
  </si>
  <si>
    <t xml:space="preserve">26KV-1</t>
  </si>
  <si>
    <t xml:space="preserve">BAYONNE 138 KV 26KV-1</t>
  </si>
  <si>
    <t xml:space="preserve">BAY1CT</t>
  </si>
  <si>
    <t xml:space="preserve">BAYONNE 138 KV BAY1CT</t>
  </si>
  <si>
    <t xml:space="preserve">BAY2CT</t>
  </si>
  <si>
    <t xml:space="preserve">BAYONNE 138 KV BAY2CT</t>
  </si>
  <si>
    <t xml:space="preserve">COGEN1</t>
  </si>
  <si>
    <t xml:space="preserve">BAYONNE 138 KV COGEN1</t>
  </si>
  <si>
    <t xml:space="preserve">COGEN2</t>
  </si>
  <si>
    <t xml:space="preserve">BAYONNE 138 KV COGEN2</t>
  </si>
  <si>
    <t xml:space="preserve">COGEN3</t>
  </si>
  <si>
    <t xml:space="preserve">BAYONNE 138 KV COGEN3</t>
  </si>
  <si>
    <t xml:space="preserve">COGEN4</t>
  </si>
  <si>
    <t xml:space="preserve">BAYONNE 138 KV COGEN4</t>
  </si>
  <si>
    <t xml:space="preserve">BAYVIEW</t>
  </si>
  <si>
    <t xml:space="preserve">25 KV</t>
  </si>
  <si>
    <t xml:space="preserve">LOAD19</t>
  </si>
  <si>
    <t xml:space="preserve">BAYVIEW 25 KV LOAD19</t>
  </si>
  <si>
    <t xml:space="preserve">LOAD40</t>
  </si>
  <si>
    <t xml:space="preserve">BAYVIEW 25 KV LOAD40</t>
  </si>
  <si>
    <t xml:space="preserve">LOAD62</t>
  </si>
  <si>
    <t xml:space="preserve">BAYVIEW 25 KV LOAD62</t>
  </si>
  <si>
    <t xml:space="preserve">4 KV</t>
  </si>
  <si>
    <t xml:space="preserve">G1</t>
  </si>
  <si>
    <t xml:space="preserve">BAYVIEW 4 KV G1</t>
  </si>
  <si>
    <t xml:space="preserve">G2</t>
  </si>
  <si>
    <t xml:space="preserve">BAYVIEW 4 KV G2</t>
  </si>
  <si>
    <t xml:space="preserve">G3</t>
  </si>
  <si>
    <t xml:space="preserve">BAYVIEW 4 KV G3</t>
  </si>
  <si>
    <t xml:space="preserve">G4</t>
  </si>
  <si>
    <t xml:space="preserve">BAYVIEW 4 KV G4</t>
  </si>
  <si>
    <t xml:space="preserve">G5</t>
  </si>
  <si>
    <t xml:space="preserve">BAYVIEW 4 KV G5</t>
  </si>
  <si>
    <t xml:space="preserve">G6</t>
  </si>
  <si>
    <t xml:space="preserve">BAYVIEW 4 KV G6</t>
  </si>
  <si>
    <t xml:space="preserve">BAYWAY</t>
  </si>
  <si>
    <t xml:space="preserve">GRP IM</t>
  </si>
  <si>
    <t xml:space="preserve">BAYWAY 138 KV GRP IM</t>
  </si>
  <si>
    <t xml:space="preserve">GRP OU</t>
  </si>
  <si>
    <t xml:space="preserve">BAYWAY 138 KV GRP OU</t>
  </si>
  <si>
    <t xml:space="preserve">BEAVERBR</t>
  </si>
  <si>
    <t xml:space="preserve">BEAVERBR 230 KV T-1</t>
  </si>
  <si>
    <t xml:space="preserve">BEAVERBR 230 KV T-2</t>
  </si>
  <si>
    <t xml:space="preserve">BEDFORD</t>
  </si>
  <si>
    <t xml:space="preserve">LOAD 1</t>
  </si>
  <si>
    <t xml:space="preserve">BEDFORD 115 KV LOAD 1</t>
  </si>
  <si>
    <t xml:space="preserve">LOAD 2</t>
  </si>
  <si>
    <t xml:space="preserve">BEDFORD 115 KV LOAD 2</t>
  </si>
  <si>
    <t xml:space="preserve">BELFAST</t>
  </si>
  <si>
    <t xml:space="preserve">1BANK</t>
  </si>
  <si>
    <t xml:space="preserve">BELFAST 115 KV 1BANK</t>
  </si>
  <si>
    <t xml:space="preserve">3 BANK</t>
  </si>
  <si>
    <t xml:space="preserve">BELFAST 115 KV 3 BANK</t>
  </si>
  <si>
    <t xml:space="preserve">BELLEHAV</t>
  </si>
  <si>
    <t xml:space="preserve">BELHVN</t>
  </si>
  <si>
    <t xml:space="preserve">BELLEHAV 69 KV BELHVN</t>
  </si>
  <si>
    <t xml:space="preserve">BELLEVIL</t>
  </si>
  <si>
    <t xml:space="preserve">BELLEVIL 230 KV 26KV</t>
  </si>
  <si>
    <t xml:space="preserve">26KV-2</t>
  </si>
  <si>
    <t xml:space="preserve">BELLEVIL 230 KV 26KV-2</t>
  </si>
  <si>
    <t xml:space="preserve">BELLSMIL</t>
  </si>
  <si>
    <t xml:space="preserve">34 KV</t>
  </si>
  <si>
    <t xml:space="preserve">LD1B</t>
  </si>
  <si>
    <t xml:space="preserve">BELLSMIL 34 KV LD1B</t>
  </si>
  <si>
    <t xml:space="preserve">LD2B</t>
  </si>
  <si>
    <t xml:space="preserve">BELLSMIL 34 KV LD2B</t>
  </si>
  <si>
    <t xml:space="preserve">LD3B</t>
  </si>
  <si>
    <t xml:space="preserve">BELLSMIL 34 KV LD3B</t>
  </si>
  <si>
    <t xml:space="preserve">LD4B</t>
  </si>
  <si>
    <t xml:space="preserve">BELLSMIL 34 KV LD4B</t>
  </si>
  <si>
    <t xml:space="preserve">69-1</t>
  </si>
  <si>
    <t xml:space="preserve">BELLSMIL 69 KV 69-1</t>
  </si>
  <si>
    <t xml:space="preserve">69-2</t>
  </si>
  <si>
    <t xml:space="preserve">BELLSMIL 69 KV 69-2</t>
  </si>
  <si>
    <t xml:space="preserve">69-3</t>
  </si>
  <si>
    <t xml:space="preserve">BELLSMIL 69 KV 69-3</t>
  </si>
  <si>
    <t xml:space="preserve">69-4</t>
  </si>
  <si>
    <t xml:space="preserve">BELLSMIL 69 KV 69-4</t>
  </si>
  <si>
    <t xml:space="preserve">BENNETTS</t>
  </si>
  <si>
    <t xml:space="preserve">BENNETTS 230 KV 13KV</t>
  </si>
  <si>
    <t xml:space="preserve">BENNETTS 230 KV 13KV-2</t>
  </si>
  <si>
    <t xml:space="preserve">BENNING</t>
  </si>
  <si>
    <t xml:space="preserve">20 KV</t>
  </si>
  <si>
    <t xml:space="preserve">UNIT15</t>
  </si>
  <si>
    <t xml:space="preserve">BENNING 20 KV UNIT15</t>
  </si>
  <si>
    <t xml:space="preserve">UNIT16</t>
  </si>
  <si>
    <t xml:space="preserve">BENNING 20 KV UNIT16</t>
  </si>
  <si>
    <t xml:space="preserve">230-1</t>
  </si>
  <si>
    <t xml:space="preserve">BENNING 230 KV 230-1</t>
  </si>
  <si>
    <t xml:space="preserve">230-2</t>
  </si>
  <si>
    <t xml:space="preserve">BENNING 230 KV 230-2</t>
  </si>
  <si>
    <t xml:space="preserve">230-3</t>
  </si>
  <si>
    <t xml:space="preserve">BENNING 230 KV 230-3</t>
  </si>
  <si>
    <t xml:space="preserve">230-4</t>
  </si>
  <si>
    <t xml:space="preserve">BENNING 230 KV 230-4</t>
  </si>
  <si>
    <t xml:space="preserve">LOAD A</t>
  </si>
  <si>
    <t xml:space="preserve">BENNING 69 KV LOAD A</t>
  </si>
  <si>
    <t xml:space="preserve">LOAD46</t>
  </si>
  <si>
    <t xml:space="preserve">BENNING 69 KV LOAD46</t>
  </si>
  <si>
    <t xml:space="preserve">LOAD47</t>
  </si>
  <si>
    <t xml:space="preserve">BENNING 69 KV LOAD47</t>
  </si>
  <si>
    <t xml:space="preserve">LOAD48</t>
  </si>
  <si>
    <t xml:space="preserve">BENNING 69 KV LOAD48</t>
  </si>
  <si>
    <t xml:space="preserve">LOAD49</t>
  </si>
  <si>
    <t xml:space="preserve">BENNING 69 KV LOAD49</t>
  </si>
  <si>
    <t xml:space="preserve">BERGEN</t>
  </si>
  <si>
    <t xml:space="preserve">BERGEN 138 KV 26KV-1</t>
  </si>
  <si>
    <t xml:space="preserve">BERGEN 138 KV 26KV-2</t>
  </si>
  <si>
    <t xml:space="preserve">26KV-3</t>
  </si>
  <si>
    <t xml:space="preserve">BERGEN 138 KV 26KV-3</t>
  </si>
  <si>
    <t xml:space="preserve">UNIT 3</t>
  </si>
  <si>
    <t xml:space="preserve">BERGEN 138 KV UNIT 3</t>
  </si>
  <si>
    <t xml:space="preserve">18 KV</t>
  </si>
  <si>
    <t xml:space="preserve">CC11</t>
  </si>
  <si>
    <t xml:space="preserve">BERGEN 18 KV CC11</t>
  </si>
  <si>
    <t xml:space="preserve">CC12</t>
  </si>
  <si>
    <t xml:space="preserve">BERGEN 18 KV CC12</t>
  </si>
  <si>
    <t xml:space="preserve">CC13</t>
  </si>
  <si>
    <t xml:space="preserve">BERGEN 18 KV CC13</t>
  </si>
  <si>
    <t xml:space="preserve">CC14</t>
  </si>
  <si>
    <t xml:space="preserve">BERGEN 18 KV CC14</t>
  </si>
  <si>
    <t xml:space="preserve">UNIT 1</t>
  </si>
  <si>
    <t xml:space="preserve">BERGEN 18 KV UNIT 1</t>
  </si>
  <si>
    <t xml:space="preserve">13KV12</t>
  </si>
  <si>
    <t xml:space="preserve">BERGEN 230 KV 13KV12</t>
  </si>
  <si>
    <t xml:space="preserve">13KV34</t>
  </si>
  <si>
    <t xml:space="preserve">BERGEN 230 KV 13KV34</t>
  </si>
  <si>
    <t xml:space="preserve">BERKS</t>
  </si>
  <si>
    <t xml:space="preserve">BERKS 69 KV BUS_1</t>
  </si>
  <si>
    <t xml:space="preserve">BUS_3</t>
  </si>
  <si>
    <t xml:space="preserve">BERKS 69 KV BUS_3</t>
  </si>
  <si>
    <t xml:space="preserve">BERLIN</t>
  </si>
  <si>
    <t xml:space="preserve">IBUS</t>
  </si>
  <si>
    <t xml:space="preserve">BERLIN 69 KV IBUS</t>
  </si>
  <si>
    <t xml:space="preserve">BERLINDP</t>
  </si>
  <si>
    <t xml:space="preserve">BERLINDP 69 KV BERLIN</t>
  </si>
  <si>
    <t xml:space="preserve">BERWICK</t>
  </si>
  <si>
    <t xml:space="preserve">LOAD1</t>
  </si>
  <si>
    <t xml:space="preserve">BERWICK 69 KV LOAD1</t>
  </si>
  <si>
    <t xml:space="preserve">BETHANY</t>
  </si>
  <si>
    <t xml:space="preserve">BETHANY 69 KV LOAD1</t>
  </si>
  <si>
    <t xml:space="preserve">LOAD2</t>
  </si>
  <si>
    <t xml:space="preserve">BETHANY 69 KV LOAD2</t>
  </si>
  <si>
    <t xml:space="preserve">LOAD35</t>
  </si>
  <si>
    <t xml:space="preserve">BETHANY 69 KV LOAD35</t>
  </si>
  <si>
    <t xml:space="preserve">BETHESDA</t>
  </si>
  <si>
    <t xml:space="preserve">BETHESDA 34 KV LD1</t>
  </si>
  <si>
    <t xml:space="preserve">BETHESDA 34 KV LD2</t>
  </si>
  <si>
    <t xml:space="preserve">LD3</t>
  </si>
  <si>
    <t xml:space="preserve">BETHESDA 34 KV LD3</t>
  </si>
  <si>
    <t xml:space="preserve">LD4</t>
  </si>
  <si>
    <t xml:space="preserve">BETHESDA 34 KV LD4</t>
  </si>
  <si>
    <t xml:space="preserve">BETHSTL</t>
  </si>
  <si>
    <t xml:space="preserve">BGE</t>
  </si>
  <si>
    <t xml:space="preserve">GEN 01</t>
  </si>
  <si>
    <t xml:space="preserve">BETHSTL 34 KV GEN 01</t>
  </si>
  <si>
    <t xml:space="preserve">BETHSTL 34 KV LD1</t>
  </si>
  <si>
    <t xml:space="preserve">BLADENSB</t>
  </si>
  <si>
    <t xml:space="preserve">BLADENSB 13 KV LD1</t>
  </si>
  <si>
    <t xml:space="preserve">BLADENSB 13 KV LD2</t>
  </si>
  <si>
    <t xml:space="preserve">BLADENSB 13 KV LD3</t>
  </si>
  <si>
    <t xml:space="preserve">BLAIN</t>
  </si>
  <si>
    <t xml:space="preserve">#1 TX</t>
  </si>
  <si>
    <t xml:space="preserve">BLAIN 115 KV #1 TX</t>
  </si>
  <si>
    <t xml:space="preserve">BLAIRSVE</t>
  </si>
  <si>
    <t xml:space="preserve">22 KV</t>
  </si>
  <si>
    <t xml:space="preserve">CONMDM</t>
  </si>
  <si>
    <t xml:space="preserve">BLAIRSVE 22 KV CONMDM</t>
  </si>
  <si>
    <t xml:space="preserve">BLAIRSVE 22 KV LOAD2</t>
  </si>
  <si>
    <t xml:space="preserve">BLOOMING</t>
  </si>
  <si>
    <t xml:space="preserve">BLOOMING 69 KV BUS_1</t>
  </si>
  <si>
    <t xml:space="preserve">BLOOMING 69 KV BUS_2</t>
  </si>
  <si>
    <t xml:space="preserve">WLPK</t>
  </si>
  <si>
    <t xml:space="preserve">BLOOMING 69 KV WLPK</t>
  </si>
  <si>
    <t xml:space="preserve">BLOSSBUR</t>
  </si>
  <si>
    <t xml:space="preserve">UNITCT</t>
  </si>
  <si>
    <t xml:space="preserve">BLOSSBUR 13 KV UNITCT</t>
  </si>
  <si>
    <t xml:space="preserve">BLOSB</t>
  </si>
  <si>
    <t xml:space="preserve">BLOSSBUR 34 KV BLOSB</t>
  </si>
  <si>
    <t xml:space="preserve">BLUEBALL</t>
  </si>
  <si>
    <t xml:space="preserve">1TR</t>
  </si>
  <si>
    <t xml:space="preserve">BLUEBALL 13 KV 1TR</t>
  </si>
  <si>
    <t xml:space="preserve">2TR</t>
  </si>
  <si>
    <t xml:space="preserve">BLUEBALL 13 KV 2TR</t>
  </si>
  <si>
    <t xml:space="preserve">BLUEGRAS</t>
  </si>
  <si>
    <t xml:space="preserve">BBUS</t>
  </si>
  <si>
    <t xml:space="preserve">BLUEGRAS 13 KV BBUS</t>
  </si>
  <si>
    <t xml:space="preserve">TBUS</t>
  </si>
  <si>
    <t xml:space="preserve">BLUEGRAS 13 KV TBUS</t>
  </si>
  <si>
    <t xml:space="preserve">BLUEGRAS 138 KV FBUS</t>
  </si>
  <si>
    <t xml:space="preserve">BRADFORD</t>
  </si>
  <si>
    <t xml:space="preserve">CTVS1</t>
  </si>
  <si>
    <t xml:space="preserve">BRADFORD 230 KV CTVS1</t>
  </si>
  <si>
    <t xml:space="preserve">KBUS</t>
  </si>
  <si>
    <t xml:space="preserve">BRADFORD 35 KV KBUS</t>
  </si>
  <si>
    <t xml:space="preserve">BRANCHBURG</t>
  </si>
  <si>
    <t xml:space="preserve">BRANDONS</t>
  </si>
  <si>
    <t xml:space="preserve">24 KV</t>
  </si>
  <si>
    <t xml:space="preserve">BRANDONS 24 KV GEN 01</t>
  </si>
  <si>
    <t xml:space="preserve">GEN 02</t>
  </si>
  <si>
    <t xml:space="preserve">BRANDONS 24 KV GEN 02</t>
  </si>
  <si>
    <t xml:space="preserve">BRANDONSH</t>
  </si>
  <si>
    <t xml:space="preserve">AGGREGATE</t>
  </si>
  <si>
    <t xml:space="preserve">BRIDGEPO</t>
  </si>
  <si>
    <t xml:space="preserve">BUS 3</t>
  </si>
  <si>
    <t xml:space="preserve">BRIDGEPO 230 KV BUS 3</t>
  </si>
  <si>
    <t xml:space="preserve">LOGAN</t>
  </si>
  <si>
    <t xml:space="preserve">BRIDGEPO 230 KV LOGAN</t>
  </si>
  <si>
    <t xml:space="preserve">BRIDGEVI</t>
  </si>
  <si>
    <t xml:space="preserve">LOADT1</t>
  </si>
  <si>
    <t xml:space="preserve">BRIDGEVI 69 KV LOADT1</t>
  </si>
  <si>
    <t xml:space="preserve">LOADT2</t>
  </si>
  <si>
    <t xml:space="preserve">BRIDGEVI 69 KV LOADT2</t>
  </si>
  <si>
    <t xml:space="preserve">BRIDGEWA</t>
  </si>
  <si>
    <t xml:space="preserve">BRIDGEWA 230 KV 13KV</t>
  </si>
  <si>
    <t xml:space="preserve">BRIDGEWA 230 KV 13KV-2</t>
  </si>
  <si>
    <t xml:space="preserve">BRIDGEWA 230 KV 26KV</t>
  </si>
  <si>
    <t xml:space="preserve">BRIDGEWA 230 KV 26KV-2</t>
  </si>
  <si>
    <t xml:space="preserve">BRIGHTON</t>
  </si>
  <si>
    <t xml:space="preserve">BRISTOL</t>
  </si>
  <si>
    <t xml:space="preserve">BRISTOL 35 KV 1BUS</t>
  </si>
  <si>
    <t xml:space="preserve">3BUS</t>
  </si>
  <si>
    <t xml:space="preserve">BRISTOL 35 KV 3BUS</t>
  </si>
  <si>
    <t xml:space="preserve">BROOKVIL</t>
  </si>
  <si>
    <t xml:space="preserve">BROOKVIL 138 KV 1 TX</t>
  </si>
  <si>
    <t xml:space="preserve">BROOKVIL 138 KV 2 TX</t>
  </si>
  <si>
    <t xml:space="preserve">BRUNNERI</t>
  </si>
  <si>
    <t xml:space="preserve">SWING</t>
  </si>
  <si>
    <t xml:space="preserve">BRUNNERI 18 KV SWING</t>
  </si>
  <si>
    <t xml:space="preserve">UNIT01</t>
  </si>
  <si>
    <t xml:space="preserve">BRUNNERI 18 KV UNIT01</t>
  </si>
  <si>
    <t xml:space="preserve">UNIT02</t>
  </si>
  <si>
    <t xml:space="preserve">BRUNNERI 18 KV UNIT02</t>
  </si>
  <si>
    <t xml:space="preserve">AUX10</t>
  </si>
  <si>
    <t xml:space="preserve">BRUNNERI 230 KV AUX10</t>
  </si>
  <si>
    <t xml:space="preserve">AUX30</t>
  </si>
  <si>
    <t xml:space="preserve">BRUNNERI 230 KV AUX30</t>
  </si>
  <si>
    <t xml:space="preserve">DIES</t>
  </si>
  <si>
    <t xml:space="preserve">BRUNNERI 230 KV DIES</t>
  </si>
  <si>
    <t xml:space="preserve">UNIT03</t>
  </si>
  <si>
    <t xml:space="preserve">BRUNNERI 24 KV UNIT03</t>
  </si>
  <si>
    <t xml:space="preserve">BRUNSWIC</t>
  </si>
  <si>
    <t xml:space="preserve">BRUNSWIC 230 KV 26KV</t>
  </si>
  <si>
    <t xml:space="preserve">BRUNSWIC 230 KV 26KV-2</t>
  </si>
  <si>
    <t xml:space="preserve">69_LI</t>
  </si>
  <si>
    <t xml:space="preserve">BRUNSWIC 230 KV 69_LI</t>
  </si>
  <si>
    <t xml:space="preserve">69_TM</t>
  </si>
  <si>
    <t xml:space="preserve">BRUNSWIC 230 KV 69_TM</t>
  </si>
  <si>
    <t xml:space="preserve">BRUNSWICK</t>
  </si>
  <si>
    <t xml:space="preserve">BRYNMAWR</t>
  </si>
  <si>
    <t xml:space="preserve">FBU1</t>
  </si>
  <si>
    <t xml:space="preserve">BRYNMAWR 138 KV FBU1</t>
  </si>
  <si>
    <t xml:space="preserve">FBU3</t>
  </si>
  <si>
    <t xml:space="preserve">BRYNMAWR 138 KV FBU3</t>
  </si>
  <si>
    <t xml:space="preserve">BRYNMAWR 35 KV 1BUS</t>
  </si>
  <si>
    <t xml:space="preserve">BRYNMAWR 35 KV 3BUS</t>
  </si>
  <si>
    <t xml:space="preserve">BUCKINGH</t>
  </si>
  <si>
    <t xml:space="preserve">2 TR</t>
  </si>
  <si>
    <t xml:space="preserve">BUCKINGH 35 KV 2 TR</t>
  </si>
  <si>
    <t xml:space="preserve">3 TR</t>
  </si>
  <si>
    <t xml:space="preserve">BUCKINGH 35 KV 3 TR</t>
  </si>
  <si>
    <t xml:space="preserve">4 TR</t>
  </si>
  <si>
    <t xml:space="preserve">BUCKINGH 35 KV 4 TR</t>
  </si>
  <si>
    <t xml:space="preserve">5 TR</t>
  </si>
  <si>
    <t xml:space="preserve">BUCKINGH 35 KV 5 TR</t>
  </si>
  <si>
    <t xml:space="preserve">BUDDTAP</t>
  </si>
  <si>
    <t xml:space="preserve">BUDDTAP 69 KV IBUS</t>
  </si>
  <si>
    <t xml:space="preserve">BUFFALRD</t>
  </si>
  <si>
    <t xml:space="preserve">BUFFALRD 115 KV LOAD1</t>
  </si>
  <si>
    <t xml:space="preserve">BUFFALRD 115 KV LOAD2</t>
  </si>
  <si>
    <t xml:space="preserve">BURCHESHILL</t>
  </si>
  <si>
    <t xml:space="preserve">BURHOLME</t>
  </si>
  <si>
    <t xml:space="preserve">BURHOLME 69 KV 1BUS</t>
  </si>
  <si>
    <t xml:space="preserve">BURHOLME 69 KV 2BUS</t>
  </si>
  <si>
    <t xml:space="preserve">BURLINGT</t>
  </si>
  <si>
    <t xml:space="preserve">UN101</t>
  </si>
  <si>
    <t xml:space="preserve">BURLINGT 13 KV UN101</t>
  </si>
  <si>
    <t xml:space="preserve">UN102</t>
  </si>
  <si>
    <t xml:space="preserve">BURLINGT 13 KV UN102</t>
  </si>
  <si>
    <t xml:space="preserve">UN103</t>
  </si>
  <si>
    <t xml:space="preserve">BURLINGT 13 KV UN103</t>
  </si>
  <si>
    <t xml:space="preserve">UN104</t>
  </si>
  <si>
    <t xml:space="preserve">BURLINGT 13 KV UN104</t>
  </si>
  <si>
    <t xml:space="preserve">UN105</t>
  </si>
  <si>
    <t xml:space="preserve">BURLINGT 13 KV UN105</t>
  </si>
  <si>
    <t xml:space="preserve">UN111</t>
  </si>
  <si>
    <t xml:space="preserve">BURLINGT 13 KV UN111</t>
  </si>
  <si>
    <t xml:space="preserve">UN112</t>
  </si>
  <si>
    <t xml:space="preserve">BURLINGT 13 KV UN112</t>
  </si>
  <si>
    <t xml:space="preserve">UN113</t>
  </si>
  <si>
    <t xml:space="preserve">BURLINGT 13 KV UN113</t>
  </si>
  <si>
    <t xml:space="preserve">UN114</t>
  </si>
  <si>
    <t xml:space="preserve">BURLINGT 13 KV UN114</t>
  </si>
  <si>
    <t xml:space="preserve">UNIT 7</t>
  </si>
  <si>
    <t xml:space="preserve">BURLINGT 13 KV UNIT 7</t>
  </si>
  <si>
    <t xml:space="preserve">UNIT08</t>
  </si>
  <si>
    <t xml:space="preserve">BURLINGT 13 KV UNIT08</t>
  </si>
  <si>
    <t xml:space="preserve">UNIT91</t>
  </si>
  <si>
    <t xml:space="preserve">BURLINGT 13 KV UNIT91</t>
  </si>
  <si>
    <t xml:space="preserve">UNIT92</t>
  </si>
  <si>
    <t xml:space="preserve">BURLINGT 13 KV UNIT92</t>
  </si>
  <si>
    <t xml:space="preserve">UNIT93</t>
  </si>
  <si>
    <t xml:space="preserve">BURLINGT 13 KV UNIT93</t>
  </si>
  <si>
    <t xml:space="preserve">UNIT94</t>
  </si>
  <si>
    <t xml:space="preserve">BURLINGT 13 KV UNIT94</t>
  </si>
  <si>
    <t xml:space="preserve">BURLINGT 138 KV 26KV-2</t>
  </si>
  <si>
    <t xml:space="preserve">BURLINGT 138 KV 26KV-3</t>
  </si>
  <si>
    <t xml:space="preserve">BUSTLETO</t>
  </si>
  <si>
    <t xml:space="preserve">BUSTLETO 138 KV 13KV</t>
  </si>
  <si>
    <t xml:space="preserve">13KV-1</t>
  </si>
  <si>
    <t xml:space="preserve">BUSTLETO 138 KV 13KV-1</t>
  </si>
  <si>
    <t xml:space="preserve">BUXMONT</t>
  </si>
  <si>
    <t xml:space="preserve">BUXMONT 69 KV BUS_1</t>
  </si>
  <si>
    <t xml:space="preserve">BUXMONT 69 KV BUS_2</t>
  </si>
  <si>
    <t xml:space="preserve">BUZZARD</t>
  </si>
  <si>
    <t xml:space="preserve">EASTCT</t>
  </si>
  <si>
    <t xml:space="preserve">BUZZARD 13 KV EASTCT</t>
  </si>
  <si>
    <t xml:space="preserve">WESTCT</t>
  </si>
  <si>
    <t xml:space="preserve">BUZZARD 13 KV WESTCT</t>
  </si>
  <si>
    <t xml:space="preserve">BUZZARD 138 KV LD1</t>
  </si>
  <si>
    <t xml:space="preserve">BUZZARD 138 KV LD2</t>
  </si>
  <si>
    <t xml:space="preserve">BUZZARD 138 KV LD3</t>
  </si>
  <si>
    <t xml:space="preserve">BUZZARD 138 KV LD4</t>
  </si>
  <si>
    <t xml:space="preserve">BYBERRY</t>
  </si>
  <si>
    <t xml:space="preserve">BYBERRY 13 KV 1BUS</t>
  </si>
  <si>
    <t xml:space="preserve">21BUS</t>
  </si>
  <si>
    <t xml:space="preserve">BYBERRY 13 KV 21BUS</t>
  </si>
  <si>
    <t xml:space="preserve">7BUS</t>
  </si>
  <si>
    <t xml:space="preserve">BYBERRY 13 KV 7BUS</t>
  </si>
  <si>
    <t xml:space="preserve">9BUS</t>
  </si>
  <si>
    <t xml:space="preserve">BYBERRY 13 KV 9BUS</t>
  </si>
  <si>
    <t xml:space="preserve">BYBERRY 35 KV KBUS</t>
  </si>
  <si>
    <t xml:space="preserve">CALLOWHI</t>
  </si>
  <si>
    <t xml:space="preserve">CALLOWHI 13 KV 1BUS</t>
  </si>
  <si>
    <t xml:space="preserve">4BUS</t>
  </si>
  <si>
    <t xml:space="preserve">CALLOWHI 13 KV 4BUS</t>
  </si>
  <si>
    <t xml:space="preserve">CALLOWHI 13 KV 7BUS</t>
  </si>
  <si>
    <t xml:space="preserve">CALVERTC</t>
  </si>
  <si>
    <t xml:space="preserve">CALVERTC 22 KV GEN 02</t>
  </si>
  <si>
    <t xml:space="preserve">CALVERTC 25 KV GEN 01</t>
  </si>
  <si>
    <t xml:space="preserve">LDB</t>
  </si>
  <si>
    <t xml:space="preserve">CALVERTC 500 KV LDB</t>
  </si>
  <si>
    <t xml:space="preserve">LDR</t>
  </si>
  <si>
    <t xml:space="preserve">CALVERTC 500 KV LDR</t>
  </si>
  <si>
    <t xml:space="preserve">CAMBRIA</t>
  </si>
  <si>
    <t xml:space="preserve">TX</t>
  </si>
  <si>
    <t xml:space="preserve">CAMBRIA 115 KV TX</t>
  </si>
  <si>
    <t xml:space="preserve">NUG GE</t>
  </si>
  <si>
    <t xml:space="preserve">CAMBRIA 13 KV NUG GE</t>
  </si>
  <si>
    <t xml:space="preserve">CAMBRIDG</t>
  </si>
  <si>
    <t xml:space="preserve">LOADT3</t>
  </si>
  <si>
    <t xml:space="preserve">CAMBRIDG 69 KV LOADT3</t>
  </si>
  <si>
    <t xml:space="preserve">LOADT4</t>
  </si>
  <si>
    <t xml:space="preserve">CAMBRIDG 69 KV LOADT4</t>
  </si>
  <si>
    <t xml:space="preserve">CAMDEN</t>
  </si>
  <si>
    <t xml:space="preserve">CAMDEN 138 KV 26KV-1</t>
  </si>
  <si>
    <t xml:space="preserve">CAMDEN 138 KV 26KV-2</t>
  </si>
  <si>
    <t xml:space="preserve">CAMDEN 138 KV 26KV-3</t>
  </si>
  <si>
    <t xml:space="preserve">69KV-1</t>
  </si>
  <si>
    <t xml:space="preserve">CAMDEN 230 KV 69KV-1</t>
  </si>
  <si>
    <t xml:space="preserve">69KV-2</t>
  </si>
  <si>
    <t xml:space="preserve">CAMDEN 230 KV 69KV-2</t>
  </si>
  <si>
    <t xml:space="preserve">CAMDENGN</t>
  </si>
  <si>
    <t xml:space="preserve">CMDN#1</t>
  </si>
  <si>
    <t xml:space="preserve">CAMDENGN 13 KV CMDN#1</t>
  </si>
  <si>
    <t xml:space="preserve">CMDN#2</t>
  </si>
  <si>
    <t xml:space="preserve">CAMDENGN 13 KV CMDN#2</t>
  </si>
  <si>
    <t xml:space="preserve">CARDIFF</t>
  </si>
  <si>
    <t xml:space="preserve">ONE</t>
  </si>
  <si>
    <t xml:space="preserve">CARDIFF 230 KV ONE</t>
  </si>
  <si>
    <t xml:space="preserve">CARL PN</t>
  </si>
  <si>
    <t xml:space="preserve">CARL PN 115 KV LOAD1</t>
  </si>
  <si>
    <t xml:space="preserve">CARL PN 115 KV LOAD2</t>
  </si>
  <si>
    <t xml:space="preserve">CARLLS</t>
  </si>
  <si>
    <t xml:space="preserve">BU3</t>
  </si>
  <si>
    <t xml:space="preserve">CARLLS 69 KV BU3</t>
  </si>
  <si>
    <t xml:space="preserve">BU6</t>
  </si>
  <si>
    <t xml:space="preserve">CARLLS 69 KV BU6</t>
  </si>
  <si>
    <t xml:space="preserve">CT_1</t>
  </si>
  <si>
    <t xml:space="preserve">CARLLS 69 KV CT_1</t>
  </si>
  <si>
    <t xml:space="preserve">CT_2</t>
  </si>
  <si>
    <t xml:space="preserve">CARLLS 69 KV CT_2</t>
  </si>
  <si>
    <t xml:space="preserve">CARRCROF</t>
  </si>
  <si>
    <t xml:space="preserve">CARRCROF 138 KV ONE</t>
  </si>
  <si>
    <t xml:space="preserve">CATTRACT</t>
  </si>
  <si>
    <t xml:space="preserve">CATTRACT 115 KV NUG GE</t>
  </si>
  <si>
    <t xml:space="preserve">PSUED</t>
  </si>
  <si>
    <t xml:space="preserve">CATTRACT 115 KV PSUED</t>
  </si>
  <si>
    <t xml:space="preserve">CECIL</t>
  </si>
  <si>
    <t xml:space="preserve">BUS2</t>
  </si>
  <si>
    <t xml:space="preserve">CECIL 35 KV BUS2</t>
  </si>
  <si>
    <t xml:space="preserve">BUS3</t>
  </si>
  <si>
    <t xml:space="preserve">CECIL 35 KV BUS3</t>
  </si>
  <si>
    <t xml:space="preserve">CEDAR</t>
  </si>
  <si>
    <t xml:space="preserve">CEDAR 69 KV 1BUS</t>
  </si>
  <si>
    <t xml:space="preserve">CEDAR 69 KV CT_1</t>
  </si>
  <si>
    <t xml:space="preserve">CEDAR 69 KV CT_2</t>
  </si>
  <si>
    <t xml:space="preserve">CEDARBRO</t>
  </si>
  <si>
    <t xml:space="preserve">NBU1</t>
  </si>
  <si>
    <t xml:space="preserve">CEDARBRO 13 KV NBU1</t>
  </si>
  <si>
    <t xml:space="preserve">NBU2</t>
  </si>
  <si>
    <t xml:space="preserve">CEDARBRO 13 KV NBU2</t>
  </si>
  <si>
    <t xml:space="preserve">NBU3</t>
  </si>
  <si>
    <t xml:space="preserve">CEDARBRO 13 KV NBU3</t>
  </si>
  <si>
    <t xml:space="preserve">NBU4</t>
  </si>
  <si>
    <t xml:space="preserve">CEDARBRO 13 KV NBU4</t>
  </si>
  <si>
    <t xml:space="preserve">CEDARCRE</t>
  </si>
  <si>
    <t xml:space="preserve">CEDARCRE 138 KV ONE</t>
  </si>
  <si>
    <t xml:space="preserve">CEDARGRO</t>
  </si>
  <si>
    <t xml:space="preserve">CEDARGRO 230 KV 13KV-1</t>
  </si>
  <si>
    <t xml:space="preserve">CEDARGRO 230 KV 13KV-2</t>
  </si>
  <si>
    <t xml:space="preserve">CEDARNEC</t>
  </si>
  <si>
    <t xml:space="preserve">CEDRNK</t>
  </si>
  <si>
    <t xml:space="preserve">CEDARNEC 69 KV CEDRNK</t>
  </si>
  <si>
    <t xml:space="preserve">CEI</t>
  </si>
  <si>
    <t xml:space="preserve">CENTER</t>
  </si>
  <si>
    <t xml:space="preserve">FOUR</t>
  </si>
  <si>
    <t xml:space="preserve">CENTER 13 KV FOUR</t>
  </si>
  <si>
    <t xml:space="preserve">CENTER 13 KV ONE</t>
  </si>
  <si>
    <t xml:space="preserve">THREE</t>
  </si>
  <si>
    <t xml:space="preserve">CENTER 13 KV THREE</t>
  </si>
  <si>
    <t xml:space="preserve">TWO</t>
  </si>
  <si>
    <t xml:space="preserve">CENTER 13 KV TWO</t>
  </si>
  <si>
    <t xml:space="preserve">CENTRALC</t>
  </si>
  <si>
    <t xml:space="preserve">CENTRALC 115 KV 1 TX</t>
  </si>
  <si>
    <t xml:space="preserve">CENTREVL</t>
  </si>
  <si>
    <t xml:space="preserve">448</t>
  </si>
  <si>
    <t xml:space="preserve">CENTREVL 69 KV 448</t>
  </si>
  <si>
    <t xml:space="preserve">449</t>
  </si>
  <si>
    <t xml:space="preserve">CENTREVL 69 KV 449</t>
  </si>
  <si>
    <t xml:space="preserve">CHALKPT</t>
  </si>
  <si>
    <t xml:space="preserve">CT2</t>
  </si>
  <si>
    <t xml:space="preserve">CT3</t>
  </si>
  <si>
    <t xml:space="preserve">CHALKPT 13 KV CT2</t>
  </si>
  <si>
    <t xml:space="preserve">CT4</t>
  </si>
  <si>
    <t xml:space="preserve">CHALKPT 13 KV CT3</t>
  </si>
  <si>
    <t xml:space="preserve">CT5</t>
  </si>
  <si>
    <t xml:space="preserve">CHALKPT 13 KV CT4</t>
  </si>
  <si>
    <t xml:space="preserve">CT6</t>
  </si>
  <si>
    <t xml:space="preserve">CHALKPT 13 KV CT5</t>
  </si>
  <si>
    <t xml:space="preserve">CHLKG1</t>
  </si>
  <si>
    <t xml:space="preserve">CHALKPT 13 KV CT6</t>
  </si>
  <si>
    <t xml:space="preserve">CHLKG2</t>
  </si>
  <si>
    <t xml:space="preserve">CHALKPT 20 KV CHLKG1</t>
  </si>
  <si>
    <t xml:space="preserve">CHALKPT 20 KV CHLKG2</t>
  </si>
  <si>
    <t xml:space="preserve">CHALKPT 230 KV LD1</t>
  </si>
  <si>
    <t xml:space="preserve">CHLKG3</t>
  </si>
  <si>
    <t xml:space="preserve">CHALKPT 230 KV LD2</t>
  </si>
  <si>
    <t xml:space="preserve">CHLKG4</t>
  </si>
  <si>
    <t xml:space="preserve">CHALKPT 24 KV CHLKG3</t>
  </si>
  <si>
    <t xml:space="preserve">CT1</t>
  </si>
  <si>
    <t xml:space="preserve">CHALKPT 24 KV CHLKG4</t>
  </si>
  <si>
    <t xml:space="preserve">CHALKPT 4 KV CT1</t>
  </si>
  <si>
    <t xml:space="preserve">CHAMBERS</t>
  </si>
  <si>
    <t xml:space="preserve">CHAMBERS 230 KV BUS3</t>
  </si>
  <si>
    <t xml:space="preserve">CCLP</t>
  </si>
  <si>
    <t xml:space="preserve">CHAMBERS 230 KV CCLP</t>
  </si>
  <si>
    <t xml:space="preserve">CHESACO</t>
  </si>
  <si>
    <t xml:space="preserve">CHESACO 115 KV ONE</t>
  </si>
  <si>
    <t xml:space="preserve">CHESTER</t>
  </si>
  <si>
    <t xml:space="preserve">CHESTER 35 KV KBUS</t>
  </si>
  <si>
    <t xml:space="preserve">EBUS</t>
  </si>
  <si>
    <t xml:space="preserve">CHESTER 69 KV EBUS</t>
  </si>
  <si>
    <t xml:space="preserve">CHESTER 69 KV UNIT 7</t>
  </si>
  <si>
    <t xml:space="preserve">UNIT 8</t>
  </si>
  <si>
    <t xml:space="preserve">CHESTER 69 KV UNIT 8</t>
  </si>
  <si>
    <t xml:space="preserve">UNIT 9</t>
  </si>
  <si>
    <t xml:space="preserve">CHESTER 69 KV UNIT 9</t>
  </si>
  <si>
    <t xml:space="preserve">WBUS</t>
  </si>
  <si>
    <t xml:space="preserve">CHESTER 69 KV WBUS</t>
  </si>
  <si>
    <t xml:space="preserve">CHESTERT</t>
  </si>
  <si>
    <t xml:space="preserve">2245LD</t>
  </si>
  <si>
    <t xml:space="preserve">CHESTERT 69 KV 2245LD</t>
  </si>
  <si>
    <t xml:space="preserve">2246LD</t>
  </si>
  <si>
    <t xml:space="preserve">CHESTERT 69 KV 2246LD</t>
  </si>
  <si>
    <t xml:space="preserve">CHESTJCT</t>
  </si>
  <si>
    <t xml:space="preserve">BK 4</t>
  </si>
  <si>
    <t xml:space="preserve">CHESTJCT 230 KV BK 4</t>
  </si>
  <si>
    <t xml:space="preserve">CHESTNUT</t>
  </si>
  <si>
    <t xml:space="preserve">CHESTNUT 13 KV ONE</t>
  </si>
  <si>
    <t xml:space="preserve">CHESTNUT 13 KV TWO</t>
  </si>
  <si>
    <t xml:space="preserve">CHESWOLD</t>
  </si>
  <si>
    <t xml:space="preserve">CHESWOLD 138 KV ONE</t>
  </si>
  <si>
    <t xml:space="preserve">CHICHEST</t>
  </si>
  <si>
    <t xml:space="preserve">DBU1</t>
  </si>
  <si>
    <t xml:space="preserve">CHICHEST 230 KV DBU1</t>
  </si>
  <si>
    <t xml:space="preserve">DBU2</t>
  </si>
  <si>
    <t xml:space="preserve">CHICHEST 230 KV DBU2</t>
  </si>
  <si>
    <t xml:space="preserve">CHICHEST 69 KV 7BUS</t>
  </si>
  <si>
    <t xml:space="preserve">8BUS</t>
  </si>
  <si>
    <t xml:space="preserve">CHICHEST 69 KV 8BUS</t>
  </si>
  <si>
    <t xml:space="preserve">CHINCOTE</t>
  </si>
  <si>
    <t xml:space="preserve">CHINCOTE 69 KV LOADT1</t>
  </si>
  <si>
    <t xml:space="preserve">CHINCOTE 69 KV LOADT2</t>
  </si>
  <si>
    <t xml:space="preserve">CHRISTIA</t>
  </si>
  <si>
    <t xml:space="preserve">12 KV</t>
  </si>
  <si>
    <t xml:space="preserve">CHRSTA</t>
  </si>
  <si>
    <t xml:space="preserve">CHRISTIA 12 KV CHRSTA</t>
  </si>
  <si>
    <t xml:space="preserve">CHRISTIA 12 KV G1</t>
  </si>
  <si>
    <t xml:space="preserve">G11</t>
  </si>
  <si>
    <t xml:space="preserve">CHRISTIA 12 KV G11</t>
  </si>
  <si>
    <t xml:space="preserve">G14</t>
  </si>
  <si>
    <t xml:space="preserve">CHRISTIA 12 KV G14</t>
  </si>
  <si>
    <t xml:space="preserve">CHURCH</t>
  </si>
  <si>
    <t xml:space="preserve">T3</t>
  </si>
  <si>
    <t xml:space="preserve">CHURCH 69 KV T3</t>
  </si>
  <si>
    <t xml:space="preserve">T4</t>
  </si>
  <si>
    <t xml:space="preserve">CHURCH 69 KV T4</t>
  </si>
  <si>
    <t xml:space="preserve">CHURCHHL</t>
  </si>
  <si>
    <t xml:space="preserve">CHRHIL</t>
  </si>
  <si>
    <t xml:space="preserve">CHURCHHL 69 KV CHRHIL</t>
  </si>
  <si>
    <t xml:space="preserve">CHURCHTO</t>
  </si>
  <si>
    <t xml:space="preserve">CHURCHTO 69 KV BUS1</t>
  </si>
  <si>
    <t xml:space="preserve">CHURCTAP</t>
  </si>
  <si>
    <t xml:space="preserve">CHURCTAP 138 KV T3</t>
  </si>
  <si>
    <t xml:space="preserve">CHURCTAP 138 KV T4</t>
  </si>
  <si>
    <t xml:space="preserve">CINNAMIN</t>
  </si>
  <si>
    <t xml:space="preserve">HOEGAN</t>
  </si>
  <si>
    <t xml:space="preserve">CINNAMIN 138 KV HOEGAN</t>
  </si>
  <si>
    <t xml:space="preserve">CINNAMIN 138 KV T-1</t>
  </si>
  <si>
    <t xml:space="preserve">CINNAMIN 138 KV T-2</t>
  </si>
  <si>
    <t xml:space="preserve">CLARKSUM</t>
  </si>
  <si>
    <t xml:space="preserve">CLARKSUM 115 KV LOAD1</t>
  </si>
  <si>
    <t xml:space="preserve">CLARKSUM 115 KV LOAD2</t>
  </si>
  <si>
    <t xml:space="preserve">CLARKSVI</t>
  </si>
  <si>
    <t xml:space="preserve">CLARKSVI 230 KV T-1</t>
  </si>
  <si>
    <t xml:space="preserve">CLARKSVI 230 KV T-2</t>
  </si>
  <si>
    <t xml:space="preserve">CLAY PE</t>
  </si>
  <si>
    <t xml:space="preserve">CLAY PE 35 KV KBUS</t>
  </si>
  <si>
    <t xml:space="preserve">CLAYMONT</t>
  </si>
  <si>
    <t xml:space="preserve">CLAYMONT 69 KV ONE</t>
  </si>
  <si>
    <t xml:space="preserve">CLAYSBUR</t>
  </si>
  <si>
    <t xml:space="preserve">NO.1T</t>
  </si>
  <si>
    <t xml:space="preserve">CLAYSBUR 115 KV NO.1T</t>
  </si>
  <si>
    <t xml:space="preserve">NO.2T</t>
  </si>
  <si>
    <t xml:space="preserve">CLAYSBUR 115 KV NO.2T</t>
  </si>
  <si>
    <t xml:space="preserve">CLAYTON</t>
  </si>
  <si>
    <t xml:space="preserve">CLAYTON 138 KV LOADT1</t>
  </si>
  <si>
    <t xml:space="preserve">CLAYTON 138 KV LOADT2</t>
  </si>
  <si>
    <t xml:space="preserve">CLIF PS</t>
  </si>
  <si>
    <t xml:space="preserve">CLIF PS 230 KV T-1</t>
  </si>
  <si>
    <t xml:space="preserve">CLIF PS 230 KV T-2</t>
  </si>
  <si>
    <t xml:space="preserve">CLINTON</t>
  </si>
  <si>
    <t xml:space="preserve">CLINTON 69 KV BUS_1</t>
  </si>
  <si>
    <t xml:space="preserve">CLINTON 69 KV BUS_2</t>
  </si>
  <si>
    <t xml:space="preserve">CLY</t>
  </si>
  <si>
    <t xml:space="preserve">CLY 115 KV LD1</t>
  </si>
  <si>
    <t xml:space="preserve">COCHRNVL</t>
  </si>
  <si>
    <t xml:space="preserve">COCHRNVL 230 KV 1TR</t>
  </si>
  <si>
    <t xml:space="preserve">COLLINS</t>
  </si>
  <si>
    <t xml:space="preserve">COLLINS 115 KV LD1</t>
  </si>
  <si>
    <t xml:space="preserve">COLONIAL</t>
  </si>
  <si>
    <t xml:space="preserve">COLONIAL 115 KV ONE</t>
  </si>
  <si>
    <t xml:space="preserve">COLORA</t>
  </si>
  <si>
    <t xml:space="preserve">COLORA 35 KV BUS1</t>
  </si>
  <si>
    <t xml:space="preserve">COLORA 35 KV BUS2</t>
  </si>
  <si>
    <t xml:space="preserve">COLU BC</t>
  </si>
  <si>
    <t xml:space="preserve">COLU BC 230 KV ONE</t>
  </si>
  <si>
    <t xml:space="preserve">COLU PL</t>
  </si>
  <si>
    <t xml:space="preserve">COLU PL 69 KV BUS_1</t>
  </si>
  <si>
    <t xml:space="preserve">COLU PL 69 KV BUS_3</t>
  </si>
  <si>
    <t xml:space="preserve">COLVERPO</t>
  </si>
  <si>
    <t xml:space="preserve">CLVR</t>
  </si>
  <si>
    <t xml:space="preserve">COLVERPO 115 KV CLVR</t>
  </si>
  <si>
    <t xml:space="preserve">COLVERPO 13 KV NUG GE</t>
  </si>
  <si>
    <t xml:space="preserve">CONASTONE</t>
  </si>
  <si>
    <t xml:space="preserve">CONC BC</t>
  </si>
  <si>
    <t xml:space="preserve">CONC BC 13 KV ONE</t>
  </si>
  <si>
    <t xml:space="preserve">CONC BC 13 KV TWO</t>
  </si>
  <si>
    <t xml:space="preserve">CONC PE</t>
  </si>
  <si>
    <t xml:space="preserve">CONC PE 35 KV KBUS</t>
  </si>
  <si>
    <t xml:space="preserve">CONCRDDP</t>
  </si>
  <si>
    <t xml:space="preserve">CONCRD</t>
  </si>
  <si>
    <t xml:space="preserve">CONCRDDP 69 KV CONCRD</t>
  </si>
  <si>
    <t xml:space="preserve">CONEMAUG</t>
  </si>
  <si>
    <t xml:space="preserve">DIESEL</t>
  </si>
  <si>
    <t xml:space="preserve">CONEMAUG 115 KV DIESEL</t>
  </si>
  <si>
    <t xml:space="preserve">START</t>
  </si>
  <si>
    <t xml:space="preserve">CONEMAUG 115 KV START</t>
  </si>
  <si>
    <t xml:space="preserve">CONEMAUG 22 KV UNIT 1</t>
  </si>
  <si>
    <t xml:space="preserve">CONEMAUG 22 KV UNIT02</t>
  </si>
  <si>
    <t xml:space="preserve">CONEMAUGH</t>
  </si>
  <si>
    <t xml:space="preserve">CONOWING</t>
  </si>
  <si>
    <t xml:space="preserve">G10</t>
  </si>
  <si>
    <t xml:space="preserve">CONOWING 13 KV G10</t>
  </si>
  <si>
    <t xml:space="preserve">CONOWING 13 KV G11</t>
  </si>
  <si>
    <t xml:space="preserve">GEN1</t>
  </si>
  <si>
    <t xml:space="preserve">CONOWING 13 KV GEN1</t>
  </si>
  <si>
    <t xml:space="preserve">GEN2</t>
  </si>
  <si>
    <t xml:space="preserve">CONOWING 13 KV GEN2</t>
  </si>
  <si>
    <t xml:space="preserve">GEN3</t>
  </si>
  <si>
    <t xml:space="preserve">CONOWING 13 KV GEN3</t>
  </si>
  <si>
    <t xml:space="preserve">GEN4</t>
  </si>
  <si>
    <t xml:space="preserve">CONOWING 13 KV GEN4</t>
  </si>
  <si>
    <t xml:space="preserve">GEN5</t>
  </si>
  <si>
    <t xml:space="preserve">CONOWING 13 KV GEN5</t>
  </si>
  <si>
    <t xml:space="preserve">GEN6</t>
  </si>
  <si>
    <t xml:space="preserve">CONOWING 13 KV GEN6</t>
  </si>
  <si>
    <t xml:space="preserve">GEN8</t>
  </si>
  <si>
    <t xml:space="preserve">CONOWING 13 KV GEN8</t>
  </si>
  <si>
    <t xml:space="preserve">GEN9</t>
  </si>
  <si>
    <t xml:space="preserve">CONOWING 13 KV GEN9</t>
  </si>
  <si>
    <t xml:space="preserve">UNIT07</t>
  </si>
  <si>
    <t xml:space="preserve">CONOWING 13 KV UNIT07</t>
  </si>
  <si>
    <t xml:space="preserve">CONTITAP</t>
  </si>
  <si>
    <t xml:space="preserve">CONTITAP 69 KV BUS2</t>
  </si>
  <si>
    <t xml:space="preserve">CONTITAP 69 KV BUS4</t>
  </si>
  <si>
    <t xml:space="preserve">WILNU1</t>
  </si>
  <si>
    <t xml:space="preserve">CONTITAP 69 KV WILNU1</t>
  </si>
  <si>
    <t xml:space="preserve">WILNU2</t>
  </si>
  <si>
    <t xml:space="preserve">CONTITAP 69 KV WILNU2</t>
  </si>
  <si>
    <t xml:space="preserve">COOKRD</t>
  </si>
  <si>
    <t xml:space="preserve">COOKRD 138 KV T-2</t>
  </si>
  <si>
    <t xml:space="preserve">T-4</t>
  </si>
  <si>
    <t xml:space="preserve">COOKRD 138 KV T-4</t>
  </si>
  <si>
    <t xml:space="preserve">COOKRD 230 KV T-1</t>
  </si>
  <si>
    <t xml:space="preserve">T-3</t>
  </si>
  <si>
    <t xml:space="preserve">COOKRD 230 KV T-3</t>
  </si>
  <si>
    <t xml:space="preserve">COOKSTOW</t>
  </si>
  <si>
    <t xml:space="preserve">BK 1</t>
  </si>
  <si>
    <t xml:space="preserve">COOKSTOW 230 KV BK 1</t>
  </si>
  <si>
    <t xml:space="preserve">BK 2</t>
  </si>
  <si>
    <t xml:space="preserve">COOKSTOW 230 KV BK 2</t>
  </si>
  <si>
    <t xml:space="preserve">COOPER</t>
  </si>
  <si>
    <t xml:space="preserve">NO.1 T</t>
  </si>
  <si>
    <t xml:space="preserve">COOPER 115 KV NO.1 T</t>
  </si>
  <si>
    <t xml:space="preserve">NO.2 T</t>
  </si>
  <si>
    <t xml:space="preserve">COOPER 115 KV NO.2 T</t>
  </si>
  <si>
    <t xml:space="preserve">NO.3 T</t>
  </si>
  <si>
    <t xml:space="preserve">COOPER 115 KV NO.3 T</t>
  </si>
  <si>
    <t xml:space="preserve">CORRYE</t>
  </si>
  <si>
    <t xml:space="preserve">CORRYE 115 KV LOAD1</t>
  </si>
  <si>
    <t xml:space="preserve">CORRYE 115 KV LOAD2</t>
  </si>
  <si>
    <t xml:space="preserve">CORSON</t>
  </si>
  <si>
    <t xml:space="preserve">CORSON 69 KV 1BUS</t>
  </si>
  <si>
    <t xml:space="preserve">COSTEN</t>
  </si>
  <si>
    <t xml:space="preserve">COSTEN 69 KV COSTEN</t>
  </si>
  <si>
    <t xml:space="preserve">CRANE</t>
  </si>
  <si>
    <t xml:space="preserve">CRANE 20 KV GEN 01</t>
  </si>
  <si>
    <t xml:space="preserve">CRANE 20 KV GEN 02</t>
  </si>
  <si>
    <t xml:space="preserve">CT  01</t>
  </si>
  <si>
    <t xml:space="preserve">CRANE 4 KV CT  01</t>
  </si>
  <si>
    <t xml:space="preserve">CRESCENT</t>
  </si>
  <si>
    <t xml:space="preserve">1 TR</t>
  </si>
  <si>
    <t xml:space="preserve">CRESCENT 13 KV 1 TR</t>
  </si>
  <si>
    <t xml:space="preserve">CRESCENT 13 KV 2 TR</t>
  </si>
  <si>
    <t xml:space="preserve">CRESCENT 13 KV 3 TR</t>
  </si>
  <si>
    <t xml:space="preserve">CRESCENT 13 KV 4 TR</t>
  </si>
  <si>
    <t xml:space="preserve">CRESCENT 138 KV FBUS</t>
  </si>
  <si>
    <t xml:space="preserve">CRISFIE</t>
  </si>
  <si>
    <t xml:space="preserve">CRISFIE 12 KV LOAD12</t>
  </si>
  <si>
    <t xml:space="preserve">LOAD25</t>
  </si>
  <si>
    <t xml:space="preserve">CRISFIE 25 KV LOAD25</t>
  </si>
  <si>
    <t xml:space="preserve">CRISFIE 4 KV G1</t>
  </si>
  <si>
    <t xml:space="preserve">CRISFIE 4 KV G2</t>
  </si>
  <si>
    <t xml:space="preserve">CRISFIE 4 KV G3</t>
  </si>
  <si>
    <t xml:space="preserve">CRISFIE 4 KV G4</t>
  </si>
  <si>
    <t xml:space="preserve">CROMBY</t>
  </si>
  <si>
    <t xml:space="preserve">CROMBY 20 KV UNIT01</t>
  </si>
  <si>
    <t xml:space="preserve">CROMBY 20 KV UNIT02</t>
  </si>
  <si>
    <t xml:space="preserve">CROMBY 35 KV 1BUS</t>
  </si>
  <si>
    <t xml:space="preserve">CROMBY 35 KV 2BUS</t>
  </si>
  <si>
    <t xml:space="preserve">CROMBY 35 KV 3BUS</t>
  </si>
  <si>
    <t xml:space="preserve">CROMBY 35 KV 4BUS</t>
  </si>
  <si>
    <t xml:space="preserve">CROMBY 35 KV DIESEL</t>
  </si>
  <si>
    <t xml:space="preserve">CROMBY 69 KV IBUS</t>
  </si>
  <si>
    <t xml:space="preserve">JBUS</t>
  </si>
  <si>
    <t xml:space="preserve">CROMBY 69 KV JBUS</t>
  </si>
  <si>
    <t xml:space="preserve">CROSSROA</t>
  </si>
  <si>
    <t xml:space="preserve">CROSSROA 115 KV 1 BANK</t>
  </si>
  <si>
    <t xml:space="preserve">CROSSWIC</t>
  </si>
  <si>
    <t xml:space="preserve">CROSSWIC 138 KV 13KV-1</t>
  </si>
  <si>
    <t xml:space="preserve">CROSSWIC 138 KV 13KV-2</t>
  </si>
  <si>
    <t xml:space="preserve">CROWNVANT</t>
  </si>
  <si>
    <t xml:space="preserve">CROYDON</t>
  </si>
  <si>
    <t xml:space="preserve">CROYDON 13 KV LD1</t>
  </si>
  <si>
    <t xml:space="preserve">CROYDON 13 KV LD2</t>
  </si>
  <si>
    <t xml:space="preserve">UNIT11</t>
  </si>
  <si>
    <t xml:space="preserve">CROYDON 13 KV UNIT11</t>
  </si>
  <si>
    <t xml:space="preserve">UNIT12</t>
  </si>
  <si>
    <t xml:space="preserve">CROYDON 13 KV UNIT12</t>
  </si>
  <si>
    <t xml:space="preserve">UNIT21</t>
  </si>
  <si>
    <t xml:space="preserve">CROYDON 13 KV UNIT21</t>
  </si>
  <si>
    <t xml:space="preserve">UNIT22</t>
  </si>
  <si>
    <t xml:space="preserve">CROYDON 13 KV UNIT22</t>
  </si>
  <si>
    <t xml:space="preserve">UNIT31</t>
  </si>
  <si>
    <t xml:space="preserve">CROYDON 13 KV UNIT31</t>
  </si>
  <si>
    <t xml:space="preserve">UNIT32</t>
  </si>
  <si>
    <t xml:space="preserve">CROYDON 13 KV UNIT32</t>
  </si>
  <si>
    <t xml:space="preserve">UNIT41</t>
  </si>
  <si>
    <t xml:space="preserve">CROYDON 13 KV UNIT41</t>
  </si>
  <si>
    <t xml:space="preserve">UNIT42</t>
  </si>
  <si>
    <t xml:space="preserve">CROYDON 13 KV UNIT42</t>
  </si>
  <si>
    <t xml:space="preserve">CULVER</t>
  </si>
  <si>
    <t xml:space="preserve">CULVER 69 KV CULVER</t>
  </si>
  <si>
    <t xml:space="preserve">CUMB AE</t>
  </si>
  <si>
    <t xml:space="preserve">CUMBCT</t>
  </si>
  <si>
    <t xml:space="preserve">CUMB AE 138 KV CUMBCT</t>
  </si>
  <si>
    <t xml:space="preserve">CUMB PL</t>
  </si>
  <si>
    <t xml:space="preserve">CUMB PL 69 KV BUS1</t>
  </si>
  <si>
    <t xml:space="preserve">CUMB PL 69 KV BUS2</t>
  </si>
  <si>
    <t xml:space="preserve">CURRYVIL</t>
  </si>
  <si>
    <t xml:space="preserve">CURRYVIL 115 KV #1 TX</t>
  </si>
  <si>
    <t xml:space="preserve">CUTHBERT</t>
  </si>
  <si>
    <t xml:space="preserve">CUTHBERT 138 KV T-1</t>
  </si>
  <si>
    <t xml:space="preserve">CUTHBERT 138 KV T-2</t>
  </si>
  <si>
    <t xml:space="preserve">CUTHBERT 138 KV T-3</t>
  </si>
  <si>
    <t xml:space="preserve">CUTHBERT 138 KV T-4</t>
  </si>
  <si>
    <t xml:space="preserve">DALESVIL</t>
  </si>
  <si>
    <t xml:space="preserve">DALESVIL 230 KV 1TR</t>
  </si>
  <si>
    <t xml:space="preserve">DARLEYRD</t>
  </si>
  <si>
    <t xml:space="preserve">DARLEYRD 69 KV ONE</t>
  </si>
  <si>
    <t xml:space="preserve">DAUPHIN</t>
  </si>
  <si>
    <t xml:space="preserve">DAUPHIN 69 KV BUS_1</t>
  </si>
  <si>
    <t xml:space="preserve">DAUPHIN 69 KV BUS_3</t>
  </si>
  <si>
    <t xml:space="preserve">DEANS</t>
  </si>
  <si>
    <t xml:space="preserve">DEEPCRK</t>
  </si>
  <si>
    <t xml:space="preserve">NO 1 G</t>
  </si>
  <si>
    <t xml:space="preserve">DEEPCRK 12 KV NO 1 G</t>
  </si>
  <si>
    <t xml:space="preserve">NO 2 G</t>
  </si>
  <si>
    <t xml:space="preserve">DEEPCRK 12 KV NO 2 G</t>
  </si>
  <si>
    <t xml:space="preserve">DEEPCRK 12 KV ONE</t>
  </si>
  <si>
    <t xml:space="preserve">DEEPRN</t>
  </si>
  <si>
    <t xml:space="preserve">BANK 1</t>
  </si>
  <si>
    <t xml:space="preserve">DEEPRN 115 KV BANK 1</t>
  </si>
  <si>
    <t xml:space="preserve">BANK 2</t>
  </si>
  <si>
    <t xml:space="preserve">DEEPRN 115 KV BANK 2</t>
  </si>
  <si>
    <t xml:space="preserve">DEEPWATE</t>
  </si>
  <si>
    <t xml:space="preserve">DEEPWATE 138 KV UNIT01</t>
  </si>
  <si>
    <t xml:space="preserve">UNIT06</t>
  </si>
  <si>
    <t xml:space="preserve">DEEPWATE 138 KV UNIT06</t>
  </si>
  <si>
    <t xml:space="preserve">CT_A</t>
  </si>
  <si>
    <t xml:space="preserve">DEEPWATE 69 KV CT_A</t>
  </si>
  <si>
    <t xml:space="preserve">DEEPWATE 69 KV IBUS</t>
  </si>
  <si>
    <t xml:space="preserve">UNIT04</t>
  </si>
  <si>
    <t xml:space="preserve">DEEPWATE 69 KV UNIT04</t>
  </si>
  <si>
    <t xml:space="preserve">DEERPARK</t>
  </si>
  <si>
    <t xml:space="preserve">DEERPARK 115 KV ONE</t>
  </si>
  <si>
    <t xml:space="preserve">DEERPARK 115 KV TWO</t>
  </si>
  <si>
    <t xml:space="preserve">DELA DPL</t>
  </si>
  <si>
    <t xml:space="preserve">DELA DPL 13 KV G10</t>
  </si>
  <si>
    <t xml:space="preserve">DELA DPL 13 KV ONE</t>
  </si>
  <si>
    <t xml:space="preserve">DELA DPL 13 KV UNIT03</t>
  </si>
  <si>
    <t xml:space="preserve">DELA PE</t>
  </si>
  <si>
    <t xml:space="preserve">DELA PE 13 KV 1BUS</t>
  </si>
  <si>
    <t xml:space="preserve">DELA PE 13 KV 2BUS</t>
  </si>
  <si>
    <t xml:space="preserve">DELA PE 13 KV DIESEL</t>
  </si>
  <si>
    <t xml:space="preserve">DELA PE 13 KV UNIT07</t>
  </si>
  <si>
    <t xml:space="preserve">DELA PE 13 KV UNIT08</t>
  </si>
  <si>
    <t xml:space="preserve">UNIT09</t>
  </si>
  <si>
    <t xml:space="preserve">DELA PE 13 KV UNIT09</t>
  </si>
  <si>
    <t xml:space="preserve">UNIT10</t>
  </si>
  <si>
    <t xml:space="preserve">DELA PE 13 KV UNIT10</t>
  </si>
  <si>
    <t xml:space="preserve">DELA PE 13 KV UNIT11</t>
  </si>
  <si>
    <t xml:space="preserve">DELA PE 13 KV UNIT12</t>
  </si>
  <si>
    <t xml:space="preserve">DELCOTAP</t>
  </si>
  <si>
    <t xml:space="preserve">DELCO</t>
  </si>
  <si>
    <t xml:space="preserve">DELCOTAP 13 KV DELCO</t>
  </si>
  <si>
    <t xml:space="preserve">DELIGHT</t>
  </si>
  <si>
    <t xml:space="preserve">DELIGHT 13 KV ONE</t>
  </si>
  <si>
    <t xml:space="preserve">DELIGHT 13 KV TWO</t>
  </si>
  <si>
    <t xml:space="preserve">DEPTFORD</t>
  </si>
  <si>
    <t xml:space="preserve">DEPTFORD 230 KV T-1</t>
  </si>
  <si>
    <t xml:space="preserve">DEPTFORD 230 KV T-2</t>
  </si>
  <si>
    <t xml:space="preserve">DEVILSBR</t>
  </si>
  <si>
    <t xml:space="preserve">DEVILSBR 138 KV T-1</t>
  </si>
  <si>
    <t xml:space="preserve">DEVILSBR 138 KV T-2</t>
  </si>
  <si>
    <t xml:space="preserve">DEYRD</t>
  </si>
  <si>
    <t xml:space="preserve">DEYRD 138 KV 13KV</t>
  </si>
  <si>
    <t xml:space="preserve">DICKERSH</t>
  </si>
  <si>
    <t xml:space="preserve">HCT1</t>
  </si>
  <si>
    <t xml:space="preserve">DICKERSH 13 KV HCT1</t>
  </si>
  <si>
    <t xml:space="preserve">HCT2</t>
  </si>
  <si>
    <t xml:space="preserve">DICKERSH 13 KV HCT2</t>
  </si>
  <si>
    <t xml:space="preserve">RESREC</t>
  </si>
  <si>
    <t xml:space="preserve">DICKERSH 13 KV RESREC</t>
  </si>
  <si>
    <t xml:space="preserve">DICKERSO</t>
  </si>
  <si>
    <t xml:space="preserve">STADG1</t>
  </si>
  <si>
    <t xml:space="preserve">DICKERSO 13 KV STADG1</t>
  </si>
  <si>
    <t xml:space="preserve">STADG2</t>
  </si>
  <si>
    <t xml:space="preserve">DICKERSO 13 KV STADG2</t>
  </si>
  <si>
    <t xml:space="preserve">STADG3</t>
  </si>
  <si>
    <t xml:space="preserve">DICKERSO 13 KV STADG3</t>
  </si>
  <si>
    <t xml:space="preserve">STADC1</t>
  </si>
  <si>
    <t xml:space="preserve">DICKERSO 4 KV STADC1</t>
  </si>
  <si>
    <t xml:space="preserve">DILLSBUR</t>
  </si>
  <si>
    <t xml:space="preserve">DILLSBUR 115 KV LD1</t>
  </si>
  <si>
    <t xml:space="preserve">DIXONVIL</t>
  </si>
  <si>
    <t xml:space="preserve">DIXONVIL 115 KV 1 TX</t>
  </si>
  <si>
    <t xml:space="preserve">DOLFIELD</t>
  </si>
  <si>
    <t xml:space="preserve">110-5</t>
  </si>
  <si>
    <t xml:space="preserve">DOLFIELD 13 KV 110-5</t>
  </si>
  <si>
    <t xml:space="preserve">110-6</t>
  </si>
  <si>
    <t xml:space="preserve">DOLFIELD 13 KV 110-6</t>
  </si>
  <si>
    <t xml:space="preserve">110-1</t>
  </si>
  <si>
    <t xml:space="preserve">DOLFIELD 34 KV 110-1</t>
  </si>
  <si>
    <t xml:space="preserve">110-2</t>
  </si>
  <si>
    <t xml:space="preserve">DOLFIELD 34 KV 110-2</t>
  </si>
  <si>
    <t xml:space="preserve">110-3</t>
  </si>
  <si>
    <t xml:space="preserve">DOLFIELD 34 KV 110-3</t>
  </si>
  <si>
    <t xml:space="preserve">DOREMUSP</t>
  </si>
  <si>
    <t xml:space="preserve">13TR</t>
  </si>
  <si>
    <t xml:space="preserve">DOREMUSP 138 KV 13TR</t>
  </si>
  <si>
    <t xml:space="preserve">24TR</t>
  </si>
  <si>
    <t xml:space="preserve">DOREMUSP 138 KV 24TR</t>
  </si>
  <si>
    <t xml:space="preserve">DOROTHY</t>
  </si>
  <si>
    <t xml:space="preserve">DOROTHY 138 KV FBUS</t>
  </si>
  <si>
    <t xml:space="preserve">DOTWWHAR</t>
  </si>
  <si>
    <t xml:space="preserve">TE TX</t>
  </si>
  <si>
    <t xml:space="preserve">DOTWWHAR 230 KV TE TX</t>
  </si>
  <si>
    <t xml:space="preserve">DOVER</t>
  </si>
  <si>
    <t xml:space="preserve">DOWNGAVE</t>
  </si>
  <si>
    <t xml:space="preserve">3 TX</t>
  </si>
  <si>
    <t xml:space="preserve">DOWNGAVE 115 KV 3 TX</t>
  </si>
  <si>
    <t xml:space="preserve">DPL NORTH</t>
  </si>
  <si>
    <t xml:space="preserve">DPL SOUTH</t>
  </si>
  <si>
    <t xml:space="preserve">DUBOIS</t>
  </si>
  <si>
    <t xml:space="preserve">1-TX</t>
  </si>
  <si>
    <t xml:space="preserve">DUBOIS 115 KV 1-TX</t>
  </si>
  <si>
    <t xml:space="preserve">2-TX</t>
  </si>
  <si>
    <t xml:space="preserve">DUBOIS 115 KV 2-TX</t>
  </si>
  <si>
    <t xml:space="preserve">DUPONTED</t>
  </si>
  <si>
    <t xml:space="preserve">DUPONTED 69 KV ONE</t>
  </si>
  <si>
    <t xml:space="preserve">DUPSEAFD</t>
  </si>
  <si>
    <t xml:space="preserve">DUPSEAFD 69 KV LOAD1</t>
  </si>
  <si>
    <t xml:space="preserve">DUPSEAFD 69 KV LOAD2</t>
  </si>
  <si>
    <t xml:space="preserve">EAGLEGEN</t>
  </si>
  <si>
    <t xml:space="preserve">EGLE#1</t>
  </si>
  <si>
    <t xml:space="preserve">EAGLEGEN 13 KV EGLE#1</t>
  </si>
  <si>
    <t xml:space="preserve">EGLE#2</t>
  </si>
  <si>
    <t xml:space="preserve">EAGLEGEN 13 KV EGLE#2</t>
  </si>
  <si>
    <t xml:space="preserve">EGLE#3</t>
  </si>
  <si>
    <t xml:space="preserve">EAGLEGEN 13 KV EGLE#3</t>
  </si>
  <si>
    <t xml:space="preserve">EASTERN HUB</t>
  </si>
  <si>
    <t xml:space="preserve">HUB</t>
  </si>
  <si>
    <t xml:space="preserve">EASTON</t>
  </si>
  <si>
    <t xml:space="preserve">LOAD82</t>
  </si>
  <si>
    <t xml:space="preserve">EASTON 69 KV LOAD82</t>
  </si>
  <si>
    <t xml:space="preserve">EASTON 69 KV LOADT2</t>
  </si>
  <si>
    <t xml:space="preserve">EASTPT</t>
  </si>
  <si>
    <t xml:space="preserve">FIVE</t>
  </si>
  <si>
    <t xml:space="preserve">EASTPT 34 KV FIVE</t>
  </si>
  <si>
    <t xml:space="preserve">EASTPT 34 KV FOUR</t>
  </si>
  <si>
    <t xml:space="preserve">EASTPT 34 KV ONE</t>
  </si>
  <si>
    <t xml:space="preserve">EASTPT 34 KV THREE</t>
  </si>
  <si>
    <t xml:space="preserve">EASTPT 34 KV TWO</t>
  </si>
  <si>
    <t xml:space="preserve">EASTVILL</t>
  </si>
  <si>
    <t xml:space="preserve">EASTVL</t>
  </si>
  <si>
    <t xml:space="preserve">EASTVILL 69 KV EASTVL</t>
  </si>
  <si>
    <t xml:space="preserve">EBENSBUR</t>
  </si>
  <si>
    <t xml:space="preserve">EBENSBUR 13 KV NUG GE</t>
  </si>
  <si>
    <t xml:space="preserve">ECLIPSE</t>
  </si>
  <si>
    <t xml:space="preserve">ECLIPSE 115 KV 1 TX</t>
  </si>
  <si>
    <t xml:space="preserve">ECLIPSE 115 KV 2 TX</t>
  </si>
  <si>
    <t xml:space="preserve">ECRF#1</t>
  </si>
  <si>
    <t xml:space="preserve">ECRRF 13 KV ECRF#1</t>
  </si>
  <si>
    <t xml:space="preserve">ECRF#2</t>
  </si>
  <si>
    <t xml:space="preserve">ECRRF 13 KV ECRF#2</t>
  </si>
  <si>
    <t xml:space="preserve">EDDINGTO</t>
  </si>
  <si>
    <t xml:space="preserve">EDDINGTO 13 KV 4BUS</t>
  </si>
  <si>
    <t xml:space="preserve">6BUS</t>
  </si>
  <si>
    <t xml:space="preserve">EDDINGTO 13 KV 6BUS</t>
  </si>
  <si>
    <t xml:space="preserve">EDDYSTON</t>
  </si>
  <si>
    <t xml:space="preserve">EDDYSTON 13 KV UNIT10</t>
  </si>
  <si>
    <t xml:space="preserve">UNIT20</t>
  </si>
  <si>
    <t xml:space="preserve">EDDYSTON 13 KV UNIT20</t>
  </si>
  <si>
    <t xml:space="preserve">UNIT30</t>
  </si>
  <si>
    <t xml:space="preserve">EDDYSTON 13 KV UNIT30</t>
  </si>
  <si>
    <t xml:space="preserve">UNIT40</t>
  </si>
  <si>
    <t xml:space="preserve">EDDYSTON 13 KV UNIT40</t>
  </si>
  <si>
    <t xml:space="preserve">EDDYSTON 138 KV FBU1</t>
  </si>
  <si>
    <t xml:space="preserve">FBU2</t>
  </si>
  <si>
    <t xml:space="preserve">EDDYSTON 138 KV FBU2</t>
  </si>
  <si>
    <t xml:space="preserve">EDDYSTON 20 KV UNIT01</t>
  </si>
  <si>
    <t xml:space="preserve">EDDYSTON 20 KV UNIT02</t>
  </si>
  <si>
    <t xml:space="preserve">EDDYSTON 20 KV UNIT03</t>
  </si>
  <si>
    <t xml:space="preserve">EDDYSTON 20 KV UNIT04</t>
  </si>
  <si>
    <t xml:space="preserve">EDDYSTON 69 KV IBUS</t>
  </si>
  <si>
    <t xml:space="preserve">EDGEMOOR</t>
  </si>
  <si>
    <t xml:space="preserve">EM12KV</t>
  </si>
  <si>
    <t xml:space="preserve">EDGEMOOR 12 KV EM12KV</t>
  </si>
  <si>
    <t xml:space="preserve">EDGEMOOR 12 KV G10</t>
  </si>
  <si>
    <t xml:space="preserve">HAYRD1</t>
  </si>
  <si>
    <t xml:space="preserve">EDGEMOOR 13 KV HAYRD1</t>
  </si>
  <si>
    <t xml:space="preserve">HAYRD2</t>
  </si>
  <si>
    <t xml:space="preserve">EDGEMOOR 13 KV HAYRD2</t>
  </si>
  <si>
    <t xml:space="preserve">HAYRD3</t>
  </si>
  <si>
    <t xml:space="preserve">EDGEMOOR 13 KV HAYRD3</t>
  </si>
  <si>
    <t xml:space="preserve">HAYRD4</t>
  </si>
  <si>
    <t xml:space="preserve">EDGEMOOR 13 KV HAYRD4</t>
  </si>
  <si>
    <t xml:space="preserve">EDGEMOOR 13 KV UNIT03</t>
  </si>
  <si>
    <t xml:space="preserve">19 KV</t>
  </si>
  <si>
    <t xml:space="preserve">EDGEMOOR 19 KV UNIT04</t>
  </si>
  <si>
    <t xml:space="preserve">23 KV</t>
  </si>
  <si>
    <t xml:space="preserve">UNIT05</t>
  </si>
  <si>
    <t xml:space="preserve">EDGEMOOR 23 KV UNIT05</t>
  </si>
  <si>
    <t xml:space="preserve">EDGEMOOR 69 KV IBUS</t>
  </si>
  <si>
    <t xml:space="preserve">EDGEWDPL</t>
  </si>
  <si>
    <t xml:space="preserve">EDGEWD</t>
  </si>
  <si>
    <t xml:space="preserve">EDGEWDPL 69 KV EDGEWD</t>
  </si>
  <si>
    <t xml:space="preserve">EDGEWOOD</t>
  </si>
  <si>
    <t xml:space="preserve">EDGEWOOD 115 KV NO.1 T</t>
  </si>
  <si>
    <t xml:space="preserve">EDINBORO</t>
  </si>
  <si>
    <t xml:space="preserve">EDINBORO 115 KV 1 TX</t>
  </si>
  <si>
    <t xml:space="preserve">EDINBORO 115 KV 2 TX</t>
  </si>
  <si>
    <t xml:space="preserve">EDISON</t>
  </si>
  <si>
    <t xml:space="preserve">EDISON 13 KV UNIT11</t>
  </si>
  <si>
    <t xml:space="preserve">EDISON 13 KV UNIT12</t>
  </si>
  <si>
    <t xml:space="preserve">UNIT13</t>
  </si>
  <si>
    <t xml:space="preserve">EDISON 13 KV UNIT13</t>
  </si>
  <si>
    <t xml:space="preserve">UNIT14</t>
  </si>
  <si>
    <t xml:space="preserve">EDISON 13 KV UNIT14</t>
  </si>
  <si>
    <t xml:space="preserve">EDISON 13 KV UNIT21</t>
  </si>
  <si>
    <t xml:space="preserve">EDISON 13 KV UNIT22</t>
  </si>
  <si>
    <t xml:space="preserve">UNIT23</t>
  </si>
  <si>
    <t xml:space="preserve">EDISON 13 KV UNIT23</t>
  </si>
  <si>
    <t xml:space="preserve">UNIT24</t>
  </si>
  <si>
    <t xml:space="preserve">EDISON 13 KV UNIT24</t>
  </si>
  <si>
    <t xml:space="preserve">EDISON 13 KV UNIT31</t>
  </si>
  <si>
    <t xml:space="preserve">EDISON 13 KV UNIT32</t>
  </si>
  <si>
    <t xml:space="preserve">UNIT33</t>
  </si>
  <si>
    <t xml:space="preserve">EDISON 13 KV UNIT33</t>
  </si>
  <si>
    <t xml:space="preserve">UNIT34</t>
  </si>
  <si>
    <t xml:space="preserve">EDISON 13 KV UNIT34</t>
  </si>
  <si>
    <t xml:space="preserve">EFLEMING</t>
  </si>
  <si>
    <t xml:space="preserve">BK 3</t>
  </si>
  <si>
    <t xml:space="preserve">EFLEMING 230 KV BK 3</t>
  </si>
  <si>
    <t xml:space="preserve">EFLEMING 230 KV BK 4</t>
  </si>
  <si>
    <t xml:space="preserve">ELASTIMO</t>
  </si>
  <si>
    <t xml:space="preserve">ELASTIMO 230 KV 1 TX</t>
  </si>
  <si>
    <t xml:space="preserve">ELDRED</t>
  </si>
  <si>
    <t xml:space="preserve">CLEV</t>
  </si>
  <si>
    <t xml:space="preserve">ELDRED 69 KV CLEV</t>
  </si>
  <si>
    <t xml:space="preserve">FAIR</t>
  </si>
  <si>
    <t xml:space="preserve">ELDRED 69 KV FAIR</t>
  </si>
  <si>
    <t xml:space="preserve">FOWNUG</t>
  </si>
  <si>
    <t xml:space="preserve">ELDRED 69 KV FOWNUG</t>
  </si>
  <si>
    <t xml:space="preserve">PIGR</t>
  </si>
  <si>
    <t xml:space="preserve">ELDRED 69 KV PIGR</t>
  </si>
  <si>
    <t xml:space="preserve">REED</t>
  </si>
  <si>
    <t xml:space="preserve">ELDRED 69 KV REED</t>
  </si>
  <si>
    <t xml:space="preserve">WESNUG</t>
  </si>
  <si>
    <t xml:space="preserve">ELDRED 69 KV WESNUG</t>
  </si>
  <si>
    <t xml:space="preserve">ELMST</t>
  </si>
  <si>
    <t xml:space="preserve">1TX</t>
  </si>
  <si>
    <t xml:space="preserve">ELMST 115 KV 1TX</t>
  </si>
  <si>
    <t xml:space="preserve">ELMWOOD</t>
  </si>
  <si>
    <t xml:space="preserve">DBU7</t>
  </si>
  <si>
    <t xml:space="preserve">ELMWOOD 230 KV DBU7</t>
  </si>
  <si>
    <t xml:space="preserve">DBU8</t>
  </si>
  <si>
    <t xml:space="preserve">ELMWOOD 230 KV DBU8</t>
  </si>
  <si>
    <t xml:space="preserve">ELROY</t>
  </si>
  <si>
    <t xml:space="preserve">ELROY 69 KV ONE</t>
  </si>
  <si>
    <t xml:space="preserve">EMILIE</t>
  </si>
  <si>
    <t xml:space="preserve">131BUS</t>
  </si>
  <si>
    <t xml:space="preserve">EMILIE 13 KV 131BUS</t>
  </si>
  <si>
    <t xml:space="preserve">132BUS</t>
  </si>
  <si>
    <t xml:space="preserve">EMILIE 13 KV 132BUS</t>
  </si>
  <si>
    <t xml:space="preserve">EMILIE 35 KV 1BUS</t>
  </si>
  <si>
    <t xml:space="preserve">EMILIE 35 KV 2BUS</t>
  </si>
  <si>
    <t xml:space="preserve">EMUNI</t>
  </si>
  <si>
    <t xml:space="preserve">E-MUNI</t>
  </si>
  <si>
    <t xml:space="preserve">EMUNI 12 KV E-MUNI</t>
  </si>
  <si>
    <t xml:space="preserve">EMUNI 12 KV G10</t>
  </si>
  <si>
    <t xml:space="preserve">G101</t>
  </si>
  <si>
    <t xml:space="preserve">EMUNI 12 KV G101</t>
  </si>
  <si>
    <t xml:space="preserve">G102</t>
  </si>
  <si>
    <t xml:space="preserve">EMUNI 12 KV G102</t>
  </si>
  <si>
    <t xml:space="preserve">EMUNI 12 KV G11</t>
  </si>
  <si>
    <t xml:space="preserve">G12</t>
  </si>
  <si>
    <t xml:space="preserve">EMUNI 12 KV G12</t>
  </si>
  <si>
    <t xml:space="preserve">G13</t>
  </si>
  <si>
    <t xml:space="preserve">EMUNI 12 KV G13</t>
  </si>
  <si>
    <t xml:space="preserve">EMUNI 12 KV G14</t>
  </si>
  <si>
    <t xml:space="preserve">G201</t>
  </si>
  <si>
    <t xml:space="preserve">EMUNI 12 KV G201</t>
  </si>
  <si>
    <t xml:space="preserve">G202</t>
  </si>
  <si>
    <t xml:space="preserve">EMUNI 12 KV G202</t>
  </si>
  <si>
    <t xml:space="preserve">G21</t>
  </si>
  <si>
    <t xml:space="preserve">EMUNI 12 KV G21</t>
  </si>
  <si>
    <t xml:space="preserve">G22</t>
  </si>
  <si>
    <t xml:space="preserve">EMUNI 12 KV G22</t>
  </si>
  <si>
    <t xml:space="preserve">G23</t>
  </si>
  <si>
    <t xml:space="preserve">EMUNI 12 KV G23</t>
  </si>
  <si>
    <t xml:space="preserve">G24</t>
  </si>
  <si>
    <t xml:space="preserve">EMUNI 12 KV G24</t>
  </si>
  <si>
    <t xml:space="preserve">G7</t>
  </si>
  <si>
    <t xml:space="preserve">EMUNI 12 KV G7</t>
  </si>
  <si>
    <t xml:space="preserve">G8</t>
  </si>
  <si>
    <t xml:space="preserve">EMUNI 12 KV G8</t>
  </si>
  <si>
    <t xml:space="preserve">G9</t>
  </si>
  <si>
    <t xml:space="preserve">EMUNI 12 KV G9</t>
  </si>
  <si>
    <t xml:space="preserve">ENEWMARK</t>
  </si>
  <si>
    <t xml:space="preserve">E-NMKT</t>
  </si>
  <si>
    <t xml:space="preserve">ENEWMARK 69 KV E-NMKT</t>
  </si>
  <si>
    <t xml:space="preserve">ENEWMKTR</t>
  </si>
  <si>
    <t xml:space="preserve">ENMKTR</t>
  </si>
  <si>
    <t xml:space="preserve">ENEWMKTR 69 KV ENMKTR</t>
  </si>
  <si>
    <t xml:space="preserve">ENGLAND</t>
  </si>
  <si>
    <t xml:space="preserve">ENGLAND 138 KV BUS2</t>
  </si>
  <si>
    <t xml:space="preserve">ENGLAND 138 KV DIESEL</t>
  </si>
  <si>
    <t xml:space="preserve">15 KV</t>
  </si>
  <si>
    <t xml:space="preserve">ENGLAND 15 KV UNIT01</t>
  </si>
  <si>
    <t xml:space="preserve">ENGLAND 18 KV UNIT02</t>
  </si>
  <si>
    <t xml:space="preserve">ENGLAND 20 KV UNIT03</t>
  </si>
  <si>
    <t xml:space="preserve">ENGLESID</t>
  </si>
  <si>
    <t xml:space="preserve">ENGLESID 69 KV BUS_1</t>
  </si>
  <si>
    <t xml:space="preserve">ENGLESID 69 KV BUS_3</t>
  </si>
  <si>
    <t xml:space="preserve">ENGLISHT</t>
  </si>
  <si>
    <t xml:space="preserve">ENGLISHT 115 KV BK 1</t>
  </si>
  <si>
    <t xml:space="preserve">ENGLISHT 115 KV BK 2</t>
  </si>
  <si>
    <t xml:space="preserve">BK 5</t>
  </si>
  <si>
    <t xml:space="preserve">ENGLISHT 230 KV BK 5</t>
  </si>
  <si>
    <t xml:space="preserve">EPALMERT</t>
  </si>
  <si>
    <t xml:space="preserve">EPALMERT 69 KV BUS_1</t>
  </si>
  <si>
    <t xml:space="preserve">EPALMERT 69 KV BUS_3</t>
  </si>
  <si>
    <t xml:space="preserve">EPHRATA</t>
  </si>
  <si>
    <t xml:space="preserve">EPIKE</t>
  </si>
  <si>
    <t xml:space="preserve">IUP</t>
  </si>
  <si>
    <t xml:space="preserve">EPIKE 22 KV IUP</t>
  </si>
  <si>
    <t xml:space="preserve">LOAD</t>
  </si>
  <si>
    <t xml:space="preserve">EPIKE 22 KV LOAD</t>
  </si>
  <si>
    <t xml:space="preserve">ERDMAN</t>
  </si>
  <si>
    <t xml:space="preserve">ERDMAN 13 KV ONE</t>
  </si>
  <si>
    <t xml:space="preserve">ERDMAN 13 KV TWO</t>
  </si>
  <si>
    <t xml:space="preserve">ERIEE</t>
  </si>
  <si>
    <t xml:space="preserve">1 TX 3</t>
  </si>
  <si>
    <t xml:space="preserve">ERIEE 230 KV 1 TX 3</t>
  </si>
  <si>
    <t xml:space="preserve">ERIES</t>
  </si>
  <si>
    <t xml:space="preserve">3 TX 3</t>
  </si>
  <si>
    <t xml:space="preserve">ERIES 230 KV 3 TX 3</t>
  </si>
  <si>
    <t xml:space="preserve">4 TX 3</t>
  </si>
  <si>
    <t xml:space="preserve">ERIES 230 KV 4 TX 3</t>
  </si>
  <si>
    <t xml:space="preserve">7 TX</t>
  </si>
  <si>
    <t xml:space="preserve">ERIES 230 KV 7 TX</t>
  </si>
  <si>
    <t xml:space="preserve">LAKEVW</t>
  </si>
  <si>
    <t xml:space="preserve">ERIES 230 KV LAKEVW</t>
  </si>
  <si>
    <t xml:space="preserve">ERIEW</t>
  </si>
  <si>
    <t xml:space="preserve">ERIEW 115 KV 2 TX</t>
  </si>
  <si>
    <t xml:space="preserve">ERUTHERF</t>
  </si>
  <si>
    <t xml:space="preserve">ERUTHERF 138 KV 26KV-1</t>
  </si>
  <si>
    <t xml:space="preserve">ERUTHERF 138 KV 26KV-2</t>
  </si>
  <si>
    <t xml:space="preserve">R-13KV</t>
  </si>
  <si>
    <t xml:space="preserve">ERUTHERF 138 KV R-13KV</t>
  </si>
  <si>
    <t xml:space="preserve">S-13KV</t>
  </si>
  <si>
    <t xml:space="preserve">ERUTHERF 138 KV S-13KV</t>
  </si>
  <si>
    <t xml:space="preserve">ESAYRE</t>
  </si>
  <si>
    <t xml:space="preserve">#1&amp;2 T</t>
  </si>
  <si>
    <t xml:space="preserve">ESAYRE 115 KV #1&amp;2 T</t>
  </si>
  <si>
    <t xml:space="preserve">#3 TX</t>
  </si>
  <si>
    <t xml:space="preserve">ESAYRE 115 KV #3 TX</t>
  </si>
  <si>
    <t xml:space="preserve">ESSEX</t>
  </si>
  <si>
    <t xml:space="preserve">NB NUG</t>
  </si>
  <si>
    <t xml:space="preserve">ESSEX 13 KV NB NUG</t>
  </si>
  <si>
    <t xml:space="preserve">ESSEX 13 KV UN101</t>
  </si>
  <si>
    <t xml:space="preserve">ESSEX 13 KV UN102</t>
  </si>
  <si>
    <t xml:space="preserve">ESSEX 13 KV UN103</t>
  </si>
  <si>
    <t xml:space="preserve">ESSEX 13 KV UN104</t>
  </si>
  <si>
    <t xml:space="preserve">ESSEX 13 KV UN111</t>
  </si>
  <si>
    <t xml:space="preserve">ESSEX 13 KV UN112</t>
  </si>
  <si>
    <t xml:space="preserve">ESSEX 13 KV UN113</t>
  </si>
  <si>
    <t xml:space="preserve">ESSEX 13 KV UN114</t>
  </si>
  <si>
    <t xml:space="preserve">UN121</t>
  </si>
  <si>
    <t xml:space="preserve">ESSEX 13 KV UN121</t>
  </si>
  <si>
    <t xml:space="preserve">UN122</t>
  </si>
  <si>
    <t xml:space="preserve">ESSEX 13 KV UN122</t>
  </si>
  <si>
    <t xml:space="preserve">UN123</t>
  </si>
  <si>
    <t xml:space="preserve">ESSEX 13 KV UN123</t>
  </si>
  <si>
    <t xml:space="preserve">UN124</t>
  </si>
  <si>
    <t xml:space="preserve">ESSEX 13 KV UN124</t>
  </si>
  <si>
    <t xml:space="preserve">ESSEX 13 KV UNIT09</t>
  </si>
  <si>
    <t xml:space="preserve">13LOAD</t>
  </si>
  <si>
    <t xml:space="preserve">ESSEX 138 KV 13LOAD</t>
  </si>
  <si>
    <t xml:space="preserve">26LOAD</t>
  </si>
  <si>
    <t xml:space="preserve">ESSEX 138 KV 26LOAD</t>
  </si>
  <si>
    <t xml:space="preserve">ETOWANDA</t>
  </si>
  <si>
    <t xml:space="preserve">ETOWANDA 115 KV 1 TX</t>
  </si>
  <si>
    <t xml:space="preserve">ETOWANDA 115 KV 2 TX</t>
  </si>
  <si>
    <t xml:space="preserve">5 TX</t>
  </si>
  <si>
    <t xml:space="preserve">ETOWANDA 115 KV 5 TX</t>
  </si>
  <si>
    <t xml:space="preserve">EWINDSOR</t>
  </si>
  <si>
    <t xml:space="preserve">FACEROCK</t>
  </si>
  <si>
    <t xml:space="preserve">HOLT1</t>
  </si>
  <si>
    <t xml:space="preserve">FACEROCK 69 KV HOLT1</t>
  </si>
  <si>
    <t xml:space="preserve">HOLT10</t>
  </si>
  <si>
    <t xml:space="preserve">FACEROCK 69 KV HOLT10</t>
  </si>
  <si>
    <t xml:space="preserve">HOLT17</t>
  </si>
  <si>
    <t xml:space="preserve">FACEROCK 69 KV HOLT17</t>
  </si>
  <si>
    <t xml:space="preserve">HOLT2</t>
  </si>
  <si>
    <t xml:space="preserve">FACEROCK 69 KV HOLT2</t>
  </si>
  <si>
    <t xml:space="preserve">HOLT3</t>
  </si>
  <si>
    <t xml:space="preserve">FACEROCK 69 KV HOLT3</t>
  </si>
  <si>
    <t xml:space="preserve">HOLT4</t>
  </si>
  <si>
    <t xml:space="preserve">FACEROCK 69 KV HOLT4</t>
  </si>
  <si>
    <t xml:space="preserve">HOLT5</t>
  </si>
  <si>
    <t xml:space="preserve">FACEROCK 69 KV HOLT5</t>
  </si>
  <si>
    <t xml:space="preserve">HOLT6</t>
  </si>
  <si>
    <t xml:space="preserve">FACEROCK 69 KV HOLT6</t>
  </si>
  <si>
    <t xml:space="preserve">HOLT7</t>
  </si>
  <si>
    <t xml:space="preserve">FACEROCK 69 KV HOLT7</t>
  </si>
  <si>
    <t xml:space="preserve">HOLT8</t>
  </si>
  <si>
    <t xml:space="preserve">FACEROCK 69 KV HOLT8</t>
  </si>
  <si>
    <t xml:space="preserve">HOLT9</t>
  </si>
  <si>
    <t xml:space="preserve">FACEROCK 69 KV HOLT9</t>
  </si>
  <si>
    <t xml:space="preserve">KINZ13</t>
  </si>
  <si>
    <t xml:space="preserve">FACEROCK 69 KV KINZ13</t>
  </si>
  <si>
    <t xml:space="preserve">KINZ14</t>
  </si>
  <si>
    <t xml:space="preserve">FACEROCK 69 KV KINZ14</t>
  </si>
  <si>
    <t xml:space="preserve">FAIRLAWN</t>
  </si>
  <si>
    <t xml:space="preserve">FAIRLAWN 138 KV 26KV-1</t>
  </si>
  <si>
    <t xml:space="preserve">FAIRLAWN 138 KV 26KV-2</t>
  </si>
  <si>
    <t xml:space="preserve">FAIRLAWN 138 KV 26KV-3</t>
  </si>
  <si>
    <t xml:space="preserve">MRC GT</t>
  </si>
  <si>
    <t xml:space="preserve">FAIRLAWN 138 KV MRC GT</t>
  </si>
  <si>
    <t xml:space="preserve">FAIRMONT</t>
  </si>
  <si>
    <t xml:space="preserve">FAIRMT</t>
  </si>
  <si>
    <t xml:space="preserve">FAIRMONT 69 KV FAIRMT</t>
  </si>
  <si>
    <t xml:space="preserve">FAIRVIEW</t>
  </si>
  <si>
    <t xml:space="preserve">FAIRVIEW 115 KV LOAD1</t>
  </si>
  <si>
    <t xml:space="preserve">FAIRVIEW 115 KV LOAD2</t>
  </si>
  <si>
    <t xml:space="preserve">FALLS</t>
  </si>
  <si>
    <t xml:space="preserve">FALLS 13 KV UNIT01</t>
  </si>
  <si>
    <t xml:space="preserve">FALLS 13 KV UNIT02</t>
  </si>
  <si>
    <t xml:space="preserve">FALLS 13 KV UNIT03</t>
  </si>
  <si>
    <t xml:space="preserve">BU12</t>
  </si>
  <si>
    <t xml:space="preserve">FALLS 35 KV BU12</t>
  </si>
  <si>
    <t xml:space="preserve">BU1K</t>
  </si>
  <si>
    <t xml:space="preserve">FALLS 35 KV BU1K</t>
  </si>
  <si>
    <t xml:space="preserve">FANWOOD</t>
  </si>
  <si>
    <t xml:space="preserve">FANWOOD 138 KV T-1</t>
  </si>
  <si>
    <t xml:space="preserve">FANWOOD 138 KV T-2</t>
  </si>
  <si>
    <t xml:space="preserve">FARHILLS</t>
  </si>
  <si>
    <t xml:space="preserve">A GEN</t>
  </si>
  <si>
    <t xml:space="preserve">FARHILLS 13 KV A GEN</t>
  </si>
  <si>
    <t xml:space="preserve">B GEN</t>
  </si>
  <si>
    <t xml:space="preserve">FARHILLS 13 KV B GEN</t>
  </si>
  <si>
    <t xml:space="preserve">FARMERSV</t>
  </si>
  <si>
    <t xml:space="preserve">FARMERSV 115 KV LOAD1</t>
  </si>
  <si>
    <t xml:space="preserve">FARMERSV 115 KV LOAD2</t>
  </si>
  <si>
    <t xml:space="preserve">FE</t>
  </si>
  <si>
    <t xml:space="preserve">FISHBACH</t>
  </si>
  <si>
    <t xml:space="preserve">FISHBACH 69 KV BUS1</t>
  </si>
  <si>
    <t xml:space="preserve">FISHBACH 69 KV BUS2</t>
  </si>
  <si>
    <t xml:space="preserve">FISHBACH 69 KV COTU-1</t>
  </si>
  <si>
    <t xml:space="preserve">FISHBACH 69 KV COTU-2</t>
  </si>
  <si>
    <t xml:space="preserve">FIVEPTS</t>
  </si>
  <si>
    <t xml:space="preserve">FIVEPTS 69 KV LOADT1</t>
  </si>
  <si>
    <t xml:space="preserve">FIVEPTS 69 KV LOADT2</t>
  </si>
  <si>
    <t xml:space="preserve">FLANDERS</t>
  </si>
  <si>
    <t xml:space="preserve">FLANDERS 115 KV BK 1</t>
  </si>
  <si>
    <t xml:space="preserve">FLANDERS 115 KV BK 2</t>
  </si>
  <si>
    <t xml:space="preserve">FLINT</t>
  </si>
  <si>
    <t xml:space="preserve">FLINT 13 KV 2BUS</t>
  </si>
  <si>
    <t xml:space="preserve">FLINT 13 KV 3BUS</t>
  </si>
  <si>
    <t xml:space="preserve">FLORENCE</t>
  </si>
  <si>
    <t xml:space="preserve">FLORENCE 115 KV LOAD1</t>
  </si>
  <si>
    <t xml:space="preserve">FOULK</t>
  </si>
  <si>
    <t xml:space="preserve">FOULK 13 KV NBU1</t>
  </si>
  <si>
    <t xml:space="preserve">FOULK 13 KV NBU2</t>
  </si>
  <si>
    <t xml:space="preserve">FOUNDRY</t>
  </si>
  <si>
    <t xml:space="preserve">FOUNDRY 138 KV T-1</t>
  </si>
  <si>
    <t xml:space="preserve">FOUNDRY 138 KV T-2</t>
  </si>
  <si>
    <t xml:space="preserve">FOXCHASE</t>
  </si>
  <si>
    <t xml:space="preserve">FOXCHASE 13 KV NBU4</t>
  </si>
  <si>
    <t xml:space="preserve">NBU6</t>
  </si>
  <si>
    <t xml:space="preserve">FOXCHASE 13 KV NBU6</t>
  </si>
  <si>
    <t xml:space="preserve">FOXHILL</t>
  </si>
  <si>
    <t xml:space="preserve">FOXHILL 230 KV 1BANK</t>
  </si>
  <si>
    <t xml:space="preserve">FRACKVIL</t>
  </si>
  <si>
    <t xml:space="preserve">FRACKVIL 69 KV BUS_1</t>
  </si>
  <si>
    <t xml:space="preserve">FRACKVIL 69 KV BUS_2</t>
  </si>
  <si>
    <t xml:space="preserve">FRACKVIL 69 KV BUS_3</t>
  </si>
  <si>
    <t xml:space="preserve">GLBNUG</t>
  </si>
  <si>
    <t xml:space="preserve">FRACKVIL 69 KV GLBNUG</t>
  </si>
  <si>
    <t xml:space="preserve">SCENUG</t>
  </si>
  <si>
    <t xml:space="preserve">FRACKVIL 69 KV SCENUG</t>
  </si>
  <si>
    <t xml:space="preserve">WHFNUG</t>
  </si>
  <si>
    <t xml:space="preserve">FRACKVIL 69 KV WHFNUG</t>
  </si>
  <si>
    <t xml:space="preserve">FRANKFOR</t>
  </si>
  <si>
    <t xml:space="preserve">FRANK</t>
  </si>
  <si>
    <t xml:space="preserve">FRANKFOR 138 KV FRANK</t>
  </si>
  <si>
    <t xml:space="preserve">FRANKLIN</t>
  </si>
  <si>
    <t xml:space="preserve">FRANKLIN 115 KV BK 1</t>
  </si>
  <si>
    <t xml:space="preserve">FRANKLIN 115 KV BK 2</t>
  </si>
  <si>
    <t xml:space="preserve">FRED BC</t>
  </si>
  <si>
    <t xml:space="preserve">FRED BC 13 KV 110-3</t>
  </si>
  <si>
    <t xml:space="preserve">110-4</t>
  </si>
  <si>
    <t xml:space="preserve">FRED BC 13 KV 110-4</t>
  </si>
  <si>
    <t xml:space="preserve">FRED BC 34 KV 110-1</t>
  </si>
  <si>
    <t xml:space="preserve">FRED BC 34 KV 110-2</t>
  </si>
  <si>
    <t xml:space="preserve">FRENCHRD</t>
  </si>
  <si>
    <t xml:space="preserve">FRENCHRD 115 KV 1 TX</t>
  </si>
  <si>
    <t xml:space="preserve">FRENCHRD 115 KV 2 TX</t>
  </si>
  <si>
    <t xml:space="preserve">FRENCHRD 115 KV 5 TX</t>
  </si>
  <si>
    <t xml:space="preserve">FRENEAU</t>
  </si>
  <si>
    <t xml:space="preserve">FRENEAU 230 KV BK 1</t>
  </si>
  <si>
    <t xml:space="preserve">FRENEAU 230 KV BK 2</t>
  </si>
  <si>
    <t xml:space="preserve">FRENEAU 230 KV BK 3</t>
  </si>
  <si>
    <t xml:space="preserve">LBK 4</t>
  </si>
  <si>
    <t xml:space="preserve">FRENEAU 230 KV LBK 4</t>
  </si>
  <si>
    <t xml:space="preserve">FRUITLAN</t>
  </si>
  <si>
    <t xml:space="preserve">FRUITLAN 69 KV LOADT1</t>
  </si>
  <si>
    <t xml:space="preserve">FRUITLAN 69 KV LOADT2</t>
  </si>
  <si>
    <t xml:space="preserve">FTSLOCUM</t>
  </si>
  <si>
    <t xml:space="preserve">FTSLOCUM 69 KV LD1</t>
  </si>
  <si>
    <t xml:space="preserve">FTSLOCUM 69 KV LD2</t>
  </si>
  <si>
    <t xml:space="preserve">FTSLOCUM 69 KV LD3</t>
  </si>
  <si>
    <t xml:space="preserve">FULLERTO</t>
  </si>
  <si>
    <t xml:space="preserve">FULLERTO 13 KV ONE</t>
  </si>
  <si>
    <t xml:space="preserve">FULLERTO 13 KV TWO</t>
  </si>
  <si>
    <t xml:space="preserve">GARDNERS</t>
  </si>
  <si>
    <t xml:space="preserve">GARDNERS 115 KV LD1</t>
  </si>
  <si>
    <t xml:space="preserve">GARMAN</t>
  </si>
  <si>
    <t xml:space="preserve">GARMAN 115 KV 1 TX</t>
  </si>
  <si>
    <t xml:space="preserve">GENEVA</t>
  </si>
  <si>
    <t xml:space="preserve">NO1 TX</t>
  </si>
  <si>
    <t xml:space="preserve">GENEVA 115 KV NO1 TX</t>
  </si>
  <si>
    <t xml:space="preserve">NO2 TX</t>
  </si>
  <si>
    <t xml:space="preserve">GENEVA 115 KV NO2 TX</t>
  </si>
  <si>
    <t xml:space="preserve">NO3 TX</t>
  </si>
  <si>
    <t xml:space="preserve">GENEVA 115 KV NO3 TX</t>
  </si>
  <si>
    <t xml:space="preserve">GERMANTO</t>
  </si>
  <si>
    <t xml:space="preserve">2B42</t>
  </si>
  <si>
    <t xml:space="preserve">GERMANTO 115 KV 2B42</t>
  </si>
  <si>
    <t xml:space="preserve">GILBERT</t>
  </si>
  <si>
    <t xml:space="preserve">CT 1</t>
  </si>
  <si>
    <t xml:space="preserve">GILBERT 13 KV CT 1</t>
  </si>
  <si>
    <t xml:space="preserve">CT 2</t>
  </si>
  <si>
    <t xml:space="preserve">GILBERT 13 KV CT 2</t>
  </si>
  <si>
    <t xml:space="preserve">CT 3</t>
  </si>
  <si>
    <t xml:space="preserve">GILBERT 13 KV CT 3</t>
  </si>
  <si>
    <t xml:space="preserve">CT 4</t>
  </si>
  <si>
    <t xml:space="preserve">GILBERT 13 KV CT 4</t>
  </si>
  <si>
    <t xml:space="preserve">UNIT 4</t>
  </si>
  <si>
    <t xml:space="preserve">GILBERT 13 KV UNIT 4</t>
  </si>
  <si>
    <t xml:space="preserve">UNIT 5</t>
  </si>
  <si>
    <t xml:space="preserve">GILBERT 13 KV UNIT 5</t>
  </si>
  <si>
    <t xml:space="preserve">UNIT 6</t>
  </si>
  <si>
    <t xml:space="preserve">GILBERT 13 KV UNIT 6</t>
  </si>
  <si>
    <t xml:space="preserve">GILBERT 13 KV UNIT 7</t>
  </si>
  <si>
    <t xml:space="preserve">GILBERT 13 KV UNIT 8</t>
  </si>
  <si>
    <t xml:space="preserve">GEN 9</t>
  </si>
  <si>
    <t xml:space="preserve">GILBERT 18 KV GEN 9</t>
  </si>
  <si>
    <t xml:space="preserve">4.8 KV</t>
  </si>
  <si>
    <t xml:space="preserve">GILBERT 34 KV 4.8 KV</t>
  </si>
  <si>
    <t xml:space="preserve">A27</t>
  </si>
  <si>
    <t xml:space="preserve">GILBERT 34 KV A27</t>
  </si>
  <si>
    <t xml:space="preserve">B28</t>
  </si>
  <si>
    <t xml:space="preserve">GILBERT 34 KV B28</t>
  </si>
  <si>
    <t xml:space="preserve">C29</t>
  </si>
  <si>
    <t xml:space="preserve">GILBERT 34 KV C29</t>
  </si>
  <si>
    <t xml:space="preserve">J712</t>
  </si>
  <si>
    <t xml:space="preserve">GILBERT 34 KV J712</t>
  </si>
  <si>
    <t xml:space="preserve">V750</t>
  </si>
  <si>
    <t xml:space="preserve">GILBERT 34 KV V750</t>
  </si>
  <si>
    <t xml:space="preserve">Y25</t>
  </si>
  <si>
    <t xml:space="preserve">GILBERT 34 KV Y25</t>
  </si>
  <si>
    <t xml:space="preserve">GILLETTE</t>
  </si>
  <si>
    <t xml:space="preserve">GILLETTE 230 KV BK 1</t>
  </si>
  <si>
    <t xml:space="preserve">GILLETTE 230 KV BK 2</t>
  </si>
  <si>
    <t xml:space="preserve">GLADES</t>
  </si>
  <si>
    <t xml:space="preserve">GLADES 115 KV LD1</t>
  </si>
  <si>
    <t xml:space="preserve">GLASGOW</t>
  </si>
  <si>
    <t xml:space="preserve">GLASGOW 138 KV ONE</t>
  </si>
  <si>
    <t xml:space="preserve">GLASSBOR</t>
  </si>
  <si>
    <t xml:space="preserve">GLASSBOR 69 KV BUS2</t>
  </si>
  <si>
    <t xml:space="preserve">GLASSBOR 69 KV BUS3</t>
  </si>
  <si>
    <t xml:space="preserve">BUS5</t>
  </si>
  <si>
    <t xml:space="preserve">GLASSBOR 69 KV BUS5</t>
  </si>
  <si>
    <t xml:space="preserve">GLENARM</t>
  </si>
  <si>
    <t xml:space="preserve">GLENARM 13 KV ONE</t>
  </si>
  <si>
    <t xml:space="preserve">GLENDON</t>
  </si>
  <si>
    <t xml:space="preserve">GLENDON 115 KV 1 BANK</t>
  </si>
  <si>
    <t xml:space="preserve">2 BANK</t>
  </si>
  <si>
    <t xml:space="preserve">GLENDON 115 KV 2 BANK</t>
  </si>
  <si>
    <t xml:space="preserve">GLENGARD</t>
  </si>
  <si>
    <t xml:space="preserve">GEN A1</t>
  </si>
  <si>
    <t xml:space="preserve">GLENGARD 13 KV GEN A1</t>
  </si>
  <si>
    <t xml:space="preserve">GEN A2</t>
  </si>
  <si>
    <t xml:space="preserve">GLENGARD 13 KV GEN A2</t>
  </si>
  <si>
    <t xml:space="preserve">GEN A3</t>
  </si>
  <si>
    <t xml:space="preserve">GLENGARD 13 KV GEN A3</t>
  </si>
  <si>
    <t xml:space="preserve">GEN A4</t>
  </si>
  <si>
    <t xml:space="preserve">GLENGARD 13 KV GEN A4</t>
  </si>
  <si>
    <t xml:space="preserve">GEN B5</t>
  </si>
  <si>
    <t xml:space="preserve">GLENGARD 13 KV GEN B5</t>
  </si>
  <si>
    <t xml:space="preserve">GEN B6</t>
  </si>
  <si>
    <t xml:space="preserve">GLENGARD 13 KV GEN B6</t>
  </si>
  <si>
    <t xml:space="preserve">GEN B7</t>
  </si>
  <si>
    <t xml:space="preserve">GLENGARD 13 KV GEN B7</t>
  </si>
  <si>
    <t xml:space="preserve">GEN B8</t>
  </si>
  <si>
    <t xml:space="preserve">GLENGARD 13 KV GEN B8</t>
  </si>
  <si>
    <t xml:space="preserve">GLENGARD 34 KV BK 3</t>
  </si>
  <si>
    <t xml:space="preserve">GLENGARD 34 KV BK 4</t>
  </si>
  <si>
    <t xml:space="preserve">C731</t>
  </si>
  <si>
    <t xml:space="preserve">GLENGARD 34 KV C731</t>
  </si>
  <si>
    <t xml:space="preserve">F760</t>
  </si>
  <si>
    <t xml:space="preserve">GLENGARD 34 KV F760</t>
  </si>
  <si>
    <t xml:space="preserve">G735</t>
  </si>
  <si>
    <t xml:space="preserve">GLENGARD 34 KV G735</t>
  </si>
  <si>
    <t xml:space="preserve">R720</t>
  </si>
  <si>
    <t xml:space="preserve">GLENGARD 34 KV R720</t>
  </si>
  <si>
    <t xml:space="preserve">T748</t>
  </si>
  <si>
    <t xml:space="preserve">GLENGARD 34 KV T748</t>
  </si>
  <si>
    <t xml:space="preserve">U723</t>
  </si>
  <si>
    <t xml:space="preserve">GLENGARD 34 KV U723</t>
  </si>
  <si>
    <t xml:space="preserve">GLORY</t>
  </si>
  <si>
    <t xml:space="preserve">NO6 TX</t>
  </si>
  <si>
    <t xml:space="preserve">GLORY 115 KV NO6 TX</t>
  </si>
  <si>
    <t xml:space="preserve">NO7 TX</t>
  </si>
  <si>
    <t xml:space="preserve">GLORY 115 KV NO7 TX</t>
  </si>
  <si>
    <t xml:space="preserve">GLOUCEST</t>
  </si>
  <si>
    <t xml:space="preserve">26-1</t>
  </si>
  <si>
    <t xml:space="preserve">GLOUCEST 230 KV 26-1</t>
  </si>
  <si>
    <t xml:space="preserve">26-2</t>
  </si>
  <si>
    <t xml:space="preserve">GLOUCEST 230 KV 26-2</t>
  </si>
  <si>
    <t xml:space="preserve">26-3</t>
  </si>
  <si>
    <t xml:space="preserve">GLOUCEST 230 KV 26-3</t>
  </si>
  <si>
    <t xml:space="preserve">GLOUCEST 230 KV 69KV-1</t>
  </si>
  <si>
    <t xml:space="preserve">GLOUCEST 230 KV 69KV-2</t>
  </si>
  <si>
    <t xml:space="preserve">GCRF</t>
  </si>
  <si>
    <t xml:space="preserve">GLOUCEST 230 KV GCRF</t>
  </si>
  <si>
    <t xml:space="preserve">NATPRK</t>
  </si>
  <si>
    <t xml:space="preserve">GLOUCEST 230 KV NATPRK</t>
  </si>
  <si>
    <t xml:space="preserve">GOLD</t>
  </si>
  <si>
    <t xml:space="preserve">GOLD 115 KV NO.1 T</t>
  </si>
  <si>
    <t xml:space="preserve">GOLDENRI</t>
  </si>
  <si>
    <t xml:space="preserve">GOLDENRI 13 KV ONE</t>
  </si>
  <si>
    <t xml:space="preserve">GOSHEN</t>
  </si>
  <si>
    <t xml:space="preserve">GOSHEN 13 KV BUS3</t>
  </si>
  <si>
    <t xml:space="preserve">GOSHEN 35 KV BUS1</t>
  </si>
  <si>
    <t xml:space="preserve">GOSHEN 35 KV BUS2</t>
  </si>
  <si>
    <t xml:space="preserve">GOULDST</t>
  </si>
  <si>
    <t xml:space="preserve">GEN 03</t>
  </si>
  <si>
    <t xml:space="preserve">GOULDST 13 KV GEN 03</t>
  </si>
  <si>
    <t xml:space="preserve">GOULDST 13 KV ONE</t>
  </si>
  <si>
    <t xml:space="preserve">GOULDST 13 KV TWO</t>
  </si>
  <si>
    <t xml:space="preserve">GPU</t>
  </si>
  <si>
    <t xml:space="preserve">GRANDVIE</t>
  </si>
  <si>
    <t xml:space="preserve">GRANDVIE 115 KV 1 TX</t>
  </si>
  <si>
    <t xml:space="preserve">GRANDVIE 115 KV 2 TX</t>
  </si>
  <si>
    <t xml:space="preserve">GRAYFR_1</t>
  </si>
  <si>
    <t xml:space="preserve">1 CT</t>
  </si>
  <si>
    <t xml:space="preserve">GRAYFR_1 13 KV 1 CT</t>
  </si>
  <si>
    <t xml:space="preserve">1 GEN</t>
  </si>
  <si>
    <t xml:space="preserve">GRAYFR_1 13 KV 1 GEN</t>
  </si>
  <si>
    <t xml:space="preserve">AUX</t>
  </si>
  <si>
    <t xml:space="preserve">GRAYFR_1 13 KV AUX</t>
  </si>
  <si>
    <t xml:space="preserve">GRAYMANO</t>
  </si>
  <si>
    <t xml:space="preserve">GRAYMANO 13 KV ONE</t>
  </si>
  <si>
    <t xml:space="preserve">GRAYMANO 13 KV TWO</t>
  </si>
  <si>
    <t xml:space="preserve">GRAYSFER</t>
  </si>
  <si>
    <t xml:space="preserve">GRAYSFER 230 KV DBU7</t>
  </si>
  <si>
    <t xml:space="preserve">GRAYSFER 230 KV DBU8</t>
  </si>
  <si>
    <t xml:space="preserve">DBU9</t>
  </si>
  <si>
    <t xml:space="preserve">GRAYSFER 230 KV DBU9</t>
  </si>
  <si>
    <t xml:space="preserve">GREE BC</t>
  </si>
  <si>
    <t xml:space="preserve">GREE BC 13 KV FOUR</t>
  </si>
  <si>
    <t xml:space="preserve">GREE BC 13 KV ONE</t>
  </si>
  <si>
    <t xml:space="preserve">THRE</t>
  </si>
  <si>
    <t xml:space="preserve">GREE BC 13 KV THRE</t>
  </si>
  <si>
    <t xml:space="preserve">GREE BC 13 KV TWO</t>
  </si>
  <si>
    <t xml:space="preserve">GREENBRO</t>
  </si>
  <si>
    <t xml:space="preserve">GREENBRO 230 KV T-1</t>
  </si>
  <si>
    <t xml:space="preserve">GREENBRO 230 KV T-2</t>
  </si>
  <si>
    <t xml:space="preserve">GREENBUS</t>
  </si>
  <si>
    <t xml:space="preserve">GRNBSH</t>
  </si>
  <si>
    <t xml:space="preserve">GREENBUS 69 KV GRNBSH</t>
  </si>
  <si>
    <t xml:space="preserve">GREENGAR</t>
  </si>
  <si>
    <t xml:space="preserve">GREENGAR 115 KV 1 TX</t>
  </si>
  <si>
    <t xml:space="preserve">GREENWD</t>
  </si>
  <si>
    <t xml:space="preserve">GRENWD</t>
  </si>
  <si>
    <t xml:space="preserve">GREENWD 69 KV GRENWD</t>
  </si>
  <si>
    <t xml:space="preserve">KRATZ</t>
  </si>
  <si>
    <t xml:space="preserve">GREENWD 69 KV KRATZ</t>
  </si>
  <si>
    <t xml:space="preserve">GREYSTON</t>
  </si>
  <si>
    <t xml:space="preserve">GREYSTON 230 KV BK 1</t>
  </si>
  <si>
    <t xml:space="preserve">GREYSTON 230 KV BK 2</t>
  </si>
  <si>
    <t xml:space="preserve">GREYSTON 230 KV BK 3</t>
  </si>
  <si>
    <t xml:space="preserve">GREYSTON 230 KV BK 4</t>
  </si>
  <si>
    <t xml:space="preserve">GROVER</t>
  </si>
  <si>
    <t xml:space="preserve">GROVER 230 KV LOAD1</t>
  </si>
  <si>
    <t xml:space="preserve">GWYNNBRO</t>
  </si>
  <si>
    <t xml:space="preserve">GWYNNBRO 115 KV FOUR</t>
  </si>
  <si>
    <t xml:space="preserve">GWYNNBRO 115 KV ONE</t>
  </si>
  <si>
    <t xml:space="preserve">HALLWOOD</t>
  </si>
  <si>
    <t xml:space="preserve">HALLWD</t>
  </si>
  <si>
    <t xml:space="preserve">HALLWOOD 69 KV HALLWD</t>
  </si>
  <si>
    <t xml:space="preserve">HAMILTON</t>
  </si>
  <si>
    <t xml:space="preserve">HAMILTON 115 KV 1 BANK</t>
  </si>
  <si>
    <t xml:space="preserve">HAMILTON 115 KV 2 BANK</t>
  </si>
  <si>
    <t xml:space="preserve">HAMLTN</t>
  </si>
  <si>
    <t xml:space="preserve">HAMILTON 13 KV HAMLTN</t>
  </si>
  <si>
    <t xml:space="preserve">HARBESON</t>
  </si>
  <si>
    <t xml:space="preserve">HARBT1</t>
  </si>
  <si>
    <t xml:space="preserve">HARBESON 69 KV HARBT1</t>
  </si>
  <si>
    <t xml:space="preserve">HARBT2</t>
  </si>
  <si>
    <t xml:space="preserve">HARBESON 69 KV HARBT2</t>
  </si>
  <si>
    <t xml:space="preserve">HARLEY D</t>
  </si>
  <si>
    <t xml:space="preserve">HARLEY D 115 KV 1 BANK</t>
  </si>
  <si>
    <t xml:space="preserve">HARMONY</t>
  </si>
  <si>
    <t xml:space="preserve">HARMONY 138 KV ONE</t>
  </si>
  <si>
    <t xml:space="preserve">HARR BC</t>
  </si>
  <si>
    <t xml:space="preserve">HARR BC 13 KV ONE</t>
  </si>
  <si>
    <t xml:space="preserve">HARR BC 13 KV THREE</t>
  </si>
  <si>
    <t xml:space="preserve">HARR BC 34 KV TWO</t>
  </si>
  <si>
    <t xml:space="preserve">HARRISBU</t>
  </si>
  <si>
    <t xml:space="preserve">HARRISBU 69 KV BUS_1</t>
  </si>
  <si>
    <t xml:space="preserve">HARRISBU 69 KV BUS_3</t>
  </si>
  <si>
    <t xml:space="preserve">HARRISBU 69 KV COTU-1</t>
  </si>
  <si>
    <t xml:space="preserve">HARRISBU 69 KV COTU-2</t>
  </si>
  <si>
    <t xml:space="preserve">HARRISBU 69 KV COTU-3</t>
  </si>
  <si>
    <t xml:space="preserve">HARRISBU 69 KV COTU-4</t>
  </si>
  <si>
    <t xml:space="preserve">HMSNUG</t>
  </si>
  <si>
    <t xml:space="preserve">HARRISBU 69 KV HMSNUG</t>
  </si>
  <si>
    <t xml:space="preserve">PACNUG</t>
  </si>
  <si>
    <t xml:space="preserve">HARRISBU 69 KV PACNUG</t>
  </si>
  <si>
    <t xml:space="preserve">HARRTN</t>
  </si>
  <si>
    <t xml:space="preserve">T1</t>
  </si>
  <si>
    <t xml:space="preserve">HARRTN 69 KV T1</t>
  </si>
  <si>
    <t xml:space="preserve">T2</t>
  </si>
  <si>
    <t xml:space="preserve">HARRTN 69 KV T2</t>
  </si>
  <si>
    <t xml:space="preserve">VERNON</t>
  </si>
  <si>
    <t xml:space="preserve">HARRTN 69 KV VERNON</t>
  </si>
  <si>
    <t xml:space="preserve">HARVEYRN</t>
  </si>
  <si>
    <t xml:space="preserve">HARVEYRN 115 KV 1 TX</t>
  </si>
  <si>
    <t xml:space="preserve">HARWOOD</t>
  </si>
  <si>
    <t xml:space="preserve">HARWOOD 69 KV BUS_1</t>
  </si>
  <si>
    <t xml:space="preserve">HARWOOD 69 KV BUS_3</t>
  </si>
  <si>
    <t xml:space="preserve">HARWOOD 69 KV COTU-1</t>
  </si>
  <si>
    <t xml:space="preserve">HARWOOD 69 KV COTU-2</t>
  </si>
  <si>
    <t xml:space="preserve">NEPNUG</t>
  </si>
  <si>
    <t xml:space="preserve">HARWOOD 69 KV NEPNUG</t>
  </si>
  <si>
    <t xml:space="preserve">HAWKINS</t>
  </si>
  <si>
    <t xml:space="preserve">2301B</t>
  </si>
  <si>
    <t xml:space="preserve">HAWKINS 230 KV 2301B</t>
  </si>
  <si>
    <t xml:space="preserve">2304B</t>
  </si>
  <si>
    <t xml:space="preserve">HAWKINS 230 KV 2304B</t>
  </si>
  <si>
    <t xml:space="preserve">HAWTHORN</t>
  </si>
  <si>
    <t xml:space="preserve">HAWTHORN 230 KV T-20</t>
  </si>
  <si>
    <t xml:space="preserve">HAYNIE</t>
  </si>
  <si>
    <t xml:space="preserve">HAYNIE 115 KV 1 TX</t>
  </si>
  <si>
    <t xml:space="preserve">HAZELTON</t>
  </si>
  <si>
    <t xml:space="preserve">HAZELWOO</t>
  </si>
  <si>
    <t xml:space="preserve">HILEN2</t>
  </si>
  <si>
    <t xml:space="preserve">HAZELWOO 115 KV HILEN2</t>
  </si>
  <si>
    <t xml:space="preserve">HILEN4</t>
  </si>
  <si>
    <t xml:space="preserve">HAZELWOO 115 KV HILEN4</t>
  </si>
  <si>
    <t xml:space="preserve">110-8</t>
  </si>
  <si>
    <t xml:space="preserve">HAZELWOO 13 KV 110-8</t>
  </si>
  <si>
    <t xml:space="preserve">110-9</t>
  </si>
  <si>
    <t xml:space="preserve">HAZELWOO 13 KV 110-9</t>
  </si>
  <si>
    <t xml:space="preserve">HEATON</t>
  </si>
  <si>
    <t xml:space="preserve">HEATON 138 KV 1BUS</t>
  </si>
  <si>
    <t xml:space="preserve">HEATON 230 KV 2BUS</t>
  </si>
  <si>
    <t xml:space="preserve">K1BU</t>
  </si>
  <si>
    <t xml:space="preserve">HEATON 35 KV K1BU</t>
  </si>
  <si>
    <t xml:space="preserve">K2BU</t>
  </si>
  <si>
    <t xml:space="preserve">HEATON 35 KV K2BU</t>
  </si>
  <si>
    <t xml:space="preserve">HEBRON</t>
  </si>
  <si>
    <t xml:space="preserve">HEBRON 69 KV HEBRON</t>
  </si>
  <si>
    <t xml:space="preserve">HIGHRIDG</t>
  </si>
  <si>
    <t xml:space="preserve">HIGHRIDG 115 KV ONE</t>
  </si>
  <si>
    <t xml:space="preserve">HIGHRIDG 115 KV TWO</t>
  </si>
  <si>
    <t xml:space="preserve">HIGHRIDG 230 KV THRE</t>
  </si>
  <si>
    <t xml:space="preserve">HILL</t>
  </si>
  <si>
    <t xml:space="preserve">HILL 115 KV LD1</t>
  </si>
  <si>
    <t xml:space="preserve">HILLSBRO</t>
  </si>
  <si>
    <t xml:space="preserve">HLSBRO</t>
  </si>
  <si>
    <t xml:space="preserve">HILLSBRO 138 KV HLSBRO</t>
  </si>
  <si>
    <t xml:space="preserve">HILLSDAL</t>
  </si>
  <si>
    <t xml:space="preserve">HILLSDAL 230 KV T-1</t>
  </si>
  <si>
    <t xml:space="preserve">HILLSDAL 230 KV T-2</t>
  </si>
  <si>
    <t xml:space="preserve">HILLTOP</t>
  </si>
  <si>
    <t xml:space="preserve">HILLTOP 115 KV 1 TX</t>
  </si>
  <si>
    <t xml:space="preserve">HILLTOP 115 KV 2 TX</t>
  </si>
  <si>
    <t xml:space="preserve">HILLVALL</t>
  </si>
  <si>
    <t xml:space="preserve">HILLVALL 115 KV #1 TX</t>
  </si>
  <si>
    <t xml:space="preserve">HINCHMAN</t>
  </si>
  <si>
    <t xml:space="preserve">HINCHMAN 230 KV T-10</t>
  </si>
  <si>
    <t xml:space="preserve">HINCHMAN 230 KV T-20</t>
  </si>
  <si>
    <t xml:space="preserve">HOBOKEN</t>
  </si>
  <si>
    <t xml:space="preserve">T-1AB</t>
  </si>
  <si>
    <t xml:space="preserve">HOBOKEN 230 KV T-1AB</t>
  </si>
  <si>
    <t xml:space="preserve">T-2AB</t>
  </si>
  <si>
    <t xml:space="preserve">HOBOKEN 230 KV T-2AB</t>
  </si>
  <si>
    <t xml:space="preserve">HOCKESIN</t>
  </si>
  <si>
    <t xml:space="preserve">LD12</t>
  </si>
  <si>
    <t xml:space="preserve">HOCKESIN 12 KV LD12</t>
  </si>
  <si>
    <t xml:space="preserve">HOLLOFIE</t>
  </si>
  <si>
    <t xml:space="preserve">HOLLOFIE 13 KV TWO</t>
  </si>
  <si>
    <t xml:space="preserve">HOLMESBU</t>
  </si>
  <si>
    <t xml:space="preserve">34BU</t>
  </si>
  <si>
    <t xml:space="preserve">HOLMESBU 13 KV 34BU</t>
  </si>
  <si>
    <t xml:space="preserve">DUMMY</t>
  </si>
  <si>
    <t xml:space="preserve">HOLMESBU 13 KV DUMMY</t>
  </si>
  <si>
    <t xml:space="preserve">10BU</t>
  </si>
  <si>
    <t xml:space="preserve">HOLMESBU 138 KV 10BU</t>
  </si>
  <si>
    <t xml:space="preserve">HOMERCIT</t>
  </si>
  <si>
    <t xml:space="preserve">HOMERCIT 20 KV UNIT 1</t>
  </si>
  <si>
    <t xml:space="preserve">UNIT 2</t>
  </si>
  <si>
    <t xml:space="preserve">HOMERCIT 20 KV UNIT 2</t>
  </si>
  <si>
    <t xml:space="preserve">DUM1</t>
  </si>
  <si>
    <t xml:space="preserve">HOMERCIT 23 KV DUM1</t>
  </si>
  <si>
    <t xml:space="preserve">DUM2</t>
  </si>
  <si>
    <t xml:space="preserve">HOMERCIT 23 KV DUM2</t>
  </si>
  <si>
    <t xml:space="preserve">HOMERCIT 24 KV UNIT 3</t>
  </si>
  <si>
    <t xml:space="preserve">345 KV</t>
  </si>
  <si>
    <t xml:space="preserve">HOMERCIT 345 KV ONE</t>
  </si>
  <si>
    <t xml:space="preserve">HOMERCIT 345 KV TWO</t>
  </si>
  <si>
    <t xml:space="preserve">HOMERCIT UNIT1</t>
  </si>
  <si>
    <t xml:space="preserve">HOMERCIT UNIT2</t>
  </si>
  <si>
    <t xml:space="preserve">HOMERCIT UNIT3</t>
  </si>
  <si>
    <t xml:space="preserve">HOMESTEA</t>
  </si>
  <si>
    <t xml:space="preserve">HOMESTEA 138 KV T-1</t>
  </si>
  <si>
    <t xml:space="preserve">HOMESTEA 138 KV T-2</t>
  </si>
  <si>
    <t xml:space="preserve">HOMESTEA 138 KV T-3</t>
  </si>
  <si>
    <t xml:space="preserve">HOMESTEA 138 KV T-4</t>
  </si>
  <si>
    <t xml:space="preserve">HONEYGO</t>
  </si>
  <si>
    <t xml:space="preserve">HONEYGO 13 KV ONE</t>
  </si>
  <si>
    <t xml:space="preserve">HONEYGO 13 KV TWO</t>
  </si>
  <si>
    <t xml:space="preserve">HOOVERSV</t>
  </si>
  <si>
    <t xml:space="preserve">1 TX 1</t>
  </si>
  <si>
    <t xml:space="preserve">HOOVERSV 115 KV 1 TX 1</t>
  </si>
  <si>
    <t xml:space="preserve">2 TX 1</t>
  </si>
  <si>
    <t xml:space="preserve">HOOVERSV 115 KV 2 TX 1</t>
  </si>
  <si>
    <t xml:space="preserve">HOPECREE</t>
  </si>
  <si>
    <t xml:space="preserve">HOPECREE 20 KV UNIT 1</t>
  </si>
  <si>
    <t xml:space="preserve">SLP_1 NC</t>
  </si>
  <si>
    <t xml:space="preserve">HOPECREE 500 KV SLP_1 NC</t>
  </si>
  <si>
    <t xml:space="preserve">SLP_2 NC</t>
  </si>
  <si>
    <t xml:space="preserve">HOPECREE 500 KV SLP_2 NC</t>
  </si>
  <si>
    <t xml:space="preserve">SLP_3 NC</t>
  </si>
  <si>
    <t xml:space="preserve">HOPECREE 500 KV SLP_3 NC</t>
  </si>
  <si>
    <t xml:space="preserve">SLP_4 NC</t>
  </si>
  <si>
    <t xml:space="preserve">HOPECREE 500 KV SLP_4 NC</t>
  </si>
  <si>
    <t xml:space="preserve">HOPECREEK</t>
  </si>
  <si>
    <t xml:space="preserve">HOSENSAC</t>
  </si>
  <si>
    <t xml:space="preserve">E_BUS</t>
  </si>
  <si>
    <t xml:space="preserve">HOSENSAC 69 KV E_BUS</t>
  </si>
  <si>
    <t xml:space="preserve">W_BUS</t>
  </si>
  <si>
    <t xml:space="preserve">HOSENSAC 69 KV W_BUS</t>
  </si>
  <si>
    <t xml:space="preserve">HOSENSACK</t>
  </si>
  <si>
    <t xml:space="preserve">HOWARD</t>
  </si>
  <si>
    <t xml:space="preserve">HOWARD 230 KV LOAD 1</t>
  </si>
  <si>
    <t xml:space="preserve">HOWARD 230 KV LOAD 2</t>
  </si>
  <si>
    <t xml:space="preserve">HUDSON</t>
  </si>
  <si>
    <t xml:space="preserve">HUDSON 13 KV UNIT03</t>
  </si>
  <si>
    <t xml:space="preserve">HUDSON 19 KV UNIT01</t>
  </si>
  <si>
    <t xml:space="preserve">HUDSON 20 KV UNIT02</t>
  </si>
  <si>
    <t xml:space="preserve">HUMMELST</t>
  </si>
  <si>
    <t xml:space="preserve">HUMMELST 69 KV EBUS</t>
  </si>
  <si>
    <t xml:space="preserve">HUMMELST 69 KV WBUS</t>
  </si>
  <si>
    <t xml:space="preserve">HUNLOCK</t>
  </si>
  <si>
    <t xml:space="preserve">HUNLOCK 69 KV E_BUS</t>
  </si>
  <si>
    <t xml:space="preserve">HUNL_3</t>
  </si>
  <si>
    <t xml:space="preserve">HUNLOCK 69 KV HUNL_3</t>
  </si>
  <si>
    <t xml:space="preserve">HUNLOCK 69 KV W_BUS</t>
  </si>
  <si>
    <t xml:space="preserve">HUNTERST</t>
  </si>
  <si>
    <t xml:space="preserve">HUNTR1</t>
  </si>
  <si>
    <t xml:space="preserve">HUNTERST 13 KV HUNTR1</t>
  </si>
  <si>
    <t xml:space="preserve">HUNTR2</t>
  </si>
  <si>
    <t xml:space="preserve">HUNTERST 13 KV HUNTR2</t>
  </si>
  <si>
    <t xml:space="preserve">HUNTR3</t>
  </si>
  <si>
    <t xml:space="preserve">HUNTERST 13 KV HUNTR3</t>
  </si>
  <si>
    <t xml:space="preserve">HUNTERSTOWN</t>
  </si>
  <si>
    <t xml:space="preserve">IBCORN</t>
  </si>
  <si>
    <t xml:space="preserve">IBCORN 69 KV IBCORN</t>
  </si>
  <si>
    <t xml:space="preserve">INDIANRI</t>
  </si>
  <si>
    <t xml:space="preserve">INDIANRI 13 KV UNIT10</t>
  </si>
  <si>
    <t xml:space="preserve">14 KV</t>
  </si>
  <si>
    <t xml:space="preserve">INDIANRI 14 KV UNIT01</t>
  </si>
  <si>
    <t xml:space="preserve">INDIANRI 14 KV UNIT02</t>
  </si>
  <si>
    <t xml:space="preserve">INDIANRI 20 KV UNIT03</t>
  </si>
  <si>
    <t xml:space="preserve">INDIANRI 26 KV UNIT04</t>
  </si>
  <si>
    <t xml:space="preserve">INDIANRI 69 KV LOAD1</t>
  </si>
  <si>
    <t xml:space="preserve">INDIANRI 69 KV LOAD2</t>
  </si>
  <si>
    <t xml:space="preserve">ISLANDRD</t>
  </si>
  <si>
    <t xml:space="preserve">ISLANDRD 13 KV 1BUS</t>
  </si>
  <si>
    <t xml:space="preserve">ISLANDRD 13 KV 2BUS</t>
  </si>
  <si>
    <t xml:space="preserve">ISLANDRD 13 KV 3BUS</t>
  </si>
  <si>
    <t xml:space="preserve">ISLANDRD 13 KV 4BUS</t>
  </si>
  <si>
    <t xml:space="preserve">ISLANDRD 13 KV 7BUS</t>
  </si>
  <si>
    <t xml:space="preserve">ISLANDRD 13 KV 8BUS</t>
  </si>
  <si>
    <t xml:space="preserve">JACK ME</t>
  </si>
  <si>
    <t xml:space="preserve">1A BAN</t>
  </si>
  <si>
    <t xml:space="preserve">JACK ME 115 KV 1A BAN</t>
  </si>
  <si>
    <t xml:space="preserve">1B BAN</t>
  </si>
  <si>
    <t xml:space="preserve">JACK ME 115 KV 1B BAN</t>
  </si>
  <si>
    <t xml:space="preserve">JACK PL</t>
  </si>
  <si>
    <t xml:space="preserve">JACK PL 69 KV LOAD1</t>
  </si>
  <si>
    <t xml:space="preserve">JACK PN</t>
  </si>
  <si>
    <t xml:space="preserve">JACK PN 115 KV #1 TX</t>
  </si>
  <si>
    <t xml:space="preserve">#2 TX</t>
  </si>
  <si>
    <t xml:space="preserve">JACK PN 115 KV #2 TX</t>
  </si>
  <si>
    <t xml:space="preserve">JACK PS</t>
  </si>
  <si>
    <t xml:space="preserve">JACK PS 230 KV T-1</t>
  </si>
  <si>
    <t xml:space="preserve">JACK PS 230 KV T-2</t>
  </si>
  <si>
    <t xml:space="preserve">JACKTOWN</t>
  </si>
  <si>
    <t xml:space="preserve">JACTWN</t>
  </si>
  <si>
    <t xml:space="preserve">JACKTOWN 69 KV JACTWN</t>
  </si>
  <si>
    <t xml:space="preserve">JARRET</t>
  </si>
  <si>
    <t xml:space="preserve">JARRET 13 KV 1BUS</t>
  </si>
  <si>
    <t xml:space="preserve">JARRET 13 KV 2BUS</t>
  </si>
  <si>
    <t xml:space="preserve">JEBAKER</t>
  </si>
  <si>
    <t xml:space="preserve">JEBAKER 115 KV 1 BANK</t>
  </si>
  <si>
    <t xml:space="preserve">JENKINS</t>
  </si>
  <si>
    <t xml:space="preserve">JENKINS 69 KV BUS1</t>
  </si>
  <si>
    <t xml:space="preserve">JENKINS 69 KV BUS2</t>
  </si>
  <si>
    <t xml:space="preserve">JENKINS 69 KV COTU-1</t>
  </si>
  <si>
    <t xml:space="preserve">JENKINS 69 KV COTU-2</t>
  </si>
  <si>
    <t xml:space="preserve">HARW_2</t>
  </si>
  <si>
    <t xml:space="preserve">JENKINS 69 KV HARW_2</t>
  </si>
  <si>
    <t xml:space="preserve">JENKINTO</t>
  </si>
  <si>
    <t xml:space="preserve">11BUS</t>
  </si>
  <si>
    <t xml:space="preserve">JENKINTO 13 KV 11BUS</t>
  </si>
  <si>
    <t xml:space="preserve">12BUS</t>
  </si>
  <si>
    <t xml:space="preserve">JENKINTO 13 KV 12BUS</t>
  </si>
  <si>
    <t xml:space="preserve">13BUS</t>
  </si>
  <si>
    <t xml:space="preserve">JENKINTO 13 KV 13BUS</t>
  </si>
  <si>
    <t xml:space="preserve">KBU1</t>
  </si>
  <si>
    <t xml:space="preserve">JENKINTO 35 KV KBU1</t>
  </si>
  <si>
    <t xml:space="preserve">KBU2</t>
  </si>
  <si>
    <t xml:space="preserve">JENKINTO 35 KV KBU2</t>
  </si>
  <si>
    <t xml:space="preserve">KBU3</t>
  </si>
  <si>
    <t xml:space="preserve">JENKINTO 35 KV KBU3</t>
  </si>
  <si>
    <t xml:space="preserve">JENNERVL</t>
  </si>
  <si>
    <t xml:space="preserve">JENNERVL 230 KV 1TR</t>
  </si>
  <si>
    <t xml:space="preserve">JERICHOP</t>
  </si>
  <si>
    <t xml:space="preserve">JERICHOP 230 KV ONE</t>
  </si>
  <si>
    <t xml:space="preserve">JERICHOP 230 KV TWO</t>
  </si>
  <si>
    <t xml:space="preserve">JOHNSTOW</t>
  </si>
  <si>
    <t xml:space="preserve">BTH ST</t>
  </si>
  <si>
    <t xml:space="preserve">JOHNSTOW 230 KV BTH ST</t>
  </si>
  <si>
    <t xml:space="preserve">JONES</t>
  </si>
  <si>
    <t xml:space="preserve">JONES 138 KV JONES</t>
  </si>
  <si>
    <t xml:space="preserve">JUNIATA</t>
  </si>
  <si>
    <t xml:space="preserve">TRAN_3</t>
  </si>
  <si>
    <t xml:space="preserve">JUNIATA 230 KV TRAN_3</t>
  </si>
  <si>
    <t xml:space="preserve">TRAN_4</t>
  </si>
  <si>
    <t xml:space="preserve">JUNIATA 230 KV TRAN_4</t>
  </si>
  <si>
    <t xml:space="preserve">KEARNY</t>
  </si>
  <si>
    <t xml:space="preserve">KEARNY 13 KV UN121</t>
  </si>
  <si>
    <t xml:space="preserve">KEARNY 13 KV UN122</t>
  </si>
  <si>
    <t xml:space="preserve">KEARNY 13 KV UN123</t>
  </si>
  <si>
    <t xml:space="preserve">KEARNY 13 KV UN124</t>
  </si>
  <si>
    <t xml:space="preserve">KEARNY 138 KV UNIT09</t>
  </si>
  <si>
    <t xml:space="preserve">16 KV</t>
  </si>
  <si>
    <t xml:space="preserve">KEARNY 16 KV UNIT10</t>
  </si>
  <si>
    <t xml:space="preserve">KEARNY 16 KV UNIT11</t>
  </si>
  <si>
    <t xml:space="preserve">KEARNY 20 KV UNIT07</t>
  </si>
  <si>
    <t xml:space="preserve">KEARNY 20 KV UNIT08</t>
  </si>
  <si>
    <t xml:space="preserve">KEENEY</t>
  </si>
  <si>
    <t xml:space="preserve">KEENEY 138 KV ONE</t>
  </si>
  <si>
    <t xml:space="preserve">KELLAM</t>
  </si>
  <si>
    <t xml:space="preserve">KELLAM 69 KV LOADT1</t>
  </si>
  <si>
    <t xml:space="preserve">KELLAM 69 KV LOADT2</t>
  </si>
  <si>
    <t xml:space="preserve">KENNEDYV</t>
  </si>
  <si>
    <t xml:space="preserve">KNDYVL</t>
  </si>
  <si>
    <t xml:space="preserve">KENNEDYV 69 KV KNDYVL</t>
  </si>
  <si>
    <t xml:space="preserve">KENNEY</t>
  </si>
  <si>
    <t xml:space="preserve">KENNEY 69 KV LOADT1</t>
  </si>
  <si>
    <t xml:space="preserve">KENNEY 69 KV LOADT2</t>
  </si>
  <si>
    <t xml:space="preserve">KENT</t>
  </si>
  <si>
    <t xml:space="preserve">KENT 69 KV T1</t>
  </si>
  <si>
    <t xml:space="preserve">KENT 69 KV T2</t>
  </si>
  <si>
    <t xml:space="preserve">KEYSTONE</t>
  </si>
  <si>
    <t xml:space="preserve">SS #3</t>
  </si>
  <si>
    <t xml:space="preserve">KEYSTONE 20 KV SS #3</t>
  </si>
  <si>
    <t xml:space="preserve">SS #4</t>
  </si>
  <si>
    <t xml:space="preserve">KEYSTONE 20 KV SS #4</t>
  </si>
  <si>
    <t xml:space="preserve">KEYSTONE 20 KV UNIT 1</t>
  </si>
  <si>
    <t xml:space="preserve">KEYSTONE 20 KV UNIT 2</t>
  </si>
  <si>
    <t xml:space="preserve">KEYSTONE 20 KV UNIT 3</t>
  </si>
  <si>
    <t xml:space="preserve">1C TX</t>
  </si>
  <si>
    <t xml:space="preserve">KEYSTONE 230 KV 1C TX</t>
  </si>
  <si>
    <t xml:space="preserve">2C TX</t>
  </si>
  <si>
    <t xml:space="preserve">KEYSTONE 230 KV 2C TX</t>
  </si>
  <si>
    <t xml:space="preserve">KIAMENSI</t>
  </si>
  <si>
    <t xml:space="preserve">KIAMENSI 12 KV G1</t>
  </si>
  <si>
    <t xml:space="preserve">KIAMENSI 138 KV FBUS</t>
  </si>
  <si>
    <t xml:space="preserve">KILMER</t>
  </si>
  <si>
    <t xml:space="preserve">KILMER 230 KV T-1</t>
  </si>
  <si>
    <t xml:space="preserve">KILMER 230 KV T-2</t>
  </si>
  <si>
    <t xml:space="preserve">KILMER 230 KV T-3</t>
  </si>
  <si>
    <t xml:space="preserve">KILMER 230 KV T-4</t>
  </si>
  <si>
    <t xml:space="preserve">KINGSCRK</t>
  </si>
  <si>
    <t xml:space="preserve">KINGSCRK 69 KV LOADT1</t>
  </si>
  <si>
    <t xml:space="preserve">KINGSCRK 69 KV LOADT2</t>
  </si>
  <si>
    <t xml:space="preserve">KINGSLAN</t>
  </si>
  <si>
    <t xml:space="preserve">KINGSLAN 138 KV T-2</t>
  </si>
  <si>
    <t xml:space="preserve">KINGSLAN 230 KV T-1</t>
  </si>
  <si>
    <t xml:space="preserve">KINGSTON</t>
  </si>
  <si>
    <t xml:space="preserve">KNGSTN</t>
  </si>
  <si>
    <t xml:space="preserve">KINGSTON 69 KV KNGSTN</t>
  </si>
  <si>
    <t xml:space="preserve">KITTATIN</t>
  </si>
  <si>
    <t xml:space="preserve">KITTATIN 230 KV BK 1</t>
  </si>
  <si>
    <t xml:space="preserve">KITTATNY 230</t>
  </si>
  <si>
    <t xml:space="preserve">KULLERRD</t>
  </si>
  <si>
    <t xml:space="preserve">KULLERRD 138 KV T-1</t>
  </si>
  <si>
    <t xml:space="preserve">KULLERRD 138 KV T-2</t>
  </si>
  <si>
    <t xml:space="preserve">KUSERRD</t>
  </si>
  <si>
    <t xml:space="preserve">KUSERRD 230 KV T-1</t>
  </si>
  <si>
    <t xml:space="preserve">KUSERRD 230 KV T-2</t>
  </si>
  <si>
    <t xml:space="preserve">KUSERRD 230 KV T-3</t>
  </si>
  <si>
    <t xml:space="preserve">KUSERRD 230 KV T-4</t>
  </si>
  <si>
    <t xml:space="preserve">LACKAWAN</t>
  </si>
  <si>
    <t xml:space="preserve">LACKAWAN 69 KV BUS_1</t>
  </si>
  <si>
    <t xml:space="preserve">LACKAWAN 69 KV BUS_3</t>
  </si>
  <si>
    <t xml:space="preserve">LAFA PS</t>
  </si>
  <si>
    <t xml:space="preserve">LAFA PS 138 KV T-1</t>
  </si>
  <si>
    <t xml:space="preserve">LAFA PS 138 KV T-2</t>
  </si>
  <si>
    <t xml:space="preserve">LAKENELS</t>
  </si>
  <si>
    <t xml:space="preserve">LAKENELS 230 KV T-1</t>
  </si>
  <si>
    <t xml:space="preserve">LAKENELS 230 KV T-2</t>
  </si>
  <si>
    <t xml:space="preserve">LAKEWOOD</t>
  </si>
  <si>
    <t xml:space="preserve">NUG</t>
  </si>
  <si>
    <t xml:space="preserve">LAKEWOOD 230 KV NUG</t>
  </si>
  <si>
    <t xml:space="preserve">NUG LK</t>
  </si>
  <si>
    <t xml:space="preserve">LAKEWOOD 230 KV NUG LK</t>
  </si>
  <si>
    <t xml:space="preserve">LANDIS</t>
  </si>
  <si>
    <t xml:space="preserve">LANDIS 138 KV FBUS</t>
  </si>
  <si>
    <t xml:space="preserve">LANHAM</t>
  </si>
  <si>
    <t xml:space="preserve">13LD1</t>
  </si>
  <si>
    <t xml:space="preserve">LANHAM 13 KV 13LD1</t>
  </si>
  <si>
    <t xml:space="preserve">13LD2</t>
  </si>
  <si>
    <t xml:space="preserve">LANHAM 13 KV 13LD2</t>
  </si>
  <si>
    <t xml:space="preserve">13LD3</t>
  </si>
  <si>
    <t xml:space="preserve">LANHAM 13 KV 13LD3</t>
  </si>
  <si>
    <t xml:space="preserve">34LD1</t>
  </si>
  <si>
    <t xml:space="preserve">LANHAM 34 KV 34LD1</t>
  </si>
  <si>
    <t xml:space="preserve">34LD2</t>
  </si>
  <si>
    <t xml:space="preserve">LANHAM 34 KV 34LD2</t>
  </si>
  <si>
    <t xml:space="preserve">34LD3</t>
  </si>
  <si>
    <t xml:space="preserve">LANHAM 34 KV 34LD3</t>
  </si>
  <si>
    <t xml:space="preserve">LANKREA</t>
  </si>
  <si>
    <t xml:space="preserve">LANK</t>
  </si>
  <si>
    <t xml:space="preserve">LANKREA 69 KV LANK</t>
  </si>
  <si>
    <t xml:space="preserve">LARRABEE</t>
  </si>
  <si>
    <t xml:space="preserve">LARRABEE 230 KV BK 3</t>
  </si>
  <si>
    <t xml:space="preserve">LARRABEE 230 KV BK 4</t>
  </si>
  <si>
    <t xml:space="preserve">BK 7</t>
  </si>
  <si>
    <t xml:space="preserve">LARRABEE 230 KV BK 7</t>
  </si>
  <si>
    <t xml:space="preserve">BK 8</t>
  </si>
  <si>
    <t xml:space="preserve">LARRABEE 230 KV BK 8</t>
  </si>
  <si>
    <t xml:space="preserve">BK 9</t>
  </si>
  <si>
    <t xml:space="preserve">LARRABEE 230 KV BK 9</t>
  </si>
  <si>
    <t xml:space="preserve">LAUREL</t>
  </si>
  <si>
    <t xml:space="preserve">LAUREL 69 KV BUS1</t>
  </si>
  <si>
    <t xml:space="preserve">LAUREL 69 KV BUS3</t>
  </si>
  <si>
    <t xml:space="preserve">LAURELAV</t>
  </si>
  <si>
    <t xml:space="preserve">LAURELAV 138 KV T-1</t>
  </si>
  <si>
    <t xml:space="preserve">LAURELAV 138 KV T-2</t>
  </si>
  <si>
    <t xml:space="preserve">LAURELAV 138 KV T-3</t>
  </si>
  <si>
    <t xml:space="preserve">LAURELAV 138 KV T-4</t>
  </si>
  <si>
    <t xml:space="preserve">LAURELDP</t>
  </si>
  <si>
    <t xml:space="preserve">LAURELDP 69 KV LOADT1</t>
  </si>
  <si>
    <t xml:space="preserve">LAURELDP 69 KV LOADT2</t>
  </si>
  <si>
    <t xml:space="preserve">LAWRENCE</t>
  </si>
  <si>
    <t xml:space="preserve">LAWRENCE 230 KV 26KV A</t>
  </si>
  <si>
    <t xml:space="preserve">LAWRENCE 230 KV 26KV B</t>
  </si>
  <si>
    <t xml:space="preserve">69KV J</t>
  </si>
  <si>
    <t xml:space="preserve">LAWRENCE 230 KV 69KV J</t>
  </si>
  <si>
    <t xml:space="preserve">69KV Z</t>
  </si>
  <si>
    <t xml:space="preserve">LAWRENCE 230 KV 69KV Z</t>
  </si>
  <si>
    <t xml:space="preserve">LAWRESUB</t>
  </si>
  <si>
    <t xml:space="preserve">LAWRESUB 230 KV T-10</t>
  </si>
  <si>
    <t xml:space="preserve">LAWRESUB 230 KV T-20</t>
  </si>
  <si>
    <t xml:space="preserve">T-30</t>
  </si>
  <si>
    <t xml:space="preserve">LAWRESUB 230 KV T-30</t>
  </si>
  <si>
    <t xml:space="preserve">T-40</t>
  </si>
  <si>
    <t xml:space="preserve">LAWRESUB 230 KV T-40</t>
  </si>
  <si>
    <t xml:space="preserve">LEISUREV</t>
  </si>
  <si>
    <t xml:space="preserve">LEISUREV 230 KV BANK 2</t>
  </si>
  <si>
    <t xml:space="preserve">LEISUREV 230 KV BK 1</t>
  </si>
  <si>
    <t xml:space="preserve">LEISUREV 230 KV BK 3</t>
  </si>
  <si>
    <t xml:space="preserve">LEISUREV 230 KV BK 4</t>
  </si>
  <si>
    <t xml:space="preserve">LENAPE</t>
  </si>
  <si>
    <t xml:space="preserve">100</t>
  </si>
  <si>
    <t xml:space="preserve">LENAPE 35 KV 100</t>
  </si>
  <si>
    <t xml:space="preserve">341</t>
  </si>
  <si>
    <t xml:space="preserve">LENAPE 35 KV 341</t>
  </si>
  <si>
    <t xml:space="preserve">342</t>
  </si>
  <si>
    <t xml:space="preserve">LENAPE 35 KV 342</t>
  </si>
  <si>
    <t xml:space="preserve">343</t>
  </si>
  <si>
    <t xml:space="preserve">LENAPE 35 KV 343</t>
  </si>
  <si>
    <t xml:space="preserve">344</t>
  </si>
  <si>
    <t xml:space="preserve">LENAPE 35 KV 344</t>
  </si>
  <si>
    <t xml:space="preserve">LENOX</t>
  </si>
  <si>
    <t xml:space="preserve">LENOX 115 KV 1 TX</t>
  </si>
  <si>
    <t xml:space="preserve">LEONIA</t>
  </si>
  <si>
    <t xml:space="preserve">LEONIA 138 KV T-2</t>
  </si>
  <si>
    <t xml:space="preserve">LEONIA 138 KV T-4</t>
  </si>
  <si>
    <t xml:space="preserve">LEONIA 230 KV T-1</t>
  </si>
  <si>
    <t xml:space="preserve">LEONIA 230 KV T-3</t>
  </si>
  <si>
    <t xml:space="preserve">LEVITTOW</t>
  </si>
  <si>
    <t xml:space="preserve">LEVITTOW 138 KV T-1</t>
  </si>
  <si>
    <t xml:space="preserve">LEVITTOW 138 KV T-2</t>
  </si>
  <si>
    <t xml:space="preserve">LEVITTOW 138 KV T-3</t>
  </si>
  <si>
    <t xml:space="preserve">LEVITTOW 138 KV T-4</t>
  </si>
  <si>
    <t xml:space="preserve">LEWESREA</t>
  </si>
  <si>
    <t xml:space="preserve">LEWES</t>
  </si>
  <si>
    <t xml:space="preserve">LEWESREA 69 KV LEWES</t>
  </si>
  <si>
    <t xml:space="preserve">LEWIS</t>
  </si>
  <si>
    <t xml:space="preserve">BU1</t>
  </si>
  <si>
    <t xml:space="preserve">LEWIS 69 KV BU1</t>
  </si>
  <si>
    <t xml:space="preserve">CT_B</t>
  </si>
  <si>
    <t xml:space="preserve">LEWIS 69 KV CT_B</t>
  </si>
  <si>
    <t xml:space="preserve">CT_C</t>
  </si>
  <si>
    <t xml:space="preserve">LEWIS 69 KV CT_C</t>
  </si>
  <si>
    <t xml:space="preserve">CT_D</t>
  </si>
  <si>
    <t xml:space="preserve">LEWIS 69 KV CT_D</t>
  </si>
  <si>
    <t xml:space="preserve">LEWISRN</t>
  </si>
  <si>
    <t xml:space="preserve">LEWISRN 115 KV 1 TX</t>
  </si>
  <si>
    <t xml:space="preserve">LEWISRN 115 KV 3 TX</t>
  </si>
  <si>
    <t xml:space="preserve">LEWISRN 230 KV 2 TX</t>
  </si>
  <si>
    <t xml:space="preserve">LEWISTOW</t>
  </si>
  <si>
    <t xml:space="preserve">46 KV</t>
  </si>
  <si>
    <t xml:space="preserve">LEWISTOW 46 KV NO1 TX</t>
  </si>
  <si>
    <t xml:space="preserve">LEWISTOW 46 KV NO2 TX</t>
  </si>
  <si>
    <t xml:space="preserve">LIMERICK</t>
  </si>
  <si>
    <t xml:space="preserve">LIMERICK 20 KV UNIT01</t>
  </si>
  <si>
    <t xml:space="preserve">LIMERICK 20 KV UNIT02</t>
  </si>
  <si>
    <t xml:space="preserve">LINCOLN</t>
  </si>
  <si>
    <t xml:space="preserve">LINCOLN 115 KV 1 BANK</t>
  </si>
  <si>
    <t xml:space="preserve">LINCOLN 115 KV 2 BANK</t>
  </si>
  <si>
    <t xml:space="preserve">LINDEN</t>
  </si>
  <si>
    <t xml:space="preserve">LINDEN 138 KV 26KV A</t>
  </si>
  <si>
    <t xml:space="preserve">LINDEN 138 KV 26KV B</t>
  </si>
  <si>
    <t xml:space="preserve">26KV C</t>
  </si>
  <si>
    <t xml:space="preserve">LINDEN 138 KV 26KV C</t>
  </si>
  <si>
    <t xml:space="preserve">UCRR</t>
  </si>
  <si>
    <t xml:space="preserve">LINDEN 138 KV UCRR</t>
  </si>
  <si>
    <t xml:space="preserve">LINDEN 138 KV UNIT03</t>
  </si>
  <si>
    <t xml:space="preserve">LINDEN 138 KV UNIT05</t>
  </si>
  <si>
    <t xml:space="preserve">LINDEN 138 KV UNIT06</t>
  </si>
  <si>
    <t xml:space="preserve">LINDEN 138 KV UNIT07</t>
  </si>
  <si>
    <t xml:space="preserve">LINDEN 138 KV UNIT08</t>
  </si>
  <si>
    <t xml:space="preserve">LINDEN 18 KV UNIT01</t>
  </si>
  <si>
    <t xml:space="preserve">LINDEN 18 KV UNIT02</t>
  </si>
  <si>
    <t xml:space="preserve">LINDENWO</t>
  </si>
  <si>
    <t xml:space="preserve">LINDENWO 69 KV BUS1</t>
  </si>
  <si>
    <t xml:space="preserve">LINTON</t>
  </si>
  <si>
    <t xml:space="preserve">LINTON 35 KV KBU2</t>
  </si>
  <si>
    <t xml:space="preserve">LINTON 35 KV KBU3</t>
  </si>
  <si>
    <t xml:space="preserve">LIPINSCO</t>
  </si>
  <si>
    <t xml:space="preserve">LIPINSCO 13 KV ONE</t>
  </si>
  <si>
    <t xml:space="preserve">LIPINSCO 13 KV THRE</t>
  </si>
  <si>
    <t xml:space="preserve">LIPINSCO 34 KV FIVE</t>
  </si>
  <si>
    <t xml:space="preserve">LIPINSCO 34 KV FOUR</t>
  </si>
  <si>
    <t xml:space="preserve">LIPINSCO 34 KV TWO</t>
  </si>
  <si>
    <t xml:space="preserve">LLANERCH</t>
  </si>
  <si>
    <t xml:space="preserve">FBU5</t>
  </si>
  <si>
    <t xml:space="preserve">LLANERCH 138 KV FBU5</t>
  </si>
  <si>
    <t xml:space="preserve">FBU6</t>
  </si>
  <si>
    <t xml:space="preserve">LLANERCH 138 KV FBU6</t>
  </si>
  <si>
    <t xml:space="preserve">LLANERCH 35 KV 1BUS</t>
  </si>
  <si>
    <t xml:space="preserve">LLANERCH 35 KV 2BUS</t>
  </si>
  <si>
    <t xml:space="preserve">LLANERCH 35 KV 3BUS</t>
  </si>
  <si>
    <t xml:space="preserve">LOCKHAVE</t>
  </si>
  <si>
    <t xml:space="preserve">LOCKHAVE 69 KV BUS_1</t>
  </si>
  <si>
    <t xml:space="preserve">LOCKHAVE 69 KV BUS_2</t>
  </si>
  <si>
    <t xml:space="preserve">LOCKHAVE 69 KV BUS_3</t>
  </si>
  <si>
    <t xml:space="preserve">BUS_4</t>
  </si>
  <si>
    <t xml:space="preserve">LOCKHAVE 69 KV BUS_4</t>
  </si>
  <si>
    <t xml:space="preserve">BUS_5</t>
  </si>
  <si>
    <t xml:space="preserve">LOCKHAVE 69 KV BUS_5</t>
  </si>
  <si>
    <t xml:space="preserve">BUS_6</t>
  </si>
  <si>
    <t xml:space="preserve">LOCKHAVE 69 KV BUS_6</t>
  </si>
  <si>
    <t xml:space="preserve">HPCNUG</t>
  </si>
  <si>
    <t xml:space="preserve">LOCKHAVE 69 KV HPCNUG</t>
  </si>
  <si>
    <t xml:space="preserve">LOHCTG</t>
  </si>
  <si>
    <t xml:space="preserve">LOCKHAVE 69 KV LOHCTG</t>
  </si>
  <si>
    <t xml:space="preserve">LOMBARD</t>
  </si>
  <si>
    <t xml:space="preserve">NB10</t>
  </si>
  <si>
    <t xml:space="preserve">LOMBARD 13 KV NB10</t>
  </si>
  <si>
    <t xml:space="preserve">NB11</t>
  </si>
  <si>
    <t xml:space="preserve">LOMBARD 13 KV NB11</t>
  </si>
  <si>
    <t xml:space="preserve">NB12</t>
  </si>
  <si>
    <t xml:space="preserve">LOMBARD 13 KV NB12</t>
  </si>
  <si>
    <t xml:space="preserve">LOMBARD 13 KV NBU1</t>
  </si>
  <si>
    <t xml:space="preserve">LOMBARD 13 KV NBU2</t>
  </si>
  <si>
    <t xml:space="preserve">LOMBARD 13 KV NBU3</t>
  </si>
  <si>
    <t xml:space="preserve">NBU9</t>
  </si>
  <si>
    <t xml:space="preserve">LOMBARD 13 KV NBU9</t>
  </si>
  <si>
    <t xml:space="preserve">LONGWOOD</t>
  </si>
  <si>
    <t xml:space="preserve">LONGWD</t>
  </si>
  <si>
    <t xml:space="preserve">LONGWOOD 69 KV LONGWD</t>
  </si>
  <si>
    <t xml:space="preserve">LORETTO</t>
  </si>
  <si>
    <t xml:space="preserve">PRNCSS</t>
  </si>
  <si>
    <t xml:space="preserve">LORETTO 69 KV PRNCSS</t>
  </si>
  <si>
    <t xml:space="preserve">LUCERNE</t>
  </si>
  <si>
    <t xml:space="preserve">LUCERNE 115 KV NO1 TX</t>
  </si>
  <si>
    <t xml:space="preserve">LUCERNE 115 KV NO2 TX</t>
  </si>
  <si>
    <t xml:space="preserve">LUMBERTO</t>
  </si>
  <si>
    <t xml:space="preserve">LUMBERTO 230 KV T-1</t>
  </si>
  <si>
    <t xml:space="preserve">LUMBERTO 230 KV T-2</t>
  </si>
  <si>
    <t xml:space="preserve">LYCOMING</t>
  </si>
  <si>
    <t xml:space="preserve">LYCOMING 69 KV BUS_1</t>
  </si>
  <si>
    <t xml:space="preserve">LYCOMING 69 KV BUS_2</t>
  </si>
  <si>
    <t xml:space="preserve">LYCOMING 69 KV BUS_4</t>
  </si>
  <si>
    <t xml:space="preserve">WILCT1</t>
  </si>
  <si>
    <t xml:space="preserve">LYCOMING 69 KV WILCT1</t>
  </si>
  <si>
    <t xml:space="preserve">WILCT2</t>
  </si>
  <si>
    <t xml:space="preserve">LYCOMING 69 KV WILCT2</t>
  </si>
  <si>
    <t xml:space="preserve">LYNCH</t>
  </si>
  <si>
    <t xml:space="preserve">LYNCH 69 KV T1</t>
  </si>
  <si>
    <t xml:space="preserve">LYNCH 69 KV T2</t>
  </si>
  <si>
    <t xml:space="preserve">LYONS</t>
  </si>
  <si>
    <t xml:space="preserve">LYONS 69 KV LD1</t>
  </si>
  <si>
    <t xml:space="preserve">MACDADE</t>
  </si>
  <si>
    <t xml:space="preserve">MACDADE 13 KV 1BUS</t>
  </si>
  <si>
    <t xml:space="preserve">MACDADE 13 KV 2BUS</t>
  </si>
  <si>
    <t xml:space="preserve">MACDADE 13 KV 3BUS</t>
  </si>
  <si>
    <t xml:space="preserve">MADERA</t>
  </si>
  <si>
    <t xml:space="preserve">MADERA 115 KV 1 TX</t>
  </si>
  <si>
    <t xml:space="preserve">MADERA 115 KV 2 TX</t>
  </si>
  <si>
    <t xml:space="preserve">MANITOU</t>
  </si>
  <si>
    <t xml:space="preserve">MANITOU 230 KV BK 5</t>
  </si>
  <si>
    <t xml:space="preserve">BK 6</t>
  </si>
  <si>
    <t xml:space="preserve">MANITOU 230 KV BK 6</t>
  </si>
  <si>
    <t xml:space="preserve">35KV</t>
  </si>
  <si>
    <t xml:space="preserve">MANITOU 35 KV 35KV</t>
  </si>
  <si>
    <t xml:space="preserve">MRPC</t>
  </si>
  <si>
    <t xml:space="preserve">MANITOU 35 KV MRPC</t>
  </si>
  <si>
    <t xml:space="preserve">MANOR</t>
  </si>
  <si>
    <t xml:space="preserve">RCP</t>
  </si>
  <si>
    <t xml:space="preserve">MANOR 69 KV RCP</t>
  </si>
  <si>
    <t xml:space="preserve">MANS PN</t>
  </si>
  <si>
    <t xml:space="preserve">LWRNCV</t>
  </si>
  <si>
    <t xml:space="preserve">MANS PN 34 KV LWRNCV</t>
  </si>
  <si>
    <t xml:space="preserve">TROY</t>
  </si>
  <si>
    <t xml:space="preserve">MANS PN 34 KV TROY</t>
  </si>
  <si>
    <t xml:space="preserve">WELLSB</t>
  </si>
  <si>
    <t xml:space="preserve">MANS PN 34 KV WELLSB</t>
  </si>
  <si>
    <t xml:space="preserve">MANTUA</t>
  </si>
  <si>
    <t xml:space="preserve">MANTUA 69 KV BUS1</t>
  </si>
  <si>
    <t xml:space="preserve">MARCUSHO</t>
  </si>
  <si>
    <t xml:space="preserve">BS1</t>
  </si>
  <si>
    <t xml:space="preserve">MARCUSHO 13 KV BS1</t>
  </si>
  <si>
    <t xml:space="preserve">MARDELA</t>
  </si>
  <si>
    <t xml:space="preserve">MARREA</t>
  </si>
  <si>
    <t xml:space="preserve">MARDELA 69 KV MARREA</t>
  </si>
  <si>
    <t xml:space="preserve">MARIDEL</t>
  </si>
  <si>
    <t xml:space="preserve">MARIDEL 69 KV LOADT1</t>
  </si>
  <si>
    <t xml:space="preserve">MARIDEL 69 KV LOADT2</t>
  </si>
  <si>
    <t xml:space="preserve">MARION</t>
  </si>
  <si>
    <t xml:space="preserve">13KV A</t>
  </si>
  <si>
    <t xml:space="preserve">MARION 138 KV 13KV A</t>
  </si>
  <si>
    <t xml:space="preserve">13KV B</t>
  </si>
  <si>
    <t xml:space="preserve">MARION 138 KV 13KV B</t>
  </si>
  <si>
    <t xml:space="preserve">MARION 138 KV 26KV A</t>
  </si>
  <si>
    <t xml:space="preserve">MARION 138 KV 26KV B</t>
  </si>
  <si>
    <t xml:space="preserve">MARION 138 KV 26KV C</t>
  </si>
  <si>
    <t xml:space="preserve">MARIONDR</t>
  </si>
  <si>
    <t xml:space="preserve">MARIONDR 138 KV T-1</t>
  </si>
  <si>
    <t xml:space="preserve">MARIONDR 138 KV T-2</t>
  </si>
  <si>
    <t xml:space="preserve">MARLTON</t>
  </si>
  <si>
    <t xml:space="preserve">MARLTON 230 KV T-1</t>
  </si>
  <si>
    <t xml:space="preserve">MARLTON 230 KV T-2</t>
  </si>
  <si>
    <t xml:space="preserve">MARLTON 230 KV T-3</t>
  </si>
  <si>
    <t xml:space="preserve">MARLTON 230 KV T-4</t>
  </si>
  <si>
    <t xml:space="preserve">MARTINSC</t>
  </si>
  <si>
    <t xml:space="preserve">MARTINSC 18 KV UNIT01</t>
  </si>
  <si>
    <t xml:space="preserve">MARTINSC 18 KV UNIT02</t>
  </si>
  <si>
    <t xml:space="preserve">MARTINSC 24 KV UNIT03</t>
  </si>
  <si>
    <t xml:space="preserve">MARTINSC 24 KV UNIT04</t>
  </si>
  <si>
    <t xml:space="preserve">MARTINSC 69 KV BUS_1</t>
  </si>
  <si>
    <t xml:space="preserve">MARTINSC 69 KV COTU-1</t>
  </si>
  <si>
    <t xml:space="preserve">MARTINSC 69 KV COTU-2</t>
  </si>
  <si>
    <t xml:space="preserve">MARTINSC 69 KV COTU-3</t>
  </si>
  <si>
    <t xml:space="preserve">MARTINSC 69 KV COTU-4</t>
  </si>
  <si>
    <t xml:space="preserve">MARTINSC 69 KV DIES</t>
  </si>
  <si>
    <t xml:space="preserve">MASSEY</t>
  </si>
  <si>
    <t xml:space="preserve">MASSEY 69 KV MASSEY</t>
  </si>
  <si>
    <t xml:space="preserve">MASSEYRE</t>
  </si>
  <si>
    <t xml:space="preserve">MASREA</t>
  </si>
  <si>
    <t xml:space="preserve">MASSEYRE 69 KV MASREA</t>
  </si>
  <si>
    <t xml:space="preserve">MAYSCHAP</t>
  </si>
  <si>
    <t xml:space="preserve">MAYSCHAP 115 KV ONE</t>
  </si>
  <si>
    <t xml:space="preserve">MAYSCHAP 115 KV THRE</t>
  </si>
  <si>
    <t xml:space="preserve">MAYWOOD</t>
  </si>
  <si>
    <t xml:space="preserve">MAYWOOD 230 KV T-1</t>
  </si>
  <si>
    <t xml:space="preserve">MAYWOOD 230 KV T-2</t>
  </si>
  <si>
    <t xml:space="preserve">MAYWOOD 230 KV T-3</t>
  </si>
  <si>
    <t xml:space="preserve">MAYWOOD 230 KV T-4</t>
  </si>
  <si>
    <t xml:space="preserve">MEADOWRD</t>
  </si>
  <si>
    <t xml:space="preserve">MEADOWRD 138 KV T-1</t>
  </si>
  <si>
    <t xml:space="preserve">MEADOWRD 138 KV T-2</t>
  </si>
  <si>
    <t xml:space="preserve">MEHOOPAN</t>
  </si>
  <si>
    <t xml:space="preserve">MEHOOPAN 115 KV 1 TX</t>
  </si>
  <si>
    <t xml:space="preserve">MEHOOPAN 115 KV 2 TX</t>
  </si>
  <si>
    <t xml:space="preserve">MEHOOPAN 115 KV 3 TX</t>
  </si>
  <si>
    <t xml:space="preserve">MENGES</t>
  </si>
  <si>
    <t xml:space="preserve">1B62</t>
  </si>
  <si>
    <t xml:space="preserve">MENGES 115 KV 1B62</t>
  </si>
  <si>
    <t xml:space="preserve">MERCER</t>
  </si>
  <si>
    <t xml:space="preserve">MERCER 13 KV UNIT03</t>
  </si>
  <si>
    <t xml:space="preserve">WHNUG</t>
  </si>
  <si>
    <t xml:space="preserve">MERCER 13 KV WHNUG</t>
  </si>
  <si>
    <t xml:space="preserve">MERCER 18 KV UNIT01</t>
  </si>
  <si>
    <t xml:space="preserve">MERCER 18 KV UNIT02</t>
  </si>
  <si>
    <t xml:space="preserve">#1 SP</t>
  </si>
  <si>
    <t xml:space="preserve">MERCER 230 KV #1 SP</t>
  </si>
  <si>
    <t xml:space="preserve">#2 SP</t>
  </si>
  <si>
    <t xml:space="preserve">MERCER 230 KV #2 SP</t>
  </si>
  <si>
    <t xml:space="preserve">MERCK</t>
  </si>
  <si>
    <t xml:space="preserve">MERCK 13 KV MERCK</t>
  </si>
  <si>
    <t xml:space="preserve">MERCK 35 KV LOAD</t>
  </si>
  <si>
    <t xml:space="preserve">MERRILCR</t>
  </si>
  <si>
    <t xml:space="preserve">MERRILCR 115 KV 1 TX 1</t>
  </si>
  <si>
    <t xml:space="preserve">METUCHEN</t>
  </si>
  <si>
    <t xml:space="preserve">METUCHEN 138 KV 26KV-1</t>
  </si>
  <si>
    <t xml:space="preserve">METUCHEN 138 KV 26KV-2</t>
  </si>
  <si>
    <t xml:space="preserve">METZTAP</t>
  </si>
  <si>
    <t xml:space="preserve">METZTAP 69 KV LD1</t>
  </si>
  <si>
    <t xml:space="preserve">METZTAP 69 KV LD2</t>
  </si>
  <si>
    <t xml:space="preserve">METZTAP 69 KV LD3</t>
  </si>
  <si>
    <t xml:space="preserve">METZTAP 69 KV LD4</t>
  </si>
  <si>
    <t xml:space="preserve">MEYERSDA</t>
  </si>
  <si>
    <t xml:space="preserve">MEYERSDA 115 KV NO1 TX</t>
  </si>
  <si>
    <t xml:space="preserve">MICKLETO</t>
  </si>
  <si>
    <t xml:space="preserve">MICKLETO 69 KV BUS1</t>
  </si>
  <si>
    <t xml:space="preserve">MICKLETO 69 KV CT_1</t>
  </si>
  <si>
    <t xml:space="preserve">MOBIL</t>
  </si>
  <si>
    <t xml:space="preserve">MICKLETO 69 KV MOBIL</t>
  </si>
  <si>
    <t xml:space="preserve">MIDD AE</t>
  </si>
  <si>
    <t xml:space="preserve">MIDD AE 69 KV 1BUS</t>
  </si>
  <si>
    <t xml:space="preserve">MIDD AE 69 KV CT_1</t>
  </si>
  <si>
    <t xml:space="preserve">MIDD AE 69 KV CT_2</t>
  </si>
  <si>
    <t xml:space="preserve">CT_3</t>
  </si>
  <si>
    <t xml:space="preserve">MIDD AE 69 KV CT_3</t>
  </si>
  <si>
    <t xml:space="preserve">MIDD ME</t>
  </si>
  <si>
    <t xml:space="preserve">7 BANK</t>
  </si>
  <si>
    <t xml:space="preserve">MIDD ME 115 KV 7 BANK</t>
  </si>
  <si>
    <t xml:space="preserve">MIDD PE</t>
  </si>
  <si>
    <t xml:space="preserve">13-1</t>
  </si>
  <si>
    <t xml:space="preserve">MIDD PE 13 KV 13-1</t>
  </si>
  <si>
    <t xml:space="preserve">13-2</t>
  </si>
  <si>
    <t xml:space="preserve">MIDD PE 13 KV 13-2</t>
  </si>
  <si>
    <t xml:space="preserve">MIDD PE 35 KV BUS1</t>
  </si>
  <si>
    <t xml:space="preserve">MIDDLETOWN</t>
  </si>
  <si>
    <t xml:space="preserve">MIDDLEPO</t>
  </si>
  <si>
    <t xml:space="preserve">MIDDLJCT</t>
  </si>
  <si>
    <t xml:space="preserve">3BANK</t>
  </si>
  <si>
    <t xml:space="preserve">MIDDLJCT 69 KV 3BANK</t>
  </si>
  <si>
    <t xml:space="preserve">LANC</t>
  </si>
  <si>
    <t xml:space="preserve">MIDDLJCT 69 KV LANC</t>
  </si>
  <si>
    <t xml:space="preserve">MIDWAY</t>
  </si>
  <si>
    <t xml:space="preserve">MIDWAY 69 KV MIDWAY</t>
  </si>
  <si>
    <t xml:space="preserve">MILFORD</t>
  </si>
  <si>
    <t xml:space="preserve">13702</t>
  </si>
  <si>
    <t xml:space="preserve">MILFORD 138 KV 13702</t>
  </si>
  <si>
    <t xml:space="preserve">MILFORD 138 KV LOADT1</t>
  </si>
  <si>
    <t xml:space="preserve">MILFORD 138 KV LOADT2</t>
  </si>
  <si>
    <t xml:space="preserve">MILL</t>
  </si>
  <si>
    <t xml:space="preserve">MILL 69 KV IBUS</t>
  </si>
  <si>
    <t xml:space="preserve">MILLINGT</t>
  </si>
  <si>
    <t xml:space="preserve">MLNGTN</t>
  </si>
  <si>
    <t xml:space="preserve">MILLINGT 69 KV MLNGTN</t>
  </si>
  <si>
    <t xml:space="preserve">MILSBORO</t>
  </si>
  <si>
    <t xml:space="preserve">MILSBORO 69 KV LOADT1</t>
  </si>
  <si>
    <t xml:space="preserve">MILSBORO 69 KV LOADT2</t>
  </si>
  <si>
    <t xml:space="preserve">MILTON</t>
  </si>
  <si>
    <t xml:space="preserve">MILTON 69 KV BUS_1</t>
  </si>
  <si>
    <t xml:space="preserve">MILTON 69 KV BUS_3</t>
  </si>
  <si>
    <t xml:space="preserve">MINOTOLA</t>
  </si>
  <si>
    <t xml:space="preserve">MINOTOLA 138 KV 1BUS</t>
  </si>
  <si>
    <t xml:space="preserve">MINOTOLA 138 KV 3BUS</t>
  </si>
  <si>
    <t xml:space="preserve">MINUEST</t>
  </si>
  <si>
    <t xml:space="preserve">MINUEST 230 KV T-1</t>
  </si>
  <si>
    <t xml:space="preserve">MINUEST 230 KV T-2</t>
  </si>
  <si>
    <t xml:space="preserve">MONR AE</t>
  </si>
  <si>
    <t xml:space="preserve">MONR AE 69 KV BUS2</t>
  </si>
  <si>
    <t xml:space="preserve">MONR AE 69 KV BUS4</t>
  </si>
  <si>
    <t xml:space="preserve">MONR AE 69 KV BUS5</t>
  </si>
  <si>
    <t xml:space="preserve">MONTCO</t>
  </si>
  <si>
    <t xml:space="preserve">MONTCO 13 KV MONTCO</t>
  </si>
  <si>
    <t xml:space="preserve">MONTOUR</t>
  </si>
  <si>
    <t xml:space="preserve">TR10</t>
  </si>
  <si>
    <t xml:space="preserve">MONTOUR 230 KV TR10</t>
  </si>
  <si>
    <t xml:space="preserve">MONTOUR 24 KV UNIT01</t>
  </si>
  <si>
    <t xml:space="preserve">MONTOUR 24 KV UNIT02</t>
  </si>
  <si>
    <t xml:space="preserve">MONTVILL</t>
  </si>
  <si>
    <t xml:space="preserve">MONTVILL 230 KV BK 1</t>
  </si>
  <si>
    <t xml:space="preserve">MONTVILL 230 KV BK 2</t>
  </si>
  <si>
    <t xml:space="preserve">MONUMEST</t>
  </si>
  <si>
    <t xml:space="preserve">MONUMEST 115 KV FIVE</t>
  </si>
  <si>
    <t xml:space="preserve">SIX</t>
  </si>
  <si>
    <t xml:space="preserve">MONUMEST 115 KV SIX</t>
  </si>
  <si>
    <t xml:space="preserve">MONUMEST 13 KV FOUR</t>
  </si>
  <si>
    <t xml:space="preserve">MONUMEST 13 KV ONE</t>
  </si>
  <si>
    <t xml:space="preserve">MONUMEST 13 KV THREE</t>
  </si>
  <si>
    <t xml:space="preserve">MONUMEST 13 KV TWO</t>
  </si>
  <si>
    <t xml:space="preserve">MORGANST</t>
  </si>
  <si>
    <t xml:space="preserve">MORGANST 115 KV 1 TX</t>
  </si>
  <si>
    <t xml:space="preserve">MORGANST 115 KV 2 TX</t>
  </si>
  <si>
    <t xml:space="preserve">MORGANST 115 KV 5 TX</t>
  </si>
  <si>
    <t xml:space="preserve">MORGANTO</t>
  </si>
  <si>
    <t xml:space="preserve">MORGANTO 13 KV CT3</t>
  </si>
  <si>
    <t xml:space="preserve">MORGANTO 13 KV CT4</t>
  </si>
  <si>
    <t xml:space="preserve">MORGANTO 13 KV CT5</t>
  </si>
  <si>
    <t xml:space="preserve">MORGANTO 13 KV CT6</t>
  </si>
  <si>
    <t xml:space="preserve">UNITC1</t>
  </si>
  <si>
    <t xml:space="preserve">MORGANTO 13 KV UNITC1</t>
  </si>
  <si>
    <t xml:space="preserve">UNITC2</t>
  </si>
  <si>
    <t xml:space="preserve">MORGANTO 13 KV UNITC2</t>
  </si>
  <si>
    <t xml:space="preserve">MORGANTO 23 KV UNIT01</t>
  </si>
  <si>
    <t xml:space="preserve">MORGANTO 23 KV UNIT02</t>
  </si>
  <si>
    <t xml:space="preserve">MORGANTO 230 KV LD1</t>
  </si>
  <si>
    <t xml:space="preserve">MORRISPA</t>
  </si>
  <si>
    <t xml:space="preserve">MORRISPA 115 KV BK 1</t>
  </si>
  <si>
    <t xml:space="preserve">MORRISPA 230 KV BK 2</t>
  </si>
  <si>
    <t xml:space="preserve">MORRISTO</t>
  </si>
  <si>
    <t xml:space="preserve">MORRISTO 230 KV BK 5</t>
  </si>
  <si>
    <t xml:space="preserve">MORRISTO 230 KV BK 6</t>
  </si>
  <si>
    <t xml:space="preserve">MORTON</t>
  </si>
  <si>
    <t xml:space="preserve">MORTON 13 KV 1BUS</t>
  </si>
  <si>
    <t xml:space="preserve">MOSER</t>
  </si>
  <si>
    <t xml:space="preserve">UNIT1</t>
  </si>
  <si>
    <t xml:space="preserve">MOSER 13 KV UNIT1</t>
  </si>
  <si>
    <t xml:space="preserve">UNIT2</t>
  </si>
  <si>
    <t xml:space="preserve">MOSER 13 KV UNIT2</t>
  </si>
  <si>
    <t xml:space="preserve">UNIT3</t>
  </si>
  <si>
    <t xml:space="preserve">MOSER 13 KV UNIT3</t>
  </si>
  <si>
    <t xml:space="preserve">MOSER 69 KV BUS1</t>
  </si>
  <si>
    <t xml:space="preserve">MOSER 69 KV BUS2</t>
  </si>
  <si>
    <t xml:space="preserve">MOSER 69 KV BUS3</t>
  </si>
  <si>
    <t xml:space="preserve">MOTTS</t>
  </si>
  <si>
    <t xml:space="preserve">MOTTS 69 KV 1BUS</t>
  </si>
  <si>
    <t xml:space="preserve">MOTTS 69 KV 2BUS</t>
  </si>
  <si>
    <t xml:space="preserve">MOTTS 69 KV 3BUS</t>
  </si>
  <si>
    <t xml:space="preserve">MOTTS 69 KV 4BUS</t>
  </si>
  <si>
    <t xml:space="preserve">MOUN ME</t>
  </si>
  <si>
    <t xml:space="preserve">1B12</t>
  </si>
  <si>
    <t xml:space="preserve">MOUN ME 115 KV 1B12</t>
  </si>
  <si>
    <t xml:space="preserve">3B12</t>
  </si>
  <si>
    <t xml:space="preserve">MOUN ME 115 KV 3B12</t>
  </si>
  <si>
    <t xml:space="preserve">GEN #1</t>
  </si>
  <si>
    <t xml:space="preserve">MOUN ME 13 KV GEN #1</t>
  </si>
  <si>
    <t xml:space="preserve">GEN #2</t>
  </si>
  <si>
    <t xml:space="preserve">MOUN ME 13 KV GEN #2</t>
  </si>
  <si>
    <t xml:space="preserve">MOUN PL</t>
  </si>
  <si>
    <t xml:space="preserve">MOUN PL 69 KV BUS1</t>
  </si>
  <si>
    <t xml:space="preserve">MOUN PL 69 KV BUS2</t>
  </si>
  <si>
    <t xml:space="preserve">MTHERMON</t>
  </si>
  <si>
    <t xml:space="preserve">MTHERMON 69 KV LOADT1</t>
  </si>
  <si>
    <t xml:space="preserve">MTHERMON 69 KV LOADT2</t>
  </si>
  <si>
    <t xml:space="preserve">MTLAUREL</t>
  </si>
  <si>
    <t xml:space="preserve">MTLAUREL 230 KV T-1</t>
  </si>
  <si>
    <t xml:space="preserve">MTLAUREL 230 KV T-2</t>
  </si>
  <si>
    <t xml:space="preserve">MTOLIVE</t>
  </si>
  <si>
    <t xml:space="preserve">MT-OLV</t>
  </si>
  <si>
    <t xml:space="preserve">MTOLIVE 69 KV MT-OLV</t>
  </si>
  <si>
    <t xml:space="preserve">MTPLEASN</t>
  </si>
  <si>
    <t xml:space="preserve">LD25</t>
  </si>
  <si>
    <t xml:space="preserve">MTPLEASN 25 KV LD25</t>
  </si>
  <si>
    <t xml:space="preserve">MTROSE</t>
  </si>
  <si>
    <t xml:space="preserve">MTROSE 115 KV 1 BANK</t>
  </si>
  <si>
    <t xml:space="preserve">MUDDYRN</t>
  </si>
  <si>
    <t xml:space="preserve">MUDDYRN 13 KV UNIT1</t>
  </si>
  <si>
    <t xml:space="preserve">MUDDYRN 13 KV UNIT2</t>
  </si>
  <si>
    <t xml:space="preserve">MUDDYRN 13 KV UNIT3</t>
  </si>
  <si>
    <t xml:space="preserve">UNIT4</t>
  </si>
  <si>
    <t xml:space="preserve">MUDDYRN 13 KV UNIT4</t>
  </si>
  <si>
    <t xml:space="preserve">UNIT5</t>
  </si>
  <si>
    <t xml:space="preserve">MUDDYRN 13 KV UNIT5</t>
  </si>
  <si>
    <t xml:space="preserve">UNIT6</t>
  </si>
  <si>
    <t xml:space="preserve">MUDDYRN 13 KV UNIT6</t>
  </si>
  <si>
    <t xml:space="preserve">UNIT7</t>
  </si>
  <si>
    <t xml:space="preserve">MUDDYRN 13 KV UNIT7</t>
  </si>
  <si>
    <t xml:space="preserve">UNIT8</t>
  </si>
  <si>
    <t xml:space="preserve">MUDDYRN 13 KV UNIT8</t>
  </si>
  <si>
    <t xml:space="preserve">NAAMANS</t>
  </si>
  <si>
    <t xml:space="preserve">NAAMANS 69 KV IBUS</t>
  </si>
  <si>
    <t xml:space="preserve">NAMPTON</t>
  </si>
  <si>
    <t xml:space="preserve">NAMPTON 138 KV NUG</t>
  </si>
  <si>
    <t xml:space="preserve">NAZARETH</t>
  </si>
  <si>
    <t xml:space="preserve">NAZARETH 69 KV BUS_1</t>
  </si>
  <si>
    <t xml:space="preserve">NAZARETH 69 KV BUS_3</t>
  </si>
  <si>
    <t xml:space="preserve">NBANGOR</t>
  </si>
  <si>
    <t xml:space="preserve">NBANGOR 115 KV 1 BANK</t>
  </si>
  <si>
    <t xml:space="preserve">NBANGOR 115 KV 2 BANK</t>
  </si>
  <si>
    <t xml:space="preserve">NBERGEN</t>
  </si>
  <si>
    <t xml:space="preserve">NBERGEN 138 KV T-2</t>
  </si>
  <si>
    <t xml:space="preserve">NBERGEN 230 KV T-1</t>
  </si>
  <si>
    <t xml:space="preserve">NBOYERTO</t>
  </si>
  <si>
    <t xml:space="preserve">NBOYERTO 230 KV LD1</t>
  </si>
  <si>
    <t xml:space="preserve">NEJESCO</t>
  </si>
  <si>
    <t xml:space="preserve">NEJESCO 230 KV 1 TX</t>
  </si>
  <si>
    <t xml:space="preserve">NEJESCO 230 KV 2 TX</t>
  </si>
  <si>
    <t xml:space="preserve">NEJESCO 230 KV 3 TX</t>
  </si>
  <si>
    <t xml:space="preserve">NELSON</t>
  </si>
  <si>
    <t xml:space="preserve">NELSON 138 KV LOADT2</t>
  </si>
  <si>
    <t xml:space="preserve">NELSON 138 KV LOADT3</t>
  </si>
  <si>
    <t xml:space="preserve">NESHAMIN</t>
  </si>
  <si>
    <t xml:space="preserve">BU2F</t>
  </si>
  <si>
    <t xml:space="preserve">NESHAMIN 138 KV BU2F</t>
  </si>
  <si>
    <t xml:space="preserve">BU3F</t>
  </si>
  <si>
    <t xml:space="preserve">NESHAMIN 138 KV BU3F</t>
  </si>
  <si>
    <t xml:space="preserve">NEWARBAY</t>
  </si>
  <si>
    <t xml:space="preserve">GEN123</t>
  </si>
  <si>
    <t xml:space="preserve">NEWARBAY 13 KV GEN123</t>
  </si>
  <si>
    <t xml:space="preserve">NEWARK</t>
  </si>
  <si>
    <t xml:space="preserve">13&amp;26A</t>
  </si>
  <si>
    <t xml:space="preserve">NEWARK 138 KV 13&amp;26A</t>
  </si>
  <si>
    <t xml:space="preserve">13&amp;26B</t>
  </si>
  <si>
    <t xml:space="preserve">NEWARK 138 KV 13&amp;26B</t>
  </si>
  <si>
    <t xml:space="preserve">13&amp;26C</t>
  </si>
  <si>
    <t xml:space="preserve">NEWARK 138 KV 13&amp;26C</t>
  </si>
  <si>
    <t xml:space="preserve">UMD</t>
  </si>
  <si>
    <t xml:space="preserve">NEWARK 138 KV UMD</t>
  </si>
  <si>
    <t xml:space="preserve">NEWBERRY</t>
  </si>
  <si>
    <t xml:space="preserve">NEWBERRY 115 KV 1 BANK</t>
  </si>
  <si>
    <t xml:space="preserve">NEWBERRY 115 KV 2 BANK</t>
  </si>
  <si>
    <t xml:space="preserve">NEWCASTL</t>
  </si>
  <si>
    <t xml:space="preserve">NEWCASTL 138 KV ONE</t>
  </si>
  <si>
    <t xml:space="preserve">NEWCASTL 69 KV LOADT1</t>
  </si>
  <si>
    <t xml:space="preserve">NEWCASTL 69 KV LOADT2</t>
  </si>
  <si>
    <t xml:space="preserve">NEWCASTL 69 KV LOADT3</t>
  </si>
  <si>
    <t xml:space="preserve">NEWDOVER</t>
  </si>
  <si>
    <t xml:space="preserve">NEWDOVER 138 KV T-1</t>
  </si>
  <si>
    <t xml:space="preserve">NEWDOVER 230 KV T-2</t>
  </si>
  <si>
    <t xml:space="preserve">NEWFREEDOM</t>
  </si>
  <si>
    <t xml:space="preserve">NEWHOPE</t>
  </si>
  <si>
    <t xml:space="preserve">N-HOPE</t>
  </si>
  <si>
    <t xml:space="preserve">NEWHOPE 69 KV N-HOPE</t>
  </si>
  <si>
    <t xml:space="preserve">NEWLINVI</t>
  </si>
  <si>
    <t xml:space="preserve">BUSD</t>
  </si>
  <si>
    <t xml:space="preserve">NEWLINVI 230 KV BUSD</t>
  </si>
  <si>
    <t xml:space="preserve">BUSK</t>
  </si>
  <si>
    <t xml:space="preserve">NEWLINVI 35 KV BUSK</t>
  </si>
  <si>
    <t xml:space="preserve">NEWMERED</t>
  </si>
  <si>
    <t xml:space="preserve">N-MERD</t>
  </si>
  <si>
    <t xml:space="preserve">NEWMERED 69 KV N-MERD</t>
  </si>
  <si>
    <t xml:space="preserve">NEWMILFR</t>
  </si>
  <si>
    <t xml:space="preserve">20-40</t>
  </si>
  <si>
    <t xml:space="preserve">NEWMILFR 230 KV 20-40</t>
  </si>
  <si>
    <t xml:space="preserve">30-Oct</t>
  </si>
  <si>
    <t xml:space="preserve">NEWMILFR 230 KV 30-10</t>
  </si>
  <si>
    <t xml:space="preserve">NEWP PS</t>
  </si>
  <si>
    <t xml:space="preserve">NEWP PS 230 KV T-1</t>
  </si>
  <si>
    <t xml:space="preserve">NEWP PS 230 KV T-2</t>
  </si>
  <si>
    <t xml:space="preserve">NEWTON</t>
  </si>
  <si>
    <t xml:space="preserve">1TX 23</t>
  </si>
  <si>
    <t xml:space="preserve">NEWTON 230 KV 1TX 23</t>
  </si>
  <si>
    <t xml:space="preserve">2TX 23</t>
  </si>
  <si>
    <t xml:space="preserve">NEWTON 230 KV 2TX 23</t>
  </si>
  <si>
    <t xml:space="preserve">NEWTOWNS</t>
  </si>
  <si>
    <t xml:space="preserve">NEWTOWNS 69 KV 1TR</t>
  </si>
  <si>
    <t xml:space="preserve">NHANOVER</t>
  </si>
  <si>
    <t xml:space="preserve">NHANOVER 115 KV 3 BANK</t>
  </si>
  <si>
    <t xml:space="preserve">4 BANK</t>
  </si>
  <si>
    <t xml:space="preserve">NHANOVER 115 KV 4 BANK</t>
  </si>
  <si>
    <t xml:space="preserve">NHERSHEY</t>
  </si>
  <si>
    <t xml:space="preserve">NHERSHEY 230 KV LD1</t>
  </si>
  <si>
    <t xml:space="preserve">NILESVAL</t>
  </si>
  <si>
    <t xml:space="preserve">WLSBR1</t>
  </si>
  <si>
    <t xml:space="preserve">NILESVAL 115 KV WLSBR1</t>
  </si>
  <si>
    <t xml:space="preserve">WLSBR2</t>
  </si>
  <si>
    <t xml:space="preserve">NILESVAL 115 KV WLSBR2</t>
  </si>
  <si>
    <t xml:space="preserve">NJTABERD</t>
  </si>
  <si>
    <t xml:space="preserve">UBW TX</t>
  </si>
  <si>
    <t xml:space="preserve">NJTABERD 230 KV UBW TX</t>
  </si>
  <si>
    <t xml:space="preserve">NJTABERD 230 KV UBE TX</t>
  </si>
  <si>
    <t xml:space="preserve">NJTMEADO</t>
  </si>
  <si>
    <t xml:space="preserve">EAST</t>
  </si>
  <si>
    <t xml:space="preserve">NJTMEADO 230 KV EAST</t>
  </si>
  <si>
    <t xml:space="preserve">WEST</t>
  </si>
  <si>
    <t xml:space="preserve">NJTMEADO 230 KV WEST</t>
  </si>
  <si>
    <t xml:space="preserve">NJTREDBA</t>
  </si>
  <si>
    <t xml:space="preserve">UBE TX</t>
  </si>
  <si>
    <t xml:space="preserve">NJTREDBA 230 KV UBE TX</t>
  </si>
  <si>
    <t xml:space="preserve">NJTREDBA 230 KV UBW TX</t>
  </si>
  <si>
    <t xml:space="preserve">NLEBNON</t>
  </si>
  <si>
    <t xml:space="preserve">NLEBNON 230 KV LD1</t>
  </si>
  <si>
    <t xml:space="preserve">NMESHOPP 115 KV 1 TX</t>
  </si>
  <si>
    <t xml:space="preserve">NMESHOPP 115 KV 2 TX</t>
  </si>
  <si>
    <t xml:space="preserve">NORBECK</t>
  </si>
  <si>
    <t xml:space="preserve">NORBECK 69 KV LD1</t>
  </si>
  <si>
    <t xml:space="preserve">NORBECK 69 KV LD2</t>
  </si>
  <si>
    <t xml:space="preserve">NORBECK 69 KV LD3</t>
  </si>
  <si>
    <t xml:space="preserve">NORBECK 69 KV LD4</t>
  </si>
  <si>
    <t xml:space="preserve">NORTHAV</t>
  </si>
  <si>
    <t xml:space="preserve">NORTHAV 138 KV T-1</t>
  </si>
  <si>
    <t xml:space="preserve">NORTHAV 138 KV T-2</t>
  </si>
  <si>
    <t xml:space="preserve">NORTHEAS</t>
  </si>
  <si>
    <t xml:space="preserve">NORTHEAS 115 KV ONE</t>
  </si>
  <si>
    <t xml:space="preserve">NORTHST</t>
  </si>
  <si>
    <t xml:space="preserve">NORTHST 12 KV G1</t>
  </si>
  <si>
    <t xml:space="preserve">NORTHST 12 KV G11</t>
  </si>
  <si>
    <t xml:space="preserve">NORTHST 12 KV G2</t>
  </si>
  <si>
    <t xml:space="preserve">NORTHST 12 KV G3</t>
  </si>
  <si>
    <t xml:space="preserve">GF</t>
  </si>
  <si>
    <t xml:space="preserve">NORTHST 69 KV GF</t>
  </si>
  <si>
    <t xml:space="preserve">NORTHST 69 KV ONE</t>
  </si>
  <si>
    <t xml:space="preserve">NORTHWES</t>
  </si>
  <si>
    <t xml:space="preserve">NORTHWES 115 KV ONE</t>
  </si>
  <si>
    <t xml:space="preserve">NORTHWES 115 KV TWO</t>
  </si>
  <si>
    <t xml:space="preserve">NORTHWOO</t>
  </si>
  <si>
    <t xml:space="preserve">NORTHWOO 230 KV 2 BANK</t>
  </si>
  <si>
    <t xml:space="preserve">NORTHWOO 230 KV 3 BANK</t>
  </si>
  <si>
    <t xml:space="preserve">NOTCHCLI</t>
  </si>
  <si>
    <t xml:space="preserve">NOTCHCLI 115 KV ONE</t>
  </si>
  <si>
    <t xml:space="preserve">NOTCHCLI 115 KV TWO</t>
  </si>
  <si>
    <t xml:space="preserve">NOTCHCLI 13 KV CT 1</t>
  </si>
  <si>
    <t xml:space="preserve">NOTCHCLI 13 KV CT 2</t>
  </si>
  <si>
    <t xml:space="preserve">NOTCHCLI 13 KV CT 3</t>
  </si>
  <si>
    <t xml:space="preserve">NOTCHCLI 13 KV CT 4</t>
  </si>
  <si>
    <t xml:space="preserve">CT 5</t>
  </si>
  <si>
    <t xml:space="preserve">NOTCHCLI 13 KV CT 5</t>
  </si>
  <si>
    <t xml:space="preserve">CT 6</t>
  </si>
  <si>
    <t xml:space="preserve">NOTCHCLI 13 KV CT 6</t>
  </si>
  <si>
    <t xml:space="preserve">CT 7</t>
  </si>
  <si>
    <t xml:space="preserve">NOTCHCLI 13 KV CT 7</t>
  </si>
  <si>
    <t xml:space="preserve">CT 8</t>
  </si>
  <si>
    <t xml:space="preserve">NOTCHCLI 13 KV CT 8</t>
  </si>
  <si>
    <t xml:space="preserve">NOTTINGH</t>
  </si>
  <si>
    <t xml:space="preserve">NOTTINGH 230 KV BUSD</t>
  </si>
  <si>
    <t xml:space="preserve">NOTTINGH 35 KV BUSK</t>
  </si>
  <si>
    <t xml:space="preserve">NPHILADE</t>
  </si>
  <si>
    <t xml:space="preserve">NPHILADE 13 KV BUS1</t>
  </si>
  <si>
    <t xml:space="preserve">NSALISBU</t>
  </si>
  <si>
    <t xml:space="preserve">NSALISBU 69 KV LOADT1</t>
  </si>
  <si>
    <t xml:space="preserve">NSALISBU 69 KV LOADT2</t>
  </si>
  <si>
    <t xml:space="preserve">SCHOO1</t>
  </si>
  <si>
    <t xml:space="preserve">NSALISBU 69 KV SCHOO1</t>
  </si>
  <si>
    <t xml:space="preserve">SCHOO2</t>
  </si>
  <si>
    <t xml:space="preserve">NSALISBU 69 KV SCHOO2</t>
  </si>
  <si>
    <t xml:space="preserve">NSEAFORD</t>
  </si>
  <si>
    <t xml:space="preserve">NSEAFORD 69 KV LOADT2</t>
  </si>
  <si>
    <t xml:space="preserve">NSEAFORD 69 KV LOADT3</t>
  </si>
  <si>
    <t xml:space="preserve">NTEMPLE</t>
  </si>
  <si>
    <t xml:space="preserve">NTEMPLE 69 KV LD1</t>
  </si>
  <si>
    <t xml:space="preserve">NWALES</t>
  </si>
  <si>
    <t xml:space="preserve">NWALES 35 KV BUSK</t>
  </si>
  <si>
    <t xml:space="preserve">NYPP-E</t>
  </si>
  <si>
    <t xml:space="preserve">NYPP-W</t>
  </si>
  <si>
    <t xml:space="preserve">OAKHALL</t>
  </si>
  <si>
    <t xml:space="preserve">OAKHAL</t>
  </si>
  <si>
    <t xml:space="preserve">OAKHALL 25 KV OAKHAL</t>
  </si>
  <si>
    <t xml:space="preserve">OCEANBAY</t>
  </si>
  <si>
    <t xml:space="preserve">OCEANBAY 138 KV LOADT1</t>
  </si>
  <si>
    <t xml:space="preserve">OCEANBAY 138 KV LOADT2</t>
  </si>
  <si>
    <t xml:space="preserve">OCEANCTY</t>
  </si>
  <si>
    <t xml:space="preserve">OCEANCTY 69 KV LOADT1</t>
  </si>
  <si>
    <t xml:space="preserve">OCEANCTY 69 KV LOADT2</t>
  </si>
  <si>
    <t xml:space="preserve">OCEANPIN</t>
  </si>
  <si>
    <t xml:space="preserve">OCNPIN</t>
  </si>
  <si>
    <t xml:space="preserve">OCEANPIN 69 KV OCNPIN</t>
  </si>
  <si>
    <t xml:space="preserve">OCEANVIE</t>
  </si>
  <si>
    <t xml:space="preserve">OCEANVIE 230 KV BK 1</t>
  </si>
  <si>
    <t xml:space="preserve">OCEANVIE 230 KV BK 2</t>
  </si>
  <si>
    <t xml:space="preserve">ORRTANNA</t>
  </si>
  <si>
    <t xml:space="preserve">ORRTANNA 115 KV LD1</t>
  </si>
  <si>
    <t xml:space="preserve">ORRTAN</t>
  </si>
  <si>
    <t xml:space="preserve">ORRTANNA 13 KV ORRTAN</t>
  </si>
  <si>
    <t xml:space="preserve">OSCEOLA</t>
  </si>
  <si>
    <t xml:space="preserve">OSCEOLA 115 KV 1 TX</t>
  </si>
  <si>
    <t xml:space="preserve">OST</t>
  </si>
  <si>
    <t xml:space="preserve">OST 138 KV LD1</t>
  </si>
  <si>
    <t xml:space="preserve">OSTERBUR</t>
  </si>
  <si>
    <t xml:space="preserve">OSTERBUR 115 KV 1 TX</t>
  </si>
  <si>
    <t xml:space="preserve">OTTERPT</t>
  </si>
  <si>
    <t xml:space="preserve">OTTERPT 115 KV ONE</t>
  </si>
  <si>
    <t xml:space="preserve">OTTERPT 115 KV TWO</t>
  </si>
  <si>
    <t xml:space="preserve">OXBOW</t>
  </si>
  <si>
    <t xml:space="preserve">OXBOW 230 KV ONE</t>
  </si>
  <si>
    <t xml:space="preserve">OXFORD</t>
  </si>
  <si>
    <t xml:space="preserve">OXFORD 115 KV 1 BANK</t>
  </si>
  <si>
    <t xml:space="preserve">OYSTERCR</t>
  </si>
  <si>
    <t xml:space="preserve">FR 1</t>
  </si>
  <si>
    <t xml:space="preserve">OYSTERCR 14 KV FR 1</t>
  </si>
  <si>
    <t xml:space="preserve">FR 2</t>
  </si>
  <si>
    <t xml:space="preserve">OYSTERCR 14 KV FR 2</t>
  </si>
  <si>
    <t xml:space="preserve">OYSTERCR 230 KV BK 7</t>
  </si>
  <si>
    <t xml:space="preserve">OYSTERCR 230 KV BK 8</t>
  </si>
  <si>
    <t xml:space="preserve">OYSTERCR 24 KV UNIT01</t>
  </si>
  <si>
    <t xml:space="preserve">PACKER</t>
  </si>
  <si>
    <t xml:space="preserve">PACKER 69 KV LD1</t>
  </si>
  <si>
    <t xml:space="preserve">PACKER 69 KV LD2</t>
  </si>
  <si>
    <t xml:space="preserve">PALMERS</t>
  </si>
  <si>
    <t xml:space="preserve">PALMERS 69 KV LD1</t>
  </si>
  <si>
    <t xml:space="preserve">PALMERS 69 KV LD2</t>
  </si>
  <si>
    <t xml:space="preserve">PALMERS 69 KV LD3</t>
  </si>
  <si>
    <t xml:space="preserve">PANDA</t>
  </si>
  <si>
    <t xml:space="preserve">PANDA 13 KV PANDA</t>
  </si>
  <si>
    <t xml:space="preserve">PANTHER</t>
  </si>
  <si>
    <t xml:space="preserve">PANTR</t>
  </si>
  <si>
    <t xml:space="preserve">PANTHER 69 KV PANTR</t>
  </si>
  <si>
    <t xml:space="preserve">PARLIN</t>
  </si>
  <si>
    <t xml:space="preserve">PARLIN 230 KV NUG GE</t>
  </si>
  <si>
    <t xml:space="preserve">PARRISH</t>
  </si>
  <si>
    <t xml:space="preserve">PARRISH 13 KV 1BUS</t>
  </si>
  <si>
    <t xml:space="preserve">PARRISH 13 KV 2BUS</t>
  </si>
  <si>
    <t xml:space="preserve">PARRISH 13 KV 3BUS</t>
  </si>
  <si>
    <t xml:space="preserve">PASSYUNK</t>
  </si>
  <si>
    <t xml:space="preserve">PASSYUNK 13 KV 3BUS</t>
  </si>
  <si>
    <t xml:space="preserve">PASSYUNK 13 KV 6BUS</t>
  </si>
  <si>
    <t xml:space="preserve">PEACHBOT</t>
  </si>
  <si>
    <t xml:space="preserve">PEACHBOT 22 KV UNIT02</t>
  </si>
  <si>
    <t xml:space="preserve">PEACHBOT 22 KV UNIT03</t>
  </si>
  <si>
    <t xml:space="preserve">PEACHBOTTOM</t>
  </si>
  <si>
    <t xml:space="preserve">PEACHTAP</t>
  </si>
  <si>
    <t xml:space="preserve">PCBT</t>
  </si>
  <si>
    <t xml:space="preserve">PEACHTAP 230 KV PCBT</t>
  </si>
  <si>
    <t xml:space="preserve">PECKVILL</t>
  </si>
  <si>
    <t xml:space="preserve">PECKVILL 69 KV BUS1</t>
  </si>
  <si>
    <t xml:space="preserve">PECKVILL 69 KV BUS3</t>
  </si>
  <si>
    <t xml:space="preserve">PEI</t>
  </si>
  <si>
    <t xml:space="preserve">PECKVILL 69 KV PEI</t>
  </si>
  <si>
    <t xml:space="preserve">PEDRICKT</t>
  </si>
  <si>
    <t xml:space="preserve">PEDRICKT 230 KV BUS1</t>
  </si>
  <si>
    <t xml:space="preserve">PCLP</t>
  </si>
  <si>
    <t xml:space="preserve">PEDRICKT 230 KV PCLP</t>
  </si>
  <si>
    <t xml:space="preserve">PENCOYD</t>
  </si>
  <si>
    <t xml:space="preserve">PENCOYD 13 KV 1TR</t>
  </si>
  <si>
    <t xml:space="preserve">PENCOYD 13 KV 2TR</t>
  </si>
  <si>
    <t xml:space="preserve">3TR</t>
  </si>
  <si>
    <t xml:space="preserve">PENCOYD 13 KV 3TR</t>
  </si>
  <si>
    <t xml:space="preserve">4TR</t>
  </si>
  <si>
    <t xml:space="preserve">PENCOYD 13 KV 4TR</t>
  </si>
  <si>
    <t xml:space="preserve">PENHORN</t>
  </si>
  <si>
    <t xml:space="preserve">PENHORN 230 KV T-1</t>
  </si>
  <si>
    <t xml:space="preserve">PENHORN 230 KV T-2</t>
  </si>
  <si>
    <t xml:space="preserve">PENN</t>
  </si>
  <si>
    <t xml:space="preserve">PENN 69 KV 1BUS</t>
  </si>
  <si>
    <t xml:space="preserve">PENN 69 KV 8BUS</t>
  </si>
  <si>
    <t xml:space="preserve">PENNMAR</t>
  </si>
  <si>
    <t xml:space="preserve">PENNMAR 22 KV ONE</t>
  </si>
  <si>
    <t xml:space="preserve">YOUGH</t>
  </si>
  <si>
    <t xml:space="preserve">PENNMAR 22 KV YOUGH</t>
  </si>
  <si>
    <t xml:space="preserve">PENNTECH</t>
  </si>
  <si>
    <t xml:space="preserve">GEN</t>
  </si>
  <si>
    <t xml:space="preserve">PENNTECH 13 KV GEN</t>
  </si>
  <si>
    <t xml:space="preserve">PENNTECH 13 KV LOAD</t>
  </si>
  <si>
    <t xml:space="preserve">PEPPER</t>
  </si>
  <si>
    <t xml:space="preserve">PEPPER 69 KV PEPPER</t>
  </si>
  <si>
    <t xml:space="preserve">PEQUESTR</t>
  </si>
  <si>
    <t xml:space="preserve">PEQUESTR 34 KV ONE</t>
  </si>
  <si>
    <t xml:space="preserve">WARREN</t>
  </si>
  <si>
    <t xml:space="preserve">PEQUESTR 34 KV WARREN</t>
  </si>
  <si>
    <t xml:space="preserve">PERKIOME</t>
  </si>
  <si>
    <t xml:space="preserve">BU4K</t>
  </si>
  <si>
    <t xml:space="preserve">PERKIOME 35 KV BU4K</t>
  </si>
  <si>
    <t xml:space="preserve">BU5K</t>
  </si>
  <si>
    <t xml:space="preserve">PERKIOME 35 KV BU5K</t>
  </si>
  <si>
    <t xml:space="preserve">BU6K</t>
  </si>
  <si>
    <t xml:space="preserve">PERKIOME 35 KV BU6K</t>
  </si>
  <si>
    <t xml:space="preserve">PERRYMAN</t>
  </si>
  <si>
    <t xml:space="preserve">PERRYMAN 115 KV FOUR</t>
  </si>
  <si>
    <t xml:space="preserve">PERRYMAN 115 KV ONE</t>
  </si>
  <si>
    <t xml:space="preserve">PERRYMAN 115 KV THRE</t>
  </si>
  <si>
    <t xml:space="preserve">PERRYMAN 115 KV TWO</t>
  </si>
  <si>
    <t xml:space="preserve">PERRYMAN 13 KV CT 1</t>
  </si>
  <si>
    <t xml:space="preserve">PERRYMAN 13 KV CT 2</t>
  </si>
  <si>
    <t xml:space="preserve">PERRYMAN 13 KV CT 3</t>
  </si>
  <si>
    <t xml:space="preserve">PERRYMAN 13 KV CT 4</t>
  </si>
  <si>
    <t xml:space="preserve">CT 51</t>
  </si>
  <si>
    <t xml:space="preserve">PERRYMAN 18 KV CT 51</t>
  </si>
  <si>
    <t xml:space="preserve">PHGLATFE</t>
  </si>
  <si>
    <t xml:space="preserve">PHGLATFE 115 KV NUG</t>
  </si>
  <si>
    <t xml:space="preserve">PSEUD</t>
  </si>
  <si>
    <t xml:space="preserve">PHGLATFE 115 KV PSEUD</t>
  </si>
  <si>
    <t xml:space="preserve">PHILADRD</t>
  </si>
  <si>
    <t xml:space="preserve">PHILADRD 115 KV FIVE</t>
  </si>
  <si>
    <t xml:space="preserve">PHILADRD 115 KV FOUR</t>
  </si>
  <si>
    <t xml:space="preserve">PHILADRD 115 KV ONE</t>
  </si>
  <si>
    <t xml:space="preserve">PHILADRD 115 KV THRE</t>
  </si>
  <si>
    <t xml:space="preserve">PHILADRD 115 KV TWO</t>
  </si>
  <si>
    <t xml:space="preserve">PHILADRD 4 KV CT 1</t>
  </si>
  <si>
    <t xml:space="preserve">PHILADRD 4 KV CT 2</t>
  </si>
  <si>
    <t xml:space="preserve">PHILADRD 4 KV CT 3</t>
  </si>
  <si>
    <t xml:space="preserve">PHILADRD 4 KV CT 4</t>
  </si>
  <si>
    <t xml:space="preserve">PHILIPSB</t>
  </si>
  <si>
    <t xml:space="preserve">PHILIPSB 115 KV ONE</t>
  </si>
  <si>
    <t xml:space="preserve">PHILIPSB 115 KV TWO</t>
  </si>
  <si>
    <t xml:space="preserve">PIERSOAV</t>
  </si>
  <si>
    <t xml:space="preserve">PIERSOAV 230 KV T-1</t>
  </si>
  <si>
    <t xml:space="preserve">PIERSOAV 230 KV T-2</t>
  </si>
  <si>
    <t xml:space="preserve">PINE ST</t>
  </si>
  <si>
    <t xml:space="preserve">SEACTY</t>
  </si>
  <si>
    <t xml:space="preserve">PINE ST 69 KV SEACTY</t>
  </si>
  <si>
    <t xml:space="preserve">PINEHILL</t>
  </si>
  <si>
    <t xml:space="preserve">PINEHILL 69 KV 1BUS</t>
  </si>
  <si>
    <t xml:space="preserve">PINEHILL 69 KV 3BUS</t>
  </si>
  <si>
    <t xml:space="preserve">PINEY</t>
  </si>
  <si>
    <t xml:space="preserve">STA.SV</t>
  </si>
  <si>
    <t xml:space="preserve">PINEY 12 KV STA.SV</t>
  </si>
  <si>
    <t xml:space="preserve">PINEY 12 KV UNIT 1</t>
  </si>
  <si>
    <t xml:space="preserve">CROWN</t>
  </si>
  <si>
    <t xml:space="preserve">PINEY 34 KV CROWN</t>
  </si>
  <si>
    <t xml:space="preserve">EMLEN</t>
  </si>
  <si>
    <t xml:space="preserve">PINEY 34 KV EMLEN</t>
  </si>
  <si>
    <t xml:space="preserve">PINEYCRK</t>
  </si>
  <si>
    <t xml:space="preserve">PINEYCRK 115 KV LOAD</t>
  </si>
  <si>
    <t xml:space="preserve">PINEYCRK 13 KV GEN</t>
  </si>
  <si>
    <t xml:space="preserve">PITMAN</t>
  </si>
  <si>
    <t xml:space="preserve">PITMAN 69 KV 2BUS</t>
  </si>
  <si>
    <t xml:space="preserve">PJM</t>
  </si>
  <si>
    <t xml:space="preserve">PLAINSBU</t>
  </si>
  <si>
    <t xml:space="preserve">PLAINSBU 138 KV T-1</t>
  </si>
  <si>
    <t xml:space="preserve">PLAINSBU 138 KV T-2</t>
  </si>
  <si>
    <t xml:space="preserve">PLANEBRO</t>
  </si>
  <si>
    <t xml:space="preserve">PLANEBRO 35 KV 1BUS</t>
  </si>
  <si>
    <t xml:space="preserve">PLANEBRO 35 KV 2BUS</t>
  </si>
  <si>
    <t xml:space="preserve">PLANEBRO 35 KV 3BUS</t>
  </si>
  <si>
    <t xml:space="preserve">PLSNT HL</t>
  </si>
  <si>
    <t xml:space="preserve">PLSNT HL 13 KV 110-1</t>
  </si>
  <si>
    <t xml:space="preserve">PLSNT HL 13 KV 110-2</t>
  </si>
  <si>
    <t xml:space="preserve">PLSNT HL 13 KV 110-4</t>
  </si>
  <si>
    <t xml:space="preserve">PLVL ME</t>
  </si>
  <si>
    <t xml:space="preserve">PLVL ME 115 KV LD1</t>
  </si>
  <si>
    <t xml:space="preserve">PLYMOUTH</t>
  </si>
  <si>
    <t xml:space="preserve">11TR</t>
  </si>
  <si>
    <t xml:space="preserve">PLYMOUTH 13 KV 11TR</t>
  </si>
  <si>
    <t xml:space="preserve">12TR</t>
  </si>
  <si>
    <t xml:space="preserve">PLYMOUTH 13 KV 12TR</t>
  </si>
  <si>
    <t xml:space="preserve">PLYMOUTH 13 KV 13TR</t>
  </si>
  <si>
    <t xml:space="preserve">PLYMOUTH 138 KV FBUS</t>
  </si>
  <si>
    <t xml:space="preserve">PLYMOUTH 35 KV KBUS</t>
  </si>
  <si>
    <t xml:space="preserve">POCOMOKE</t>
  </si>
  <si>
    <t xml:space="preserve">POCOMOKE 69 KV LOADT1</t>
  </si>
  <si>
    <t xml:space="preserve">POCOMOKE 69 KV LOADT2</t>
  </si>
  <si>
    <t xml:space="preserve">POHATCON</t>
  </si>
  <si>
    <t xml:space="preserve">POHATCON 230 KV BK 1</t>
  </si>
  <si>
    <t xml:space="preserve">PORTLAND</t>
  </si>
  <si>
    <t xml:space="preserve">PORTLAND 13 KV CT 3</t>
  </si>
  <si>
    <t xml:space="preserve">PORTLAND 13 KV CT 4</t>
  </si>
  <si>
    <t xml:space="preserve">PORTLAND 13 KV CT 5</t>
  </si>
  <si>
    <t xml:space="preserve">PORTLAND 13 KV UNIT 1</t>
  </si>
  <si>
    <t xml:space="preserve">PORTLAND 15 KV UNIT 2</t>
  </si>
  <si>
    <t xml:space="preserve">POTOMAC</t>
  </si>
  <si>
    <t xml:space="preserve">STACG1</t>
  </si>
  <si>
    <t xml:space="preserve">POTOMAC 13 KV STACG1</t>
  </si>
  <si>
    <t xml:space="preserve">STACG2</t>
  </si>
  <si>
    <t xml:space="preserve">POTOMAC 13 KV STACG2</t>
  </si>
  <si>
    <t xml:space="preserve">STACG3</t>
  </si>
  <si>
    <t xml:space="preserve">POTOMAC 13 KV STACG3</t>
  </si>
  <si>
    <t xml:space="preserve">STACG4</t>
  </si>
  <si>
    <t xml:space="preserve">POTOMAC 13 KV STACG4</t>
  </si>
  <si>
    <t xml:space="preserve">STACG5</t>
  </si>
  <si>
    <t xml:space="preserve">POTOMAC 13 KV STACG5</t>
  </si>
  <si>
    <t xml:space="preserve">POTOMAC 69 KV LD1</t>
  </si>
  <si>
    <t xml:space="preserve">POTOMAC 69 KV LD2</t>
  </si>
  <si>
    <t xml:space="preserve">POTOMAC 69 KV LD3</t>
  </si>
  <si>
    <t xml:space="preserve">POTOMAC 69 KV LD4</t>
  </si>
  <si>
    <t xml:space="preserve">LD5</t>
  </si>
  <si>
    <t xml:space="preserve">POTOMAC 69 KV LD5</t>
  </si>
  <si>
    <t xml:space="preserve">LD6</t>
  </si>
  <si>
    <t xml:space="preserve">POTOMAC 69 KV LD6</t>
  </si>
  <si>
    <t xml:space="preserve">PPGI</t>
  </si>
  <si>
    <t xml:space="preserve">PPGI 115 KV LD1</t>
  </si>
  <si>
    <t xml:space="preserve">PPGI 115 KV LD2</t>
  </si>
  <si>
    <t xml:space="preserve">PPL_ALLUGI</t>
  </si>
  <si>
    <t xml:space="preserve">PRESTON</t>
  </si>
  <si>
    <t xml:space="preserve">PRSTON</t>
  </si>
  <si>
    <t xml:space="preserve">PRESTON 69 KV PRSTON</t>
  </si>
  <si>
    <t xml:space="preserve">PROSPECT</t>
  </si>
  <si>
    <t xml:space="preserve">1 CONV</t>
  </si>
  <si>
    <t xml:space="preserve">PROSPECT 115 KV 1 CONV</t>
  </si>
  <si>
    <t xml:space="preserve">2 CONV</t>
  </si>
  <si>
    <t xml:space="preserve">PROSPECT 115 KV 2 CONV</t>
  </si>
  <si>
    <t xml:space="preserve">PULASKI</t>
  </si>
  <si>
    <t xml:space="preserve">LD 1TR</t>
  </si>
  <si>
    <t xml:space="preserve">PULASKI 13 KV LD 1TR</t>
  </si>
  <si>
    <t xml:space="preserve">LD 3TR</t>
  </si>
  <si>
    <t xml:space="preserve">PULASKI 13 KV LD 3TR</t>
  </si>
  <si>
    <t xml:space="preserve">PUMPHREY</t>
  </si>
  <si>
    <t xml:space="preserve">PUMPHREY 115 KV LD1</t>
  </si>
  <si>
    <t xml:space="preserve">PUMPHREY 115 KV LD2</t>
  </si>
  <si>
    <t xml:space="preserve">PUMPHREY 115 KV LD3</t>
  </si>
  <si>
    <t xml:space="preserve">PUNXSUTA</t>
  </si>
  <si>
    <t xml:space="preserve">PUNXSUTA 115 KV 1 TX</t>
  </si>
  <si>
    <t xml:space="preserve">PVSC</t>
  </si>
  <si>
    <t xml:space="preserve">PVSC 138 KV T-1</t>
  </si>
  <si>
    <t xml:space="preserve">PVSC 138 KV T-2</t>
  </si>
  <si>
    <t xml:space="preserve">QUARRY</t>
  </si>
  <si>
    <t xml:space="preserve">BEST1</t>
  </si>
  <si>
    <t xml:space="preserve">QUARRY 69 KV BEST1</t>
  </si>
  <si>
    <t xml:space="preserve">BEST2</t>
  </si>
  <si>
    <t xml:space="preserve">QUARRY 69 KV BEST2</t>
  </si>
  <si>
    <t xml:space="preserve">NBUS</t>
  </si>
  <si>
    <t xml:space="preserve">QUARRY 69 KV NBUS</t>
  </si>
  <si>
    <t xml:space="preserve">SBUS</t>
  </si>
  <si>
    <t xml:space="preserve">QUARRY 69 KV SBUS</t>
  </si>
  <si>
    <t xml:space="preserve">QUEEN ST</t>
  </si>
  <si>
    <t xml:space="preserve">QUEEN ST 115 KV 2 BANK</t>
  </si>
  <si>
    <t xml:space="preserve">QUEMAHON</t>
  </si>
  <si>
    <t xml:space="preserve">QUEMAHON 230 KV ONE</t>
  </si>
  <si>
    <t xml:space="preserve">QUEMAHON 230 KV TWO</t>
  </si>
  <si>
    <t xml:space="preserve">QUINCEOR</t>
  </si>
  <si>
    <t xml:space="preserve">QUINCEOR 69 KV LD1</t>
  </si>
  <si>
    <t xml:space="preserve">QUINCEOR 69 KV LD2</t>
  </si>
  <si>
    <t xml:space="preserve">QUINCEOR 69 KV LD3</t>
  </si>
  <si>
    <t xml:space="preserve">RACHELHI</t>
  </si>
  <si>
    <t xml:space="preserve">RACHELHI 115 KV NO1 TX</t>
  </si>
  <si>
    <t xml:space="preserve">RACHELHI 115 KV NO2 TX</t>
  </si>
  <si>
    <t xml:space="preserve">RALPHTON</t>
  </si>
  <si>
    <t xml:space="preserve">RALPHTON 115 KV NO.1 T</t>
  </si>
  <si>
    <t xml:space="preserve">RAYSTOWN</t>
  </si>
  <si>
    <t xml:space="preserve">RAYSTOWN 46 KV ONE</t>
  </si>
  <si>
    <t xml:space="preserve">RAYS</t>
  </si>
  <si>
    <t xml:space="preserve">RAYSTOWN 46 KV RAYS</t>
  </si>
  <si>
    <t xml:space="preserve">READINGT</t>
  </si>
  <si>
    <t xml:space="preserve">READINGT 230 KV LD1</t>
  </si>
  <si>
    <t xml:space="preserve">READINGT 230 KV LD2</t>
  </si>
  <si>
    <t xml:space="preserve">REDBAJCT</t>
  </si>
  <si>
    <t xml:space="preserve">REDBAJCT 230 KV BK 1</t>
  </si>
  <si>
    <t xml:space="preserve">REDBAJCT 230 KV BK 2</t>
  </si>
  <si>
    <t xml:space="preserve">REDBAJCT 230 KV BK 7</t>
  </si>
  <si>
    <t xml:space="preserve">REDBAJCT 230 KV BK 8</t>
  </si>
  <si>
    <t xml:space="preserve">REDLION</t>
  </si>
  <si>
    <t xml:space="preserve">REEDERST</t>
  </si>
  <si>
    <t xml:space="preserve">REEDERST 115 KV NO1 TX</t>
  </si>
  <si>
    <t xml:space="preserve">REEDERST 115 KV NO2 TX</t>
  </si>
  <si>
    <t xml:space="preserve">REEDSGAP</t>
  </si>
  <si>
    <t xml:space="preserve">REEDSGAP 115 KV 1 TX</t>
  </si>
  <si>
    <t xml:space="preserve">REHOBOTH</t>
  </si>
  <si>
    <t xml:space="preserve">REHT1</t>
  </si>
  <si>
    <t xml:space="preserve">REHOBOTH 69 KV REHT1</t>
  </si>
  <si>
    <t xml:space="preserve">REHT2</t>
  </si>
  <si>
    <t xml:space="preserve">REHOBOTH 69 KV REHT2</t>
  </si>
  <si>
    <t xml:space="preserve">REYBOLD</t>
  </si>
  <si>
    <t xml:space="preserve">REYBOLD 13 KV G1</t>
  </si>
  <si>
    <t xml:space="preserve">REYBOLD 13 KV G2</t>
  </si>
  <si>
    <t xml:space="preserve">REYBOLD 138 KV ONE</t>
  </si>
  <si>
    <t xml:space="preserve">REYBOLD 138 KV TWO</t>
  </si>
  <si>
    <t xml:space="preserve">RICH PE</t>
  </si>
  <si>
    <t xml:space="preserve">UNIT81</t>
  </si>
  <si>
    <t xml:space="preserve">RICH PE 13 KV UNIT81</t>
  </si>
  <si>
    <t xml:space="preserve">RICH PE 13 KV UNIT91</t>
  </si>
  <si>
    <t xml:space="preserve">RICH PE 13 KV UNIT92</t>
  </si>
  <si>
    <t xml:space="preserve">DBUS</t>
  </si>
  <si>
    <t xml:space="preserve">RICH PE 230 KV DBUS</t>
  </si>
  <si>
    <t xml:space="preserve">BU11</t>
  </si>
  <si>
    <t xml:space="preserve">RICH PE 69 KV BU11</t>
  </si>
  <si>
    <t xml:space="preserve">RICH PE 69 KV BUS3</t>
  </si>
  <si>
    <t xml:space="preserve">RIEGEL</t>
  </si>
  <si>
    <t xml:space="preserve">RIEGEL 34 KV LOAD</t>
  </si>
  <si>
    <t xml:space="preserve">RIEGEL 34 KV RIEGEL</t>
  </si>
  <si>
    <t xml:space="preserve">RITCHIE</t>
  </si>
  <si>
    <t xml:space="preserve">RITCHIE 69 KV LD2B</t>
  </si>
  <si>
    <t xml:space="preserve">RITCHIE 69 KV LD3B</t>
  </si>
  <si>
    <t xml:space="preserve">RITCHIE 69 KV LD4B</t>
  </si>
  <si>
    <t xml:space="preserve">RIVERSID</t>
  </si>
  <si>
    <t xml:space="preserve">RIVERSID 13 KV 110-4</t>
  </si>
  <si>
    <t xml:space="preserve">CT  06</t>
  </si>
  <si>
    <t xml:space="preserve">RIVERSID 13 KV CT  06</t>
  </si>
  <si>
    <t xml:space="preserve">RIVERSID 13 KV CT 7</t>
  </si>
  <si>
    <t xml:space="preserve">RIVERSID 13 KV CT 8</t>
  </si>
  <si>
    <t xml:space="preserve">GEN 04</t>
  </si>
  <si>
    <t xml:space="preserve">RIVERSID 13 KV GEN 04</t>
  </si>
  <si>
    <t xml:space="preserve">RIVERSID 34 KV LD1</t>
  </si>
  <si>
    <t xml:space="preserve">RIVERSID 34 KV LD2</t>
  </si>
  <si>
    <t xml:space="preserve">RIVERSID 34 KV LD3</t>
  </si>
  <si>
    <t xml:space="preserve">RIVERSID 34 KV LD4</t>
  </si>
  <si>
    <t xml:space="preserve">ROBINS</t>
  </si>
  <si>
    <t xml:space="preserve">ANGOLA</t>
  </si>
  <si>
    <t xml:space="preserve">ROBINS 138 KV ANGOLA</t>
  </si>
  <si>
    <t xml:space="preserve">ROCKRIDG</t>
  </si>
  <si>
    <t xml:space="preserve">LOAD3</t>
  </si>
  <si>
    <t xml:space="preserve">ROCKRIDG 13 KV LOAD3</t>
  </si>
  <si>
    <t xml:space="preserve">ROCKRIDG 34 KV LOAD1</t>
  </si>
  <si>
    <t xml:space="preserve">ROCKRIDG 34 KV LOAD2</t>
  </si>
  <si>
    <t xml:space="preserve">ROCKTONM</t>
  </si>
  <si>
    <t xml:space="preserve">ROCKTONM 115 KV NO.1 T</t>
  </si>
  <si>
    <t xml:space="preserve">ROCKWOOD</t>
  </si>
  <si>
    <t xml:space="preserve">ROCKWOOD 115 KV NO1 TX</t>
  </si>
  <si>
    <t xml:space="preserve">ROHMHAAS</t>
  </si>
  <si>
    <t xml:space="preserve">ROHMHAAS 230 KV 1TR</t>
  </si>
  <si>
    <t xml:space="preserve">ROLL PE</t>
  </si>
  <si>
    <t xml:space="preserve">ROLL PE 138 KV FBUS</t>
  </si>
  <si>
    <t xml:space="preserve">ROLL PN</t>
  </si>
  <si>
    <t xml:space="preserve">ROLL PN 115 KV 1 TX</t>
  </si>
  <si>
    <t xml:space="preserve">ROUNDTOP</t>
  </si>
  <si>
    <t xml:space="preserve">1B71</t>
  </si>
  <si>
    <t xml:space="preserve">ROUNDTOP 115 KV 1B71</t>
  </si>
  <si>
    <t xml:space="preserve">1B72</t>
  </si>
  <si>
    <t xml:space="preserve">ROUNDTOP 115 KV 1B72</t>
  </si>
  <si>
    <t xml:space="preserve">ROXBOROU</t>
  </si>
  <si>
    <t xml:space="preserve">ROXBOROU 13 KV 4BUS</t>
  </si>
  <si>
    <t xml:space="preserve">5BUS</t>
  </si>
  <si>
    <t xml:space="preserve">ROXBOROU 13 KV 5BUS</t>
  </si>
  <si>
    <t xml:space="preserve">ROXBOROU 13 KV 6BUS</t>
  </si>
  <si>
    <t xml:space="preserve">ROXBURY</t>
  </si>
  <si>
    <t xml:space="preserve">ROXBURY 115 KV LD1</t>
  </si>
  <si>
    <t xml:space="preserve">RYCEVILL</t>
  </si>
  <si>
    <t xml:space="preserve">RYCEVILL 230 KV 2301B</t>
  </si>
  <si>
    <t xml:space="preserve">2302B</t>
  </si>
  <si>
    <t xml:space="preserve">RYCEVILL 230 KV 2302B</t>
  </si>
  <si>
    <t xml:space="preserve">SABINSVI</t>
  </si>
  <si>
    <t xml:space="preserve">OSCEOL</t>
  </si>
  <si>
    <t xml:space="preserve">SABINSVI 34 KV OSCEOL</t>
  </si>
  <si>
    <t xml:space="preserve">WELLBR</t>
  </si>
  <si>
    <t xml:space="preserve">SABINSVI 34 KV WELLBR</t>
  </si>
  <si>
    <t xml:space="preserve">SADDLEBR</t>
  </si>
  <si>
    <t xml:space="preserve">T1-4</t>
  </si>
  <si>
    <t xml:space="preserve">SADDLEBR 230 KV T1-4</t>
  </si>
  <si>
    <t xml:space="preserve">T2-3</t>
  </si>
  <si>
    <t xml:space="preserve">SADDLEBR 230 KV T2-3</t>
  </si>
  <si>
    <t xml:space="preserve">SAFEHARB</t>
  </si>
  <si>
    <t xml:space="preserve">25CYCL</t>
  </si>
  <si>
    <t xml:space="preserve">SAFEHARB 13 KV 25CYCL</t>
  </si>
  <si>
    <t xml:space="preserve">TRAN_A</t>
  </si>
  <si>
    <t xml:space="preserve">SAFEHARB 13 KV TRAN_A</t>
  </si>
  <si>
    <t xml:space="preserve">SAFEHARB 13 KV UNIT1</t>
  </si>
  <si>
    <t xml:space="preserve">SAFEHARB 13 KV UNIT10</t>
  </si>
  <si>
    <t xml:space="preserve">SAFEHARB 13 KV UNIT11</t>
  </si>
  <si>
    <t xml:space="preserve">SAFEHARB 13 KV UNIT12</t>
  </si>
  <si>
    <t xml:space="preserve">SAFEHARB 13 KV UNIT2</t>
  </si>
  <si>
    <t xml:space="preserve">SAFEHARB 13 KV UNIT3</t>
  </si>
  <si>
    <t xml:space="preserve">SAFEHARB 13 KV UNIT4</t>
  </si>
  <si>
    <t xml:space="preserve">SAFEHARB 13 KV UNIT5</t>
  </si>
  <si>
    <t xml:space="preserve">SAFEHARB 13 KV UNIT6</t>
  </si>
  <si>
    <t xml:space="preserve">SAFEHARB 13 KV UNIT7</t>
  </si>
  <si>
    <t xml:space="preserve">SAFEHARB 13 KV UNIT8</t>
  </si>
  <si>
    <t xml:space="preserve">UNIT9</t>
  </si>
  <si>
    <t xml:space="preserve">SAFEHARB 13 KV UNIT9</t>
  </si>
  <si>
    <t xml:space="preserve">SAKRON</t>
  </si>
  <si>
    <t xml:space="preserve">PRIN_1</t>
  </si>
  <si>
    <t xml:space="preserve">SAKRON 138 KV PRIN_1</t>
  </si>
  <si>
    <t xml:space="preserve">PRIN_2</t>
  </si>
  <si>
    <t xml:space="preserve">SAKRON 138 KV PRIN_2</t>
  </si>
  <si>
    <t xml:space="preserve">SAKRON 69 KV BUS1</t>
  </si>
  <si>
    <t xml:space="preserve">SAKRON 69 KV BUS3</t>
  </si>
  <si>
    <t xml:space="preserve">SAKRON 69 KV BUS4</t>
  </si>
  <si>
    <t xml:space="preserve">SALEM</t>
  </si>
  <si>
    <t xml:space="preserve">SALEM3</t>
  </si>
  <si>
    <t xml:space="preserve">SALEM 13 KV SALEM3</t>
  </si>
  <si>
    <t xml:space="preserve">SALEM 13 KV SLP_1 NC</t>
  </si>
  <si>
    <t xml:space="preserve">SALEM 13 KV SLP_2 NC</t>
  </si>
  <si>
    <t xml:space="preserve">SALEM1</t>
  </si>
  <si>
    <t xml:space="preserve">SALEM 25 KV SALEM1</t>
  </si>
  <si>
    <t xml:space="preserve">SALEM2</t>
  </si>
  <si>
    <t xml:space="preserve">SALEM 25 KV SALEM2</t>
  </si>
  <si>
    <t xml:space="preserve">SALIX</t>
  </si>
  <si>
    <t xml:space="preserve">SALIX 115 KV NO1 TX</t>
  </si>
  <si>
    <t xml:space="preserve">SAMPTON</t>
  </si>
  <si>
    <t xml:space="preserve">SAMPTON 69 KV LOAD1</t>
  </si>
  <si>
    <t xml:space="preserve">SAVILLE</t>
  </si>
  <si>
    <t xml:space="preserve">SAVILLE 138 KV 7BUS</t>
  </si>
  <si>
    <t xml:space="preserve">SAVILLE 138 KV 9BUS</t>
  </si>
  <si>
    <t xml:space="preserve">SAXTON</t>
  </si>
  <si>
    <t xml:space="preserve">6 TX</t>
  </si>
  <si>
    <t xml:space="preserve">SAXTON 115 KV 6 TX</t>
  </si>
  <si>
    <t xml:space="preserve">SAYREVIL</t>
  </si>
  <si>
    <t xml:space="preserve">BK 14</t>
  </si>
  <si>
    <t xml:space="preserve">SAYREVIL 115 KV BK 14</t>
  </si>
  <si>
    <t xml:space="preserve">SAYREVIL 115 KV BK 4</t>
  </si>
  <si>
    <t xml:space="preserve">SAYREVIL 13 KV CT 1</t>
  </si>
  <si>
    <t xml:space="preserve">SAYREVIL 13 KV CT 2</t>
  </si>
  <si>
    <t xml:space="preserve">SAYREVIL 13 KV CT 3</t>
  </si>
  <si>
    <t xml:space="preserve">SAYREVIL 13 KV CT 4</t>
  </si>
  <si>
    <t xml:space="preserve">SAYREVIL 18 KV UNIT 4</t>
  </si>
  <si>
    <t xml:space="preserve">SAYREVIL 18 KV UNIT 5</t>
  </si>
  <si>
    <t xml:space="preserve">10 TX</t>
  </si>
  <si>
    <t xml:space="preserve">SAYREVIL 69 KV 10 TX</t>
  </si>
  <si>
    <t xml:space="preserve">3  TX</t>
  </si>
  <si>
    <t xml:space="preserve">SAYREVIL 69 KV 3  TX</t>
  </si>
  <si>
    <t xml:space="preserve">SCALPLEV</t>
  </si>
  <si>
    <t xml:space="preserve">SCALPLEV 115 KV NO.1 T</t>
  </si>
  <si>
    <t xml:space="preserve">SCHUYLKI</t>
  </si>
  <si>
    <t xml:space="preserve">ABU1</t>
  </si>
  <si>
    <t xml:space="preserve">SCHUYLKI 13 KV ABU1</t>
  </si>
  <si>
    <t xml:space="preserve">SCHUYLKI 13 KV ABU2</t>
  </si>
  <si>
    <t xml:space="preserve">BU22</t>
  </si>
  <si>
    <t xml:space="preserve">SCHUYLKI 13 KV BU22</t>
  </si>
  <si>
    <t xml:space="preserve">BU25</t>
  </si>
  <si>
    <t xml:space="preserve">SCHUYLKI 13 KV BU25</t>
  </si>
  <si>
    <t xml:space="preserve">SCHUYLKI 13 KV DIESEL</t>
  </si>
  <si>
    <t xml:space="preserve">SCHUYLKI 13 KV UNIT01</t>
  </si>
  <si>
    <t xml:space="preserve">SCHUYLKI 13 KV UNIT03</t>
  </si>
  <si>
    <t xml:space="preserve">SCHUYLKI 13 KV UNIT10</t>
  </si>
  <si>
    <t xml:space="preserve">SCHUYLKI 13 KV UNIT11</t>
  </si>
  <si>
    <t xml:space="preserve">SCOTTPAP</t>
  </si>
  <si>
    <t xml:space="preserve">SCOTTPAP 13 KV NBUS</t>
  </si>
  <si>
    <t xml:space="preserve">SCOTCO</t>
  </si>
  <si>
    <t xml:space="preserve">SCOTTPAP 13 KV SCOTCO</t>
  </si>
  <si>
    <t xml:space="preserve">SCRUBGRS</t>
  </si>
  <si>
    <t xml:space="preserve">SCRUBGRS 115 KV LOAD</t>
  </si>
  <si>
    <t xml:space="preserve">SCRUBGRS 13 KV GEN</t>
  </si>
  <si>
    <t xml:space="preserve">SCULL</t>
  </si>
  <si>
    <t xml:space="preserve">SCULL 138 KV BUS1</t>
  </si>
  <si>
    <t xml:space="preserve">SCULL 138 KV BUS2</t>
  </si>
  <si>
    <t xml:space="preserve">SENECA</t>
  </si>
  <si>
    <t xml:space="preserve">1GEN</t>
  </si>
  <si>
    <t xml:space="preserve">SENECA 13 KV 1GEN</t>
  </si>
  <si>
    <t xml:space="preserve">2GEN</t>
  </si>
  <si>
    <t xml:space="preserve">SENECA 13 KV 2GEN</t>
  </si>
  <si>
    <t xml:space="preserve">3GEN</t>
  </si>
  <si>
    <t xml:space="preserve">SENECA 13 KV 3GEN</t>
  </si>
  <si>
    <t xml:space="preserve">SEWARD</t>
  </si>
  <si>
    <t xml:space="preserve">SEWARD 115 KV 10 TX</t>
  </si>
  <si>
    <t xml:space="preserve">SEWARD 115 KV NO.3 T</t>
  </si>
  <si>
    <t xml:space="preserve">NO.4 T</t>
  </si>
  <si>
    <t xml:space="preserve">SEWARD 115 KV NO.4 T</t>
  </si>
  <si>
    <t xml:space="preserve">NO.8 T</t>
  </si>
  <si>
    <t xml:space="preserve">SEWARD 115 KV NO.8 T</t>
  </si>
  <si>
    <t xml:space="preserve">GEN#4</t>
  </si>
  <si>
    <t xml:space="preserve">SEWARD 12 KV GEN#4</t>
  </si>
  <si>
    <t xml:space="preserve">GEN#5</t>
  </si>
  <si>
    <t xml:space="preserve">SEWARD 18 KV GEN#5</t>
  </si>
  <si>
    <t xml:space="preserve">SEWAREN</t>
  </si>
  <si>
    <t xml:space="preserve">SEWAREN 13 KV UNIT01</t>
  </si>
  <si>
    <t xml:space="preserve">SEWAREN 13 KV UNIT02</t>
  </si>
  <si>
    <t xml:space="preserve">SEWAREN 13 KV UNIT03</t>
  </si>
  <si>
    <t xml:space="preserve">SEWAREN 13 KV UNIT06</t>
  </si>
  <si>
    <t xml:space="preserve">SEWAREN 16 KV UNIT04</t>
  </si>
  <si>
    <t xml:space="preserve">STL1  NC</t>
  </si>
  <si>
    <t xml:space="preserve">SEWAREN 230 KV STL1  NC</t>
  </si>
  <si>
    <t xml:space="preserve">SEWAREN 26 KV 26KV</t>
  </si>
  <si>
    <t xml:space="preserve">SHADEGAP</t>
  </si>
  <si>
    <t xml:space="preserve">SHADEGAP 115 KV NO1 TX</t>
  </si>
  <si>
    <t xml:space="preserve">SHARONHI</t>
  </si>
  <si>
    <t xml:space="preserve">SHARONHI 35 KV KBUS</t>
  </si>
  <si>
    <t xml:space="preserve">SHARP</t>
  </si>
  <si>
    <t xml:space="preserve">SHARP 69 KV SHARP</t>
  </si>
  <si>
    <t xml:space="preserve">SHAWNEE</t>
  </si>
  <si>
    <t xml:space="preserve">SHAWNE</t>
  </si>
  <si>
    <t xml:space="preserve">SHAWNEE 13 KV SHAWNE</t>
  </si>
  <si>
    <t xml:space="preserve">SHAWNEE 34 KV LD1</t>
  </si>
  <si>
    <t xml:space="preserve">SHAWNEE 34 KV LD2</t>
  </si>
  <si>
    <t xml:space="preserve">SHAWVILL</t>
  </si>
  <si>
    <t xml:space="preserve">NO.15</t>
  </si>
  <si>
    <t xml:space="preserve">SHAWVILL 115 KV NO.15</t>
  </si>
  <si>
    <t xml:space="preserve">SHAWVILL 18 KV UNIT 1</t>
  </si>
  <si>
    <t xml:space="preserve">SHAWVILL 18 KV UNIT 2</t>
  </si>
  <si>
    <t xml:space="preserve">SHAWVILL 22 KV UNIT 3</t>
  </si>
  <si>
    <t xml:space="preserve">SHAWVILL 22 KV UNIT 4</t>
  </si>
  <si>
    <t xml:space="preserve">14 TX</t>
  </si>
  <si>
    <t xml:space="preserve">SHAWVILL 34 KV 14 TX</t>
  </si>
  <si>
    <t xml:space="preserve">4.1 KV</t>
  </si>
  <si>
    <t xml:space="preserve">SHAWVILL 4.1 KV DIESEL</t>
  </si>
  <si>
    <t xml:space="preserve">SHELOCTA</t>
  </si>
  <si>
    <t xml:space="preserve">SHELOCTA 115 KV 1 TX</t>
  </si>
  <si>
    <t xml:space="preserve">SHELOCTA 23 KV NO2 TX</t>
  </si>
  <si>
    <t xml:space="preserve">SHERMAN</t>
  </si>
  <si>
    <t xml:space="preserve">SHERMAN 138 KV CT 1</t>
  </si>
  <si>
    <t xml:space="preserve">BUI1</t>
  </si>
  <si>
    <t xml:space="preserve">SHERMAN 69 KV BUI1</t>
  </si>
  <si>
    <t xml:space="preserve">SHORT</t>
  </si>
  <si>
    <t xml:space="preserve">SHORT 69 KV SHORT</t>
  </si>
  <si>
    <t xml:space="preserve">SICKLER</t>
  </si>
  <si>
    <t xml:space="preserve">SICKLER 69 KV 2BUS</t>
  </si>
  <si>
    <t xml:space="preserve">SIEGFRIE</t>
  </si>
  <si>
    <t xml:space="preserve">BUSA</t>
  </si>
  <si>
    <t xml:space="preserve">SIEGFRIE 138 KV BUSA</t>
  </si>
  <si>
    <t xml:space="preserve">BUSB</t>
  </si>
  <si>
    <t xml:space="preserve">SIEGFRIE 138 KV BUSB</t>
  </si>
  <si>
    <t xml:space="preserve">EBUS1</t>
  </si>
  <si>
    <t xml:space="preserve">SIEGFRIE 69 KV EBUS1</t>
  </si>
  <si>
    <t xml:space="preserve">EBUS2</t>
  </si>
  <si>
    <t xml:space="preserve">SIEGFRIE 69 KV EBUS2</t>
  </si>
  <si>
    <t xml:space="preserve">WBUS1</t>
  </si>
  <si>
    <t xml:space="preserve">SIEGFRIE 69 KV WBUS1</t>
  </si>
  <si>
    <t xml:space="preserve">WBUS2</t>
  </si>
  <si>
    <t xml:space="preserve">SIEGFRIE 69 KV WBUS2</t>
  </si>
  <si>
    <t xml:space="preserve">SILVERBR</t>
  </si>
  <si>
    <t xml:space="preserve">SILVERBR 138 KV ONE</t>
  </si>
  <si>
    <t xml:space="preserve">SILVERLA</t>
  </si>
  <si>
    <t xml:space="preserve">SILVERLA 69 KV BUS2</t>
  </si>
  <si>
    <t xml:space="preserve">SILVERLA 69 KV BUS5</t>
  </si>
  <si>
    <t xml:space="preserve">SILVERSI</t>
  </si>
  <si>
    <t xml:space="preserve">SILVERSI 69 KV ONE</t>
  </si>
  <si>
    <t xml:space="preserve">SINPUX</t>
  </si>
  <si>
    <t xml:space="preserve">SINPUX 69 KV SINPUX</t>
  </si>
  <si>
    <t xml:space="preserve">SLEBANON</t>
  </si>
  <si>
    <t xml:space="preserve">SLEBANON 230 KV LD1</t>
  </si>
  <si>
    <t xml:space="preserve">SLEBANON 230 KV LD2</t>
  </si>
  <si>
    <t xml:space="preserve">SMANHEIM</t>
  </si>
  <si>
    <t xml:space="preserve">SMANHEIM 69 KV BUS_1</t>
  </si>
  <si>
    <t xml:space="preserve">SMANHEIM 69 KV BUS_2</t>
  </si>
  <si>
    <t xml:space="preserve">SMECO</t>
  </si>
  <si>
    <t xml:space="preserve">SMECO 13 KV SMECO</t>
  </si>
  <si>
    <t xml:space="preserve">SMITHBUR</t>
  </si>
  <si>
    <t xml:space="preserve">BK 2 2</t>
  </si>
  <si>
    <t xml:space="preserve">SMITHBUR 230 KV BK 2 2</t>
  </si>
  <si>
    <t xml:space="preserve">SMITHBURG</t>
  </si>
  <si>
    <t xml:space="preserve">SMITHST 115 KV LD1</t>
  </si>
  <si>
    <t xml:space="preserve">SMITHST 115 KV LD2</t>
  </si>
  <si>
    <t xml:space="preserve">SMITHST 115 KV LD3</t>
  </si>
  <si>
    <t xml:space="preserve">SNAKESPR</t>
  </si>
  <si>
    <t xml:space="preserve">SNAKESPR 115 KV 1 TX</t>
  </si>
  <si>
    <t xml:space="preserve">SNAKESPR 115 KV 2 TX</t>
  </si>
  <si>
    <t xml:space="preserve">SOME PN</t>
  </si>
  <si>
    <t xml:space="preserve">SOME PN 115 KV ONE</t>
  </si>
  <si>
    <t xml:space="preserve">SOME PN 115 KV TWO</t>
  </si>
  <si>
    <t xml:space="preserve">SOMERVIL</t>
  </si>
  <si>
    <t xml:space="preserve">SOMERVIL 230 KV T-1</t>
  </si>
  <si>
    <t xml:space="preserve">SOMERVIL 230 KV T-2</t>
  </si>
  <si>
    <t xml:space="preserve">SOUTHRIV 230</t>
  </si>
  <si>
    <t xml:space="preserve">SOUTHWES</t>
  </si>
  <si>
    <t xml:space="preserve">SOUTHWES 138 KV LD1</t>
  </si>
  <si>
    <t xml:space="preserve">SPANGLER</t>
  </si>
  <si>
    <t xml:space="preserve">SPANGLER 115 KV 2 TX</t>
  </si>
  <si>
    <t xml:space="preserve">SPRINGBO</t>
  </si>
  <si>
    <t xml:space="preserve">SPRINGBO 115 KV 1 TX</t>
  </si>
  <si>
    <t xml:space="preserve">SPRINGRD</t>
  </si>
  <si>
    <t xml:space="preserve">SPRINGRD 138 KV T-1</t>
  </si>
  <si>
    <t xml:space="preserve">SPRINGRD 138 KV T-2</t>
  </si>
  <si>
    <t xml:space="preserve">SPRUCEST</t>
  </si>
  <si>
    <t xml:space="preserve">SPRUCEST 115 KV 1 TX</t>
  </si>
  <si>
    <t xml:space="preserve">SPRUCEST 115 KV 2 TX</t>
  </si>
  <si>
    <t xml:space="preserve">SREADING</t>
  </si>
  <si>
    <t xml:space="preserve">TITUS4</t>
  </si>
  <si>
    <t xml:space="preserve">SREADING 13 KV TITUS4</t>
  </si>
  <si>
    <t xml:space="preserve">TITUS5</t>
  </si>
  <si>
    <t xml:space="preserve">SREADING 13 KV TITUS5</t>
  </si>
  <si>
    <t xml:space="preserve">SREADING 69 KV LD1</t>
  </si>
  <si>
    <t xml:space="preserve">SREADING 69 KV LD2</t>
  </si>
  <si>
    <t xml:space="preserve">SRIVER</t>
  </si>
  <si>
    <t xml:space="preserve">SRIVER 230 KV NUG GE</t>
  </si>
  <si>
    <t xml:space="preserve">ST138</t>
  </si>
  <si>
    <t xml:space="preserve">ST138 138 KV LOADT1</t>
  </si>
  <si>
    <t xml:space="preserve">ST139</t>
  </si>
  <si>
    <t xml:space="preserve">139 KV</t>
  </si>
  <si>
    <t xml:space="preserve">ST138 138 KV LOADT2</t>
  </si>
  <si>
    <t xml:space="preserve">STANTON</t>
  </si>
  <si>
    <t xml:space="preserve">STANTON 69 KV BUS1</t>
  </si>
  <si>
    <t xml:space="preserve">70 KV</t>
  </si>
  <si>
    <t xml:space="preserve">STANTON 69 KV BUS3</t>
  </si>
  <si>
    <t xml:space="preserve">STEELE</t>
  </si>
  <si>
    <t xml:space="preserve">STEELE 138 KV FBUS</t>
  </si>
  <si>
    <t xml:space="preserve">STEELTON</t>
  </si>
  <si>
    <t xml:space="preserve">TRAN_1</t>
  </si>
  <si>
    <t xml:space="preserve">STEELTON 230 KV TRAN_1</t>
  </si>
  <si>
    <t xml:space="preserve">TRAN_2</t>
  </si>
  <si>
    <t xml:space="preserve">STEELTON 230 KV TRAN_2</t>
  </si>
  <si>
    <t xml:space="preserve">STEELTON 230 KV TRAN_3</t>
  </si>
  <si>
    <t xml:space="preserve">STOCKTON</t>
  </si>
  <si>
    <t xml:space="preserve">STOCTN</t>
  </si>
  <si>
    <t xml:space="preserve">STOCKTON 69 KV STOCTN</t>
  </si>
  <si>
    <t xml:space="preserve">STON JC</t>
  </si>
  <si>
    <t xml:space="preserve">STON JC 115 KV BK 2</t>
  </si>
  <si>
    <t xml:space="preserve">STON JC 230 KV BK 1</t>
  </si>
  <si>
    <t xml:space="preserve">STRABAN</t>
  </si>
  <si>
    <t xml:space="preserve">STRABAN 115 KV 1 BANK</t>
  </si>
  <si>
    <t xml:space="preserve">STRATFOR</t>
  </si>
  <si>
    <t xml:space="preserve">STRATFOR 69 KV BUS1</t>
  </si>
  <si>
    <t xml:space="preserve">STRATFOR 69 KV BUS3</t>
  </si>
  <si>
    <t xml:space="preserve">STRATFOR 69 KV BUS4</t>
  </si>
  <si>
    <t xml:space="preserve">STROY</t>
  </si>
  <si>
    <t xml:space="preserve">STROY 115 KV 1 TX</t>
  </si>
  <si>
    <t xml:space="preserve">STROY 115 KV 2 TX</t>
  </si>
  <si>
    <t xml:space="preserve">SUMM JC</t>
  </si>
  <si>
    <t xml:space="preserve">SUMM JC 230 KV TE TX</t>
  </si>
  <si>
    <t xml:space="preserve">TW TX</t>
  </si>
  <si>
    <t xml:space="preserve">SUMM JC 230 KV TW TX</t>
  </si>
  <si>
    <t xml:space="preserve">SUMM PN</t>
  </si>
  <si>
    <t xml:space="preserve">SUMM PN 115 KV 1 TX</t>
  </si>
  <si>
    <t xml:space="preserve">SUMM PN 115 KV 2 TX</t>
  </si>
  <si>
    <t xml:space="preserve">SUNBURY</t>
  </si>
  <si>
    <t xml:space="preserve">SUNBURY 12 KV COTU-1</t>
  </si>
  <si>
    <t xml:space="preserve">SUNBURY 12 KV COTU-2</t>
  </si>
  <si>
    <t xml:space="preserve">COTULD</t>
  </si>
  <si>
    <t xml:space="preserve">SUNBURY 12 KV COTULD</t>
  </si>
  <si>
    <t xml:space="preserve">SUNBURY 13 KV UNIT01</t>
  </si>
  <si>
    <t xml:space="preserve">SUNBURY 13 KV UNIT02</t>
  </si>
  <si>
    <t xml:space="preserve">SUNBURY 13 KV UNIT03</t>
  </si>
  <si>
    <t xml:space="preserve">SUNBURY 13 KV UNIT04</t>
  </si>
  <si>
    <t xml:space="preserve">LBRG</t>
  </si>
  <si>
    <t xml:space="preserve">SUNBURY 138 KV LBRG</t>
  </si>
  <si>
    <t xml:space="preserve">BUS1E</t>
  </si>
  <si>
    <t xml:space="preserve">SUNBURY 69 KV BUS1E</t>
  </si>
  <si>
    <t xml:space="preserve">BUS1W</t>
  </si>
  <si>
    <t xml:space="preserve">SUNBURY 69 KV BUS1W</t>
  </si>
  <si>
    <t xml:space="preserve">BUS2E</t>
  </si>
  <si>
    <t xml:space="preserve">SUNBURY 69 KV BUS2E</t>
  </si>
  <si>
    <t xml:space="preserve">BUS2W</t>
  </si>
  <si>
    <t xml:space="preserve">SUNBURY 69 KV BUS2W</t>
  </si>
  <si>
    <t xml:space="preserve">SUNBURY 69 KV DIES</t>
  </si>
  <si>
    <t xml:space="preserve">VIKNUG</t>
  </si>
  <si>
    <t xml:space="preserve">SUNBURY 69 KV VIKNUG</t>
  </si>
  <si>
    <t xml:space="preserve">SUNNYMEA</t>
  </si>
  <si>
    <t xml:space="preserve">SUNNYMEA 230 KV T-1</t>
  </si>
  <si>
    <t xml:space="preserve">SUNNYMEA 230 KV T-2</t>
  </si>
  <si>
    <t xml:space="preserve">SUNOIL</t>
  </si>
  <si>
    <t xml:space="preserve">SUNOIL 13 KV SUNOIL</t>
  </si>
  <si>
    <t xml:space="preserve">SUSQT10</t>
  </si>
  <si>
    <t xml:space="preserve">T10</t>
  </si>
  <si>
    <t xml:space="preserve">SUSQT10 230 KV T10</t>
  </si>
  <si>
    <t xml:space="preserve">SUSQUEHA</t>
  </si>
  <si>
    <t xml:space="preserve">TRAN20</t>
  </si>
  <si>
    <t xml:space="preserve">SUSQUEHA 230 KV TRAN20</t>
  </si>
  <si>
    <t xml:space="preserve">SUSQUEHA 24 KV UNIT01</t>
  </si>
  <si>
    <t xml:space="preserve">SUSQUEHA 24 KV UNIT02</t>
  </si>
  <si>
    <t xml:space="preserve">SUSQUEHANNA</t>
  </si>
  <si>
    <t xml:space="preserve">SUSSEX</t>
  </si>
  <si>
    <t xml:space="preserve">SUSSEX 69 KV LOADT1</t>
  </si>
  <si>
    <t xml:space="preserve">SUSSEX 69 KV LOADT2</t>
  </si>
  <si>
    <t xml:space="preserve">SWARK</t>
  </si>
  <si>
    <t xml:space="preserve">NBUA</t>
  </si>
  <si>
    <t xml:space="preserve">SWARK 13 KV NBUA</t>
  </si>
  <si>
    <t xml:space="preserve">NBUC</t>
  </si>
  <si>
    <t xml:space="preserve">SWARK 13 KV NBUC</t>
  </si>
  <si>
    <t xml:space="preserve">SWARK 13 KV UNIT3</t>
  </si>
  <si>
    <t xml:space="preserve">SWARK 13 KV UNIT4</t>
  </si>
  <si>
    <t xml:space="preserve">SWARK 13 KV UNIT5</t>
  </si>
  <si>
    <t xml:space="preserve">SWARK 13 KV UNIT6</t>
  </si>
  <si>
    <t xml:space="preserve">SWATERFR</t>
  </si>
  <si>
    <t xml:space="preserve">SWATERFR 26 KV T-1</t>
  </si>
  <si>
    <t xml:space="preserve">SWATERFR 26 KV T-2</t>
  </si>
  <si>
    <t xml:space="preserve">TABERNAC</t>
  </si>
  <si>
    <t xml:space="preserve">TABERNAC 69 KV BUS2</t>
  </si>
  <si>
    <t xml:space="preserve">TABOR</t>
  </si>
  <si>
    <t xml:space="preserve">TABOR 13 KV DBU1</t>
  </si>
  <si>
    <t xml:space="preserve">TABOR 13 KV DBU2</t>
  </si>
  <si>
    <t xml:space="preserve">DBU3</t>
  </si>
  <si>
    <t xml:space="preserve">TABOR 13 KV DBU3</t>
  </si>
  <si>
    <t xml:space="preserve">TACONY</t>
  </si>
  <si>
    <t xml:space="preserve">TACONY 13 KV NBUS</t>
  </si>
  <si>
    <t xml:space="preserve">TACONY 69 KV 1BUS</t>
  </si>
  <si>
    <t xml:space="preserve">TACONY 69 KV 2BUS</t>
  </si>
  <si>
    <t xml:space="preserve">TAKOMA</t>
  </si>
  <si>
    <t xml:space="preserve">34-1</t>
  </si>
  <si>
    <t xml:space="preserve">TAKOMA 34 KV 34-1</t>
  </si>
  <si>
    <t xml:space="preserve">34-2</t>
  </si>
  <si>
    <t xml:space="preserve">TAKOMA 34 KV 34-2</t>
  </si>
  <si>
    <t xml:space="preserve">34-3</t>
  </si>
  <si>
    <t xml:space="preserve">TAKOMA 34 KV 34-3</t>
  </si>
  <si>
    <t xml:space="preserve">34-4</t>
  </si>
  <si>
    <t xml:space="preserve">TAKOMA 34 KV 34-4</t>
  </si>
  <si>
    <t xml:space="preserve">TAKOMA 69 KV 69-1</t>
  </si>
  <si>
    <t xml:space="preserve">TAKOMA 69 KV 69-2</t>
  </si>
  <si>
    <t xml:space="preserve">TAKOMA 69 KV 69-3</t>
  </si>
  <si>
    <t xml:space="preserve">TAKOMA 69 KV 69-4</t>
  </si>
  <si>
    <t xml:space="preserve">69-5</t>
  </si>
  <si>
    <t xml:space="preserve">TAKOMA 69 KV 69-5</t>
  </si>
  <si>
    <t xml:space="preserve">TALBOT</t>
  </si>
  <si>
    <t xml:space="preserve">TALBOT 69 KV TALBOT</t>
  </si>
  <si>
    <t xml:space="preserve">TANSBORO</t>
  </si>
  <si>
    <t xml:space="preserve">TANSBORO 69 KV BUS3</t>
  </si>
  <si>
    <t xml:space="preserve">TANYARD</t>
  </si>
  <si>
    <t xml:space="preserve">TANYRD</t>
  </si>
  <si>
    <t xml:space="preserve">TANYARD 69 KV TANYRD</t>
  </si>
  <si>
    <t xml:space="preserve">TASLEY</t>
  </si>
  <si>
    <t xml:space="preserve">TASLEY 12 KV G10</t>
  </si>
  <si>
    <t xml:space="preserve">LOADSS</t>
  </si>
  <si>
    <t xml:space="preserve">TASLEY 12 KV LOADSS</t>
  </si>
  <si>
    <t xml:space="preserve">TASLEY 69 KV LOADT1</t>
  </si>
  <si>
    <t xml:space="preserve">TASLEY 69 KV LOADT4</t>
  </si>
  <si>
    <t xml:space="preserve">TAXVILLE</t>
  </si>
  <si>
    <t xml:space="preserve">TAXVILLE 115 KV 1 BANK</t>
  </si>
  <si>
    <t xml:space="preserve">TAXVILLE 115 KV 3 BANK</t>
  </si>
  <si>
    <t xml:space="preserve">TAYLOR</t>
  </si>
  <si>
    <t xml:space="preserve">TAYLOR 69 KV TAYLOR</t>
  </si>
  <si>
    <t xml:space="preserve">TERRACE</t>
  </si>
  <si>
    <t xml:space="preserve">TERRACE 69 KV BUS1</t>
  </si>
  <si>
    <t xml:space="preserve">TERRACE 69 KV BUS3</t>
  </si>
  <si>
    <t xml:space="preserve">TEXAS</t>
  </si>
  <si>
    <t xml:space="preserve">TEXAS 13 KV FIVE</t>
  </si>
  <si>
    <t xml:space="preserve">TEXAS 13 KV THREE</t>
  </si>
  <si>
    <t xml:space="preserve">TEXAS 34 KV ONE</t>
  </si>
  <si>
    <t xml:space="preserve">TEXAS 34 KV TWO</t>
  </si>
  <si>
    <t xml:space="preserve">THOMPSON</t>
  </si>
  <si>
    <t xml:space="preserve">THOMPSON 115 KV 1 TX</t>
  </si>
  <si>
    <t xml:space="preserve">THOROFAR</t>
  </si>
  <si>
    <t xml:space="preserve">THOROFAR 230 KV T-1</t>
  </si>
  <si>
    <t xml:space="preserve">THOROFAR 230 KV T-2</t>
  </si>
  <si>
    <t xml:space="preserve">THREESPR</t>
  </si>
  <si>
    <t xml:space="preserve">THREESPR 115 KV 1 TX</t>
  </si>
  <si>
    <t xml:space="preserve">TIFFANY</t>
  </si>
  <si>
    <t xml:space="preserve">TIFFANY 115 KV #1 TX</t>
  </si>
  <si>
    <t xml:space="preserve">TIFFANY 115 KV #2 TX</t>
  </si>
  <si>
    <t xml:space="preserve">TIMBLIN</t>
  </si>
  <si>
    <t xml:space="preserve">TIMBLIN 34 KV LD1</t>
  </si>
  <si>
    <t xml:space="preserve">RINGLD</t>
  </si>
  <si>
    <t xml:space="preserve">TIMBLIN 34 KV RINGLD</t>
  </si>
  <si>
    <t xml:space="preserve">TITUS</t>
  </si>
  <si>
    <t xml:space="preserve">TITUS 13 KV UNIT 1</t>
  </si>
  <si>
    <t xml:space="preserve">TITUS 13 KV UNIT 2</t>
  </si>
  <si>
    <t xml:space="preserve">TITUS 13 KV UNIT 3</t>
  </si>
  <si>
    <t xml:space="preserve">TITUSVIL</t>
  </si>
  <si>
    <t xml:space="preserve">TITUSVIL 115 KV LD1</t>
  </si>
  <si>
    <t xml:space="preserve">TITUSVIL 115 KV LD2</t>
  </si>
  <si>
    <t xml:space="preserve">TITUSVIL 115 KV LD3</t>
  </si>
  <si>
    <t xml:space="preserve">TMI</t>
  </si>
  <si>
    <t xml:space="preserve">TMI 20 KV UNIT01</t>
  </si>
  <si>
    <t xml:space="preserve">TMI 230 KV LD1</t>
  </si>
  <si>
    <t xml:space="preserve">TMI 230 KV LD2</t>
  </si>
  <si>
    <t xml:space="preserve">TMI 230 KV LD3</t>
  </si>
  <si>
    <t xml:space="preserve">TODD</t>
  </si>
  <si>
    <t xml:space="preserve">TODD 69 KV LOADT1</t>
  </si>
  <si>
    <t xml:space="preserve">TODD 69 KV LOADT2</t>
  </si>
  <si>
    <t xml:space="preserve">TODD 69 KV LOADT3</t>
  </si>
  <si>
    <t xml:space="preserve">TOLNA</t>
  </si>
  <si>
    <t xml:space="preserve">1B02</t>
  </si>
  <si>
    <t xml:space="preserve">TOLNA 115 KV 1B02</t>
  </si>
  <si>
    <t xml:space="preserve">3B02</t>
  </si>
  <si>
    <t xml:space="preserve">TOLNA 115 KV 3B02</t>
  </si>
  <si>
    <t xml:space="preserve">TOLNA 13 KV GEN1</t>
  </si>
  <si>
    <t xml:space="preserve">TOLNA 13 KV GEN2</t>
  </si>
  <si>
    <t xml:space="preserve">TOWER51</t>
  </si>
  <si>
    <t xml:space="preserve">TOWER51 115 KV LD1</t>
  </si>
  <si>
    <t xml:space="preserve">TOWER51 115 KV LD2</t>
  </si>
  <si>
    <t xml:space="preserve">TOWERHIL</t>
  </si>
  <si>
    <t xml:space="preserve">TOWERHIL 115 KV NO1 TX</t>
  </si>
  <si>
    <t xml:space="preserve">TOWNSEND</t>
  </si>
  <si>
    <t xml:space="preserve">TOWNSEND 138 KV ONE</t>
  </si>
  <si>
    <t xml:space="preserve">TRAINER</t>
  </si>
  <si>
    <t xml:space="preserve">TRAINER 230 KV 1BUS</t>
  </si>
  <si>
    <t xml:space="preserve">TRAINER 230 KV 3BUS</t>
  </si>
  <si>
    <t xml:space="preserve">TRAPPETP</t>
  </si>
  <si>
    <t xml:space="preserve">TRAPPE</t>
  </si>
  <si>
    <t xml:space="preserve">TRAPPETP 69 KV TRAPPE</t>
  </si>
  <si>
    <t xml:space="preserve">TRAYNOR</t>
  </si>
  <si>
    <t xml:space="preserve">BK 11</t>
  </si>
  <si>
    <t xml:space="preserve">TRAYNOR 230 KV BK 11</t>
  </si>
  <si>
    <t xml:space="preserve">BK 12</t>
  </si>
  <si>
    <t xml:space="preserve">TRAYNOR 230 KV BK 12</t>
  </si>
  <si>
    <t xml:space="preserve">BK 13</t>
  </si>
  <si>
    <t xml:space="preserve">TRAYNOR 230 KV BK 13</t>
  </si>
  <si>
    <t xml:space="preserve">TRAYNOR 230 KV BK 14</t>
  </si>
  <si>
    <t xml:space="preserve">TREDYFFR</t>
  </si>
  <si>
    <t xml:space="preserve">TREDYFFR 13 KV 1BUS</t>
  </si>
  <si>
    <t xml:space="preserve">TREDYFFR 13 KV 2BUS</t>
  </si>
  <si>
    <t xml:space="preserve">TREDYFFR 35 KV 7BUS</t>
  </si>
  <si>
    <t xml:space="preserve">TRENTON</t>
  </si>
  <si>
    <t xml:space="preserve">TRENTON 138 KV 26KV-1</t>
  </si>
  <si>
    <t xml:space="preserve">TRENTON 138 KV 26KV-2</t>
  </si>
  <si>
    <t xml:space="preserve">TRENTON 138 KV 26KV-3</t>
  </si>
  <si>
    <t xml:space="preserve">NATTS NC</t>
  </si>
  <si>
    <t xml:space="preserve">TRENTON 138 KV NATTS NC</t>
  </si>
  <si>
    <t xml:space="preserve">TDEC</t>
  </si>
  <si>
    <t xml:space="preserve">TRENTON 138 KV TDEC</t>
  </si>
  <si>
    <t xml:space="preserve">TURNPIKE</t>
  </si>
  <si>
    <t xml:space="preserve">TURNPIKE 138 KV T-1</t>
  </si>
  <si>
    <t xml:space="preserve">TURNPIKE 138 KV T-2</t>
  </si>
  <si>
    <t xml:space="preserve">TUXEDO</t>
  </si>
  <si>
    <t xml:space="preserve">TUXEDO 13 KV 13-1</t>
  </si>
  <si>
    <t xml:space="preserve">TUXEDO 13 KV 13-2</t>
  </si>
  <si>
    <t xml:space="preserve">13-3</t>
  </si>
  <si>
    <t xml:space="preserve">TUXEDO 13 KV 13-3</t>
  </si>
  <si>
    <t xml:space="preserve">TWO MILE</t>
  </si>
  <si>
    <t xml:space="preserve">TWO MILE 115 KV 1BANK</t>
  </si>
  <si>
    <t xml:space="preserve">TYRONEN</t>
  </si>
  <si>
    <t xml:space="preserve">TYRONEN 115 KV 1 TX</t>
  </si>
  <si>
    <t xml:space="preserve">TYRONEN 115 KV 2 TX</t>
  </si>
  <si>
    <t xml:space="preserve">UGI</t>
  </si>
  <si>
    <t xml:space="preserve">UNION</t>
  </si>
  <si>
    <t xml:space="preserve">UNION 138 KV BUS3</t>
  </si>
  <si>
    <t xml:space="preserve">UNIONCIT</t>
  </si>
  <si>
    <t xml:space="preserve">1&amp;4TX</t>
  </si>
  <si>
    <t xml:space="preserve">UNIONCIT 115 KV 1&amp;4TX</t>
  </si>
  <si>
    <t xml:space="preserve">UNIVERSI</t>
  </si>
  <si>
    <t xml:space="preserve">UNIVERSI 13 KV 3TR</t>
  </si>
  <si>
    <t xml:space="preserve">UNIVERSI 13 KV 4TR</t>
  </si>
  <si>
    <t xml:space="preserve">UPPERDAR</t>
  </si>
  <si>
    <t xml:space="preserve">UPPERDAR 35 KV KBUS</t>
  </si>
  <si>
    <t xml:space="preserve">UPPERDAR 69 KV IBUS</t>
  </si>
  <si>
    <t xml:space="preserve">UPPERMER</t>
  </si>
  <si>
    <t xml:space="preserve">UPPERMER 13 KV 13-1</t>
  </si>
  <si>
    <t xml:space="preserve">UPPERMER 13 KV 13-2</t>
  </si>
  <si>
    <t xml:space="preserve">UPPERMER 35 KV 2BUS</t>
  </si>
  <si>
    <t xml:space="preserve">UPPERMER 35 KV 3BUS</t>
  </si>
  <si>
    <t xml:space="preserve">USSTEEL</t>
  </si>
  <si>
    <t xml:space="preserve">USSTEEL 138 KV FBUS</t>
  </si>
  <si>
    <t xml:space="preserve">UTICAJCT</t>
  </si>
  <si>
    <t xml:space="preserve">UTICAJCT 115 KV 1 TX 3</t>
  </si>
  <si>
    <t xml:space="preserve">VANNESS</t>
  </si>
  <si>
    <t xml:space="preserve">VANNESS 138 KV LD1</t>
  </si>
  <si>
    <t xml:space="preserve">VAP</t>
  </si>
  <si>
    <t xml:space="preserve">VAUGHN</t>
  </si>
  <si>
    <t xml:space="preserve">VAUGHN 69 KV VAUGHN</t>
  </si>
  <si>
    <t xml:space="preserve">VERNON 115 KV BK 1</t>
  </si>
  <si>
    <t xml:space="preserve">VERNON 115 KV BK 4</t>
  </si>
  <si>
    <t xml:space="preserve">VIADUCAV</t>
  </si>
  <si>
    <t xml:space="preserve">VIADUCAV 13 KV ONE</t>
  </si>
  <si>
    <t xml:space="preserve">VIENNA</t>
  </si>
  <si>
    <t xml:space="preserve">VIENNA 13 KV UNIT10</t>
  </si>
  <si>
    <t xml:space="preserve">VIENNA 18 KV UNIT08</t>
  </si>
  <si>
    <t xml:space="preserve">69KVLD</t>
  </si>
  <si>
    <t xml:space="preserve">VIENNA 69 KV 69KVLD</t>
  </si>
  <si>
    <t xml:space="preserve">VIENNALO</t>
  </si>
  <si>
    <t xml:space="preserve">VN-LOC</t>
  </si>
  <si>
    <t xml:space="preserve">VIENNALO 69 KV VN-LOC</t>
  </si>
  <si>
    <t xml:space="preserve">VINELAND</t>
  </si>
  <si>
    <t xml:space="preserve">VINELAND 69 KV BUS1</t>
  </si>
  <si>
    <t xml:space="preserve">VINELAND 69 KV UNIT07</t>
  </si>
  <si>
    <t xml:space="preserve">VINELAND 69 KV UNIT08</t>
  </si>
  <si>
    <t xml:space="preserve">VINELAND 69 KV UNIT09</t>
  </si>
  <si>
    <t xml:space="preserve">VCLP</t>
  </si>
  <si>
    <t xml:space="preserve">VINELAND 69 KV UNIT10</t>
  </si>
  <si>
    <t xml:space="preserve">VINELAND 69 KV VCLP</t>
  </si>
  <si>
    <t xml:space="preserve">VINELAND 69 KV WESTCT</t>
  </si>
  <si>
    <t xml:space="preserve">VIOLET H</t>
  </si>
  <si>
    <t xml:space="preserve">VIOLET H 115 KV 4 BANK</t>
  </si>
  <si>
    <t xml:space="preserve">6 BANK</t>
  </si>
  <si>
    <t xml:space="preserve">VIOLET H 115 KV 6 BANK</t>
  </si>
  <si>
    <t xml:space="preserve">WAGNER</t>
  </si>
  <si>
    <t xml:space="preserve">WAGNER 13 KV CT  01</t>
  </si>
  <si>
    <t xml:space="preserve">WAGNER 13 KV GEN 01</t>
  </si>
  <si>
    <t xml:space="preserve">WAGNER 13 KV GEN 02</t>
  </si>
  <si>
    <t xml:space="preserve">WAGNER 13 KV GEN 03</t>
  </si>
  <si>
    <t xml:space="preserve">WAGNER 13 KV GEN 04</t>
  </si>
  <si>
    <t xml:space="preserve">WAGNER 34 KV ONE</t>
  </si>
  <si>
    <t xml:space="preserve">WAGNER 34 KV THRE</t>
  </si>
  <si>
    <t xml:space="preserve">WAGNER 34 KV TWO</t>
  </si>
  <si>
    <t xml:space="preserve">WALDWICK</t>
  </si>
  <si>
    <t xml:space="preserve">WALDWICK 230 KV T-10</t>
  </si>
  <si>
    <t xml:space="preserve">WALDWICK 230 KV T-20</t>
  </si>
  <si>
    <t xml:space="preserve">WALLOPS</t>
  </si>
  <si>
    <t xml:space="preserve">WALOPS</t>
  </si>
  <si>
    <t xml:space="preserve">WALLOPS 69 KV WALOPS</t>
  </si>
  <si>
    <t xml:space="preserve">WALSTON</t>
  </si>
  <si>
    <t xml:space="preserve">WALSTN</t>
  </si>
  <si>
    <t xml:space="preserve">WALSTON 69 KV WALSTN</t>
  </si>
  <si>
    <t xml:space="preserve">WANATAP</t>
  </si>
  <si>
    <t xml:space="preserve">WANATAP 138 KV ONE</t>
  </si>
  <si>
    <t xml:space="preserve">WANEETA</t>
  </si>
  <si>
    <t xml:space="preserve">WANEETA 13 KV 1BUS</t>
  </si>
  <si>
    <t xml:space="preserve">WANEETA 13 KV 2BUS</t>
  </si>
  <si>
    <t xml:space="preserve">WANEETA 13 KV 3BUS</t>
  </si>
  <si>
    <t xml:space="preserve">WARD</t>
  </si>
  <si>
    <t xml:space="preserve">WARD 115 KV 1 BANK</t>
  </si>
  <si>
    <t xml:space="preserve">WARDAV</t>
  </si>
  <si>
    <t xml:space="preserve">PIPE  NC</t>
  </si>
  <si>
    <t xml:space="preserve">WARDAV 138 KV PIPE  NC</t>
  </si>
  <si>
    <t xml:space="preserve">WARINANC</t>
  </si>
  <si>
    <t xml:space="preserve">WARINANC 230 KV T-1</t>
  </si>
  <si>
    <t xml:space="preserve">WARINANC 230 KV T-2</t>
  </si>
  <si>
    <t xml:space="preserve">WARMINST</t>
  </si>
  <si>
    <t xml:space="preserve">WARMINST 13 KV 1BUS</t>
  </si>
  <si>
    <t xml:space="preserve">WARMINST 13 KV 2BUS</t>
  </si>
  <si>
    <t xml:space="preserve">WARREN 12 KV UNIT 1</t>
  </si>
  <si>
    <t xml:space="preserve">WARREN 12 KV UNIT 2</t>
  </si>
  <si>
    <t xml:space="preserve">WARREN 13 KV UNITCT</t>
  </si>
  <si>
    <t xml:space="preserve">1EDDY</t>
  </si>
  <si>
    <t xml:space="preserve">WARREN 34 KV 1EDDY</t>
  </si>
  <si>
    <t xml:space="preserve">1NATL</t>
  </si>
  <si>
    <t xml:space="preserve">WARREN 34 KV 1NATL</t>
  </si>
  <si>
    <t xml:space="preserve">2EDDY</t>
  </si>
  <si>
    <t xml:space="preserve">WARREN 34 KV 2EDDY</t>
  </si>
  <si>
    <t xml:space="preserve">2NATL</t>
  </si>
  <si>
    <t xml:space="preserve">WARREN 34 KV 2NATL</t>
  </si>
  <si>
    <t xml:space="preserve">FORGE</t>
  </si>
  <si>
    <t xml:space="preserve">WARREN 34 KV FORGE</t>
  </si>
  <si>
    <t xml:space="preserve">WAR E</t>
  </si>
  <si>
    <t xml:space="preserve">WARREN 34 KV WAR E</t>
  </si>
  <si>
    <t xml:space="preserve">WARRENS</t>
  </si>
  <si>
    <t xml:space="preserve">WARRENS 115 KV 1 TX</t>
  </si>
  <si>
    <t xml:space="preserve">WARRINGT</t>
  </si>
  <si>
    <t xml:space="preserve">WARRINGT 35 KV 1BUS</t>
  </si>
  <si>
    <t xml:space="preserve">WARRINGT 35 KV 3BUS</t>
  </si>
  <si>
    <t xml:space="preserve">WATTSVIL</t>
  </si>
  <si>
    <t xml:space="preserve">WATTSVIL 69 KV LOADT1</t>
  </si>
  <si>
    <t xml:space="preserve">WATTSVIL 69 KV LOADT2</t>
  </si>
  <si>
    <t xml:space="preserve">WAUGHCHA</t>
  </si>
  <si>
    <t xml:space="preserve">110538</t>
  </si>
  <si>
    <t xml:space="preserve">WAUGHCHA 115 KV 110538</t>
  </si>
  <si>
    <t xml:space="preserve">110539</t>
  </si>
  <si>
    <t xml:space="preserve">WAUGHCHA 115 KV 110539</t>
  </si>
  <si>
    <t xml:space="preserve">110543</t>
  </si>
  <si>
    <t xml:space="preserve">WAUGHCHA 115 KV 110543</t>
  </si>
  <si>
    <t xml:space="preserve">110544</t>
  </si>
  <si>
    <t xml:space="preserve">WAUGHCHA 115 KV 110544</t>
  </si>
  <si>
    <t xml:space="preserve">110545</t>
  </si>
  <si>
    <t xml:space="preserve">WAUGHCHA 115 KV 110545</t>
  </si>
  <si>
    <t xml:space="preserve">110546</t>
  </si>
  <si>
    <t xml:space="preserve">WAUGHCHA 115 KV 110546</t>
  </si>
  <si>
    <t xml:space="preserve">110547</t>
  </si>
  <si>
    <t xml:space="preserve">WAUGHCHA 115 KV 110547</t>
  </si>
  <si>
    <t xml:space="preserve">110548</t>
  </si>
  <si>
    <t xml:space="preserve">WAUGHCHA 115 KV 110548</t>
  </si>
  <si>
    <t xml:space="preserve">WAUGHCHAPEL</t>
  </si>
  <si>
    <t xml:space="preserve">WAYNE</t>
  </si>
  <si>
    <t xml:space="preserve">WAYNE 13 KV WAYNE</t>
  </si>
  <si>
    <t xml:space="preserve">WAYNEJCT</t>
  </si>
  <si>
    <t xml:space="preserve">WAYNEJCT 230 KV DBU1</t>
  </si>
  <si>
    <t xml:space="preserve">WAYNEJCT 230 KV DBU2</t>
  </si>
  <si>
    <t xml:space="preserve">WCALDWEL</t>
  </si>
  <si>
    <t xml:space="preserve">WCALDWEL 138 KV T-1</t>
  </si>
  <si>
    <t xml:space="preserve">WCALDWEL 138 KV T-2</t>
  </si>
  <si>
    <t xml:space="preserve">WCALDWEL 138 KV T-3</t>
  </si>
  <si>
    <t xml:space="preserve">WCALDWEL 138 KV T-4</t>
  </si>
  <si>
    <t xml:space="preserve">WCAMBRID</t>
  </si>
  <si>
    <t xml:space="preserve">W-CAMB</t>
  </si>
  <si>
    <t xml:space="preserve">WCAMBRID 69 KV W-CAMB</t>
  </si>
  <si>
    <t xml:space="preserve">WELLSBORO</t>
  </si>
  <si>
    <t xml:space="preserve">WENONAH</t>
  </si>
  <si>
    <t xml:space="preserve">WENONAH 69 KV BUS1</t>
  </si>
  <si>
    <t xml:space="preserve">WENONAH 69 KV BUS2</t>
  </si>
  <si>
    <t xml:space="preserve">WERNER</t>
  </si>
  <si>
    <t xml:space="preserve">WERNER 115 KV BK 12</t>
  </si>
  <si>
    <t xml:space="preserve">WERNER 13 KV CT 1</t>
  </si>
  <si>
    <t xml:space="preserve">WERNER 13 KV CT 2</t>
  </si>
  <si>
    <t xml:space="preserve">WERNER 13 KV CT 3</t>
  </si>
  <si>
    <t xml:space="preserve">WERNER 13 KV CT 4</t>
  </si>
  <si>
    <t xml:space="preserve">WESCOSVI</t>
  </si>
  <si>
    <t xml:space="preserve">138_1</t>
  </si>
  <si>
    <t xml:space="preserve">WESCOSVI 138 KV 138_1</t>
  </si>
  <si>
    <t xml:space="preserve">138_3</t>
  </si>
  <si>
    <t xml:space="preserve">WESCOSVI 138 KV 138_3</t>
  </si>
  <si>
    <t xml:space="preserve">69_1</t>
  </si>
  <si>
    <t xml:space="preserve">WESCOSVI 69 KV 69_1</t>
  </si>
  <si>
    <t xml:space="preserve">69_3</t>
  </si>
  <si>
    <t xml:space="preserve">WESCOSVI 69 KV 69_3</t>
  </si>
  <si>
    <t xml:space="preserve">WESCOSVL</t>
  </si>
  <si>
    <t xml:space="preserve">WEST INT HUB</t>
  </si>
  <si>
    <t xml:space="preserve">WESTERN HUB</t>
  </si>
  <si>
    <t xml:space="preserve">WESTFALL</t>
  </si>
  <si>
    <t xml:space="preserve">WESTFALL 115 KV LD1</t>
  </si>
  <si>
    <t xml:space="preserve">WESTGATE</t>
  </si>
  <si>
    <t xml:space="preserve">WESTGATE 115 KV LD1</t>
  </si>
  <si>
    <t xml:space="preserve">WESTOVER</t>
  </si>
  <si>
    <t xml:space="preserve">WESTOVER 115 KV 1-TX</t>
  </si>
  <si>
    <t xml:space="preserve">WESTPORT</t>
  </si>
  <si>
    <t xml:space="preserve">110-10</t>
  </si>
  <si>
    <t xml:space="preserve">WESTPORT 13 KV 110-10</t>
  </si>
  <si>
    <t xml:space="preserve">WESTPORT 13 KV 110-9</t>
  </si>
  <si>
    <t xml:space="preserve">CT  05</t>
  </si>
  <si>
    <t xml:space="preserve">WESTPORT 13 KV CT  05</t>
  </si>
  <si>
    <t xml:space="preserve">BRESCO</t>
  </si>
  <si>
    <t xml:space="preserve">WESTPORT 34 KV BRESCO</t>
  </si>
  <si>
    <t xml:space="preserve">LD34-1</t>
  </si>
  <si>
    <t xml:space="preserve">WESTPORT 34 KV LD34-1</t>
  </si>
  <si>
    <t xml:space="preserve">LD34-2</t>
  </si>
  <si>
    <t xml:space="preserve">WESTPORT 34 KV LD34-2</t>
  </si>
  <si>
    <t xml:space="preserve">WHELLAM</t>
  </si>
  <si>
    <t xml:space="preserve">WHELLAM 115 KV LD1</t>
  </si>
  <si>
    <t xml:space="preserve">WHEMPFIE</t>
  </si>
  <si>
    <t xml:space="preserve">BUS_N</t>
  </si>
  <si>
    <t xml:space="preserve">WHEMPFIE 69 KV BUS_N</t>
  </si>
  <si>
    <t xml:space="preserve">BUS_S</t>
  </si>
  <si>
    <t xml:space="preserve">WHEMPFIE 69 KV BUS_S</t>
  </si>
  <si>
    <t xml:space="preserve">WHETSTON</t>
  </si>
  <si>
    <t xml:space="preserve">BRCKW</t>
  </si>
  <si>
    <t xml:space="preserve">WHETSTON 115 KV BRCKW</t>
  </si>
  <si>
    <t xml:space="preserve">WHIPPANY</t>
  </si>
  <si>
    <t xml:space="preserve">WHIPPANY 230 KV BK 7</t>
  </si>
  <si>
    <t xml:space="preserve">WHIPPANY 230 KV BK 8</t>
  </si>
  <si>
    <t xml:space="preserve">WHITEFOR</t>
  </si>
  <si>
    <t xml:space="preserve">WHITEFOR 115 KV LD1</t>
  </si>
  <si>
    <t xml:space="preserve">WHITEMAR</t>
  </si>
  <si>
    <t xml:space="preserve">DBU4</t>
  </si>
  <si>
    <t xml:space="preserve">WHITEMAR 230 KV DBU4</t>
  </si>
  <si>
    <t xml:space="preserve">DBU6</t>
  </si>
  <si>
    <t xml:space="preserve">WHITEMAR 230 KV DBU6</t>
  </si>
  <si>
    <t xml:space="preserve">WHITEMAR 35 KV K1BU</t>
  </si>
  <si>
    <t xml:space="preserve">WHITEMAR 35 KV K2BU</t>
  </si>
  <si>
    <t xml:space="preserve">WHITINGS</t>
  </si>
  <si>
    <t xml:space="preserve">BANK 4</t>
  </si>
  <si>
    <t xml:space="preserve">WHITINGS 230 KV BANK 4</t>
  </si>
  <si>
    <t xml:space="preserve">WHITPAIN</t>
  </si>
  <si>
    <t xml:space="preserve">WILDERCR</t>
  </si>
  <si>
    <t xml:space="preserve">WILDERCR 13 KV 13-1</t>
  </si>
  <si>
    <t xml:space="preserve">WILDERCR 13 KV 13-2</t>
  </si>
  <si>
    <t xml:space="preserve">WILDERCR 13 KV 13-3</t>
  </si>
  <si>
    <t xml:space="preserve">WIND JC</t>
  </si>
  <si>
    <t xml:space="preserve">WIND JC 230 KV BK 1</t>
  </si>
  <si>
    <t xml:space="preserve">WIND JC 230 KV BK 3</t>
  </si>
  <si>
    <t xml:space="preserve">WIND ME</t>
  </si>
  <si>
    <t xml:space="preserve">WIND ME 115 KV 3 BANK</t>
  </si>
  <si>
    <t xml:space="preserve">WIND ME 115 KV 4 BANK</t>
  </si>
  <si>
    <t xml:space="preserve">WINDYEDG</t>
  </si>
  <si>
    <t xml:space="preserve">WINDYEDG 115 KV LD1</t>
  </si>
  <si>
    <t xml:space="preserve">WINDYEDG 115 KV LD2</t>
  </si>
  <si>
    <t xml:space="preserve">LD82</t>
  </si>
  <si>
    <t xml:space="preserve">WINDYEDG 115 KV LD82</t>
  </si>
  <si>
    <t xml:space="preserve">WMORELAN</t>
  </si>
  <si>
    <t xml:space="preserve">WMORELAN 13 KV NBU2</t>
  </si>
  <si>
    <t xml:space="preserve">WMORELAN 13 KV NBU3</t>
  </si>
  <si>
    <t xml:space="preserve">IBUE</t>
  </si>
  <si>
    <t xml:space="preserve">WMORELAN 69 KV IBUE</t>
  </si>
  <si>
    <t xml:space="preserve">IBUW</t>
  </si>
  <si>
    <t xml:space="preserve">WMORELAN 69 KV IBUW</t>
  </si>
  <si>
    <t xml:space="preserve">WOODBOUR</t>
  </si>
  <si>
    <t xml:space="preserve">KBU5</t>
  </si>
  <si>
    <t xml:space="preserve">WOODBOUR 35 KV KBU5</t>
  </si>
  <si>
    <t xml:space="preserve">KBU6</t>
  </si>
  <si>
    <t xml:space="preserve">WOODBOUR 35 KV KBU6</t>
  </si>
  <si>
    <t xml:space="preserve">WOODBRID</t>
  </si>
  <si>
    <t xml:space="preserve">WOODBRID 138 KV T-1</t>
  </si>
  <si>
    <t xml:space="preserve">WOODBRID 138 KV T-2</t>
  </si>
  <si>
    <t xml:space="preserve">WOODLYN</t>
  </si>
  <si>
    <t xml:space="preserve">WOODLYN 35 KV KBU1</t>
  </si>
  <si>
    <t xml:space="preserve">WOODLYN 35 KV KBU2</t>
  </si>
  <si>
    <t xml:space="preserve">WOODSTOW</t>
  </si>
  <si>
    <t xml:space="preserve">WOODSTOW 69 KV BUS1</t>
  </si>
  <si>
    <t xml:space="preserve">WORANGE</t>
  </si>
  <si>
    <t xml:space="preserve">WORANGE 138 KV 26KV A</t>
  </si>
  <si>
    <t xml:space="preserve">WORANGE 138 KV 26KV B</t>
  </si>
  <si>
    <t xml:space="preserve">WORANGE 138 KV 26KV C</t>
  </si>
  <si>
    <t xml:space="preserve">WORCESTE</t>
  </si>
  <si>
    <t xml:space="preserve">WORCESTE 69 KV LOADT1</t>
  </si>
  <si>
    <t xml:space="preserve">WORCESTE 69 KV LOADT2</t>
  </si>
  <si>
    <t xml:space="preserve">WOVERDPL</t>
  </si>
  <si>
    <t xml:space="preserve">WSTOVR</t>
  </si>
  <si>
    <t xml:space="preserve">WOVERDPL 69 KV WSTOVR</t>
  </si>
  <si>
    <t xml:space="preserve">WSHORE</t>
  </si>
  <si>
    <t xml:space="preserve">WSHORE 69 KV BUS1</t>
  </si>
  <si>
    <t xml:space="preserve">WSHORE 69 KV BUS2</t>
  </si>
  <si>
    <t xml:space="preserve">WSHORE 69 KV COTU-1</t>
  </si>
  <si>
    <t xml:space="preserve">WSHORE 69 KV COTU-2</t>
  </si>
  <si>
    <t xml:space="preserve">WWHARTON</t>
  </si>
  <si>
    <t xml:space="preserve">WWHARTON 230 KV BK 1</t>
  </si>
  <si>
    <t xml:space="preserve">WWHARTON 230 KV BK 2</t>
  </si>
  <si>
    <t xml:space="preserve">WWHARTON 230 KV BK 3</t>
  </si>
  <si>
    <t xml:space="preserve">WWILMING</t>
  </si>
  <si>
    <t xml:space="preserve">WWILMING 138 KV ONE</t>
  </si>
  <si>
    <t xml:space="preserve">WYEMILLS</t>
  </si>
  <si>
    <t xml:space="preserve">LOAD55</t>
  </si>
  <si>
    <t xml:space="preserve">WYEMILLS 69 KV LOAD55</t>
  </si>
  <si>
    <t xml:space="preserve">LOAD89</t>
  </si>
  <si>
    <t xml:space="preserve">WYEMILLS 69 KV LOAD89</t>
  </si>
  <si>
    <t xml:space="preserve">WYEMILLS 69 KV LOADT2</t>
  </si>
  <si>
    <t xml:space="preserve">YARDSCRE</t>
  </si>
  <si>
    <t xml:space="preserve">YARDSCRE 14 KV UNIT01</t>
  </si>
  <si>
    <t xml:space="preserve">YARDSCRE 14 KV UNIT02</t>
  </si>
  <si>
    <t xml:space="preserve">YARDSCRE 14 KV UNIT03</t>
  </si>
  <si>
    <t xml:space="preserve">YEAGERTO</t>
  </si>
  <si>
    <t xml:space="preserve">YEAGERTO 230 KV #3 TX</t>
  </si>
  <si>
    <t xml:space="preserve">YEAGERTO 230 KV NO.1 T</t>
  </si>
  <si>
    <t xml:space="preserve">YEAGERTO 230 KV NO.2 T</t>
  </si>
  <si>
    <t xml:space="preserve">YOE</t>
  </si>
  <si>
    <t xml:space="preserve">YOE 115 KV 2 BANK</t>
  </si>
  <si>
    <t xml:space="preserve">YORK INC</t>
  </si>
  <si>
    <t xml:space="preserve">YORK INC 115 KV NUG GE</t>
  </si>
  <si>
    <t xml:space="preserve">YORKANA</t>
  </si>
  <si>
    <t xml:space="preserve">YORKANA 115 KV LD1</t>
  </si>
  <si>
    <t xml:space="preserve">YORKHAVE</t>
  </si>
  <si>
    <t xml:space="preserve">YORKHV</t>
  </si>
  <si>
    <t xml:space="preserve">YORKHAVE 115 KV YORKHV</t>
  </si>
  <si>
    <t xml:space="preserve">ZIONSVIE</t>
  </si>
  <si>
    <t xml:space="preserve">ZIONSVIE 115 KV 1B12</t>
  </si>
  <si>
    <t xml:space="preserve">2B12</t>
  </si>
  <si>
    <t xml:space="preserve">ZIONSVIE 115 KV 2B12</t>
  </si>
  <si>
    <t xml:space="preserve">ARCHBALD</t>
  </si>
  <si>
    <t xml:space="preserve">AVONLAKE</t>
  </si>
  <si>
    <t xml:space="preserve">CAYUGA</t>
  </si>
  <si>
    <t xml:space="preserve">CNHUDviaNY-E</t>
  </si>
  <si>
    <t xml:space="preserve">CONEDviaNY-E</t>
  </si>
  <si>
    <t xml:space="preserve">DARLINGT</t>
  </si>
  <si>
    <t xml:space="preserve">DCCOOK</t>
  </si>
  <si>
    <t xml:space="preserve">ECARviaAP</t>
  </si>
  <si>
    <t xml:space="preserve">DPL_ODEC</t>
  </si>
  <si>
    <t xml:space="preserve">ECARviaCEI</t>
  </si>
  <si>
    <t xml:space="preserve">ECARviaVAP</t>
  </si>
  <si>
    <t xml:space="preserve">ELKO</t>
  </si>
  <si>
    <t xml:space="preserve">FISHKILL</t>
  </si>
  <si>
    <t xml:space="preserve">FRESHKIL</t>
  </si>
  <si>
    <t xml:space="preserve">GOWANUS</t>
  </si>
  <si>
    <t xml:space="preserve">HQviaNY-E</t>
  </si>
  <si>
    <t xml:space="preserve">HURLEY</t>
  </si>
  <si>
    <t xml:space="preserve">LEMOYNE</t>
  </si>
  <si>
    <t xml:space="preserve">LILCOviaNY-E</t>
  </si>
  <si>
    <t xml:space="preserve">MAINviaAP</t>
  </si>
  <si>
    <t xml:space="preserve">MAINviaCEI</t>
  </si>
  <si>
    <t xml:space="preserve">MAINviaVAP</t>
  </si>
  <si>
    <t xml:space="preserve">MAPPviaAP</t>
  </si>
  <si>
    <t xml:space="preserve">MAPPviaCEI</t>
  </si>
  <si>
    <t xml:space="preserve">MAPPviaVAP</t>
  </si>
  <si>
    <t xml:space="preserve">MARviaNY-E</t>
  </si>
  <si>
    <t xml:space="preserve">MCGUIRE</t>
  </si>
  <si>
    <t xml:space="preserve">MOSHANON</t>
  </si>
  <si>
    <t xml:space="preserve">MUNSTER</t>
  </si>
  <si>
    <t xml:space="preserve">NANTICOK</t>
  </si>
  <si>
    <t xml:space="preserve">NEPEXviaNY-E</t>
  </si>
  <si>
    <t xml:space="preserve">NIMOviaNY-W</t>
  </si>
  <si>
    <t xml:space="preserve">NYPAviaNY-E</t>
  </si>
  <si>
    <t xml:space="preserve">NYPAviaNY-W</t>
  </si>
  <si>
    <t xml:space="preserve">NYSEGviaNY-W</t>
  </si>
  <si>
    <t xml:space="preserve">O&amp;RviaNY-E</t>
  </si>
  <si>
    <t xml:space="preserve">OHviaNY-W</t>
  </si>
  <si>
    <t xml:space="preserve">PERSON</t>
  </si>
  <si>
    <t xml:space="preserve">PLGN DUK</t>
  </si>
  <si>
    <t xml:space="preserve">RG&amp;EviaNY-W</t>
  </si>
  <si>
    <t xml:space="preserve">RIDG APS</t>
  </si>
  <si>
    <t xml:space="preserve">ROCKTAVE</t>
  </si>
  <si>
    <t xml:space="preserve">SCHAFER</t>
  </si>
  <si>
    <t xml:space="preserve">SERCviaAP</t>
  </si>
  <si>
    <t xml:space="preserve">SERCviaCEI</t>
  </si>
  <si>
    <t xml:space="preserve">SERCviaVAP</t>
  </si>
  <si>
    <t xml:space="preserve">SHINGLET</t>
  </si>
  <si>
    <t xml:space="preserve">STAR</t>
  </si>
  <si>
    <t xml:space="preserve">WAKE</t>
  </si>
  <si>
    <t xml:space="preserve">ECRRF</t>
  </si>
  <si>
    <t xml:space="preserve">NMESHOPP</t>
  </si>
  <si>
    <t xml:space="preserve">SMITHST</t>
  </si>
  <si>
    <t xml:space="preserve">FTR Quantity</t>
  </si>
  <si>
    <t xml:space="preserve">Purchase Price</t>
  </si>
  <si>
    <t xml:space="preserve">Historical Value of FTR per Month</t>
  </si>
  <si>
    <t xml:space="preserve">Class</t>
  </si>
  <si>
    <t xml:space="preserve">Source</t>
  </si>
  <si>
    <t xml:space="preserve">Sink</t>
  </si>
  <si>
    <t xml:space="preserve">Buy/Sell</t>
  </si>
  <si>
    <t xml:space="preserve">On</t>
  </si>
  <si>
    <t xml:space="preserve">Buy</t>
  </si>
  <si>
    <t xml:space="preserve">Sell</t>
  </si>
  <si>
    <t xml:space="preserve">Off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</si>
</sst>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#,##0.00"/>
    <numFmt numFmtId="168" formatCode="[$-409]#,##0.00_);[RED]\(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1"/>
      <color rgb="FFFFFFFF"/>
      <name val="Times New Roman"/>
      <family val="1"/>
    </font>
    <font>
      <b val="true"/>
      <sz val="10"/>
      <name val="Times New Roman"/>
      <family val="1"/>
    </font>
    <font>
      <sz val="10"/>
      <color rgb="FFFFFFFF"/>
      <name val="Times New Roman"/>
      <family val="1"/>
    </font>
    <font>
      <b val="true"/>
      <sz val="10"/>
      <name val="Arial"/>
      <family val="2"/>
    </font>
    <font>
      <b val="true"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>
        <color rgb="FFFFFFFF"/>
      </bottom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7.85"/>
    <col collapsed="false" customWidth="true" hidden="false" outlineLevel="0" max="3" min="3" style="1" width="8.28"/>
    <col collapsed="false" customWidth="true" hidden="false" outlineLevel="0" max="4" min="4" style="1" width="8.99"/>
    <col collapsed="false" customWidth="true" hidden="true" outlineLevel="0" max="5" min="5" style="1" width="37.99"/>
    <col collapsed="false" customWidth="true" hidden="true" outlineLevel="0" max="6" min="6" style="1" width="27.42"/>
    <col collapsed="false" customWidth="true" hidden="false" outlineLevel="0" max="7" min="7" style="1" width="7.56"/>
    <col collapsed="false" customWidth="true" hidden="false" outlineLevel="0" max="8" min="8" style="1" width="8.28"/>
    <col collapsed="false" customWidth="true" hidden="true" outlineLevel="0" max="9" min="9" style="1" width="27.42"/>
    <col collapsed="false" customWidth="true" hidden="false" outlineLevel="0" max="10" min="10" style="1" width="7.56"/>
    <col collapsed="false" customWidth="true" hidden="false" outlineLevel="0" max="11" min="11" style="1" width="8.28"/>
    <col collapsed="false" customWidth="true" hidden="true" outlineLevel="0" max="12" min="12" style="1" width="27.42"/>
    <col collapsed="false" customWidth="true" hidden="false" outlineLevel="0" max="13" min="13" style="1" width="6.99"/>
    <col collapsed="false" customWidth="true" hidden="false" outlineLevel="0" max="14" min="14" style="1" width="8.28"/>
    <col collapsed="false" customWidth="true" hidden="true" outlineLevel="0" max="15" min="15" style="1" width="27.42"/>
    <col collapsed="false" customWidth="true" hidden="false" outlineLevel="0" max="17" min="16" style="1" width="8.28"/>
    <col collapsed="false" customWidth="true" hidden="false" outlineLevel="0" max="29" min="18" style="1" width="8.7"/>
    <col collapsed="false" customWidth="true" hidden="false" outlineLevel="0" max="30" min="30" style="2" width="1.56"/>
    <col collapsed="false" customWidth="true" hidden="false" outlineLevel="0" max="46" min="31" style="0" width="9.06"/>
    <col collapsed="false" customWidth="false" hidden="false" outlineLevel="0" max="257" min="47" style="1" width="9.14"/>
  </cols>
  <sheetData>
    <row r="1" customFormat="false" ht="14.25" hidden="false" customHeight="false" outlineLevel="0" collapsed="false">
      <c r="B1" s="3"/>
      <c r="C1" s="3"/>
      <c r="D1" s="3"/>
      <c r="G1" s="4" t="s">
        <v>0</v>
      </c>
      <c r="H1" s="4"/>
      <c r="I1" s="4"/>
      <c r="J1" s="4"/>
      <c r="K1" s="4"/>
      <c r="L1" s="4"/>
      <c r="M1" s="4"/>
      <c r="N1" s="4"/>
      <c r="O1" s="5"/>
      <c r="P1" s="5"/>
      <c r="Q1" s="5"/>
      <c r="R1" s="6" t="s">
        <v>1</v>
      </c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customFormat="false" ht="12.75" hidden="false" customHeight="false" outlineLevel="0" collapsed="false">
      <c r="B2" s="3"/>
      <c r="C2" s="3"/>
      <c r="D2" s="3"/>
      <c r="E2" s="3"/>
      <c r="F2" s="3"/>
      <c r="G2" s="7" t="n">
        <v>36312</v>
      </c>
      <c r="H2" s="7"/>
      <c r="I2" s="8"/>
      <c r="J2" s="9" t="n">
        <v>36342</v>
      </c>
      <c r="K2" s="9"/>
      <c r="L2" s="8"/>
      <c r="M2" s="10" t="n">
        <v>36373</v>
      </c>
      <c r="N2" s="10"/>
      <c r="O2" s="11"/>
      <c r="P2" s="12" t="n">
        <v>36678</v>
      </c>
      <c r="Q2" s="12"/>
      <c r="R2" s="13" t="n">
        <v>36312</v>
      </c>
      <c r="S2" s="13"/>
      <c r="T2" s="14" t="n">
        <v>36342</v>
      </c>
      <c r="U2" s="14"/>
      <c r="V2" s="14" t="n">
        <v>36373</v>
      </c>
      <c r="W2" s="14"/>
      <c r="X2" s="14" t="n">
        <v>35947</v>
      </c>
      <c r="Y2" s="14"/>
      <c r="Z2" s="14" t="n">
        <v>35977</v>
      </c>
      <c r="AA2" s="14"/>
      <c r="AB2" s="15" t="n">
        <v>36008</v>
      </c>
      <c r="AC2" s="15"/>
    </row>
    <row r="3" customFormat="false" ht="13.5" hidden="false" customHeight="false" outlineLevel="0" collapsed="false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8" t="s">
        <v>8</v>
      </c>
      <c r="H3" s="19" t="s">
        <v>9</v>
      </c>
      <c r="I3" s="19" t="s">
        <v>10</v>
      </c>
      <c r="J3" s="18" t="s">
        <v>8</v>
      </c>
      <c r="K3" s="19" t="s">
        <v>9</v>
      </c>
      <c r="L3" s="19" t="s">
        <v>11</v>
      </c>
      <c r="M3" s="18" t="s">
        <v>8</v>
      </c>
      <c r="N3" s="19" t="s">
        <v>9</v>
      </c>
      <c r="O3" s="20" t="n">
        <v>36678</v>
      </c>
      <c r="P3" s="18" t="s">
        <v>8</v>
      </c>
      <c r="Q3" s="19" t="s">
        <v>9</v>
      </c>
      <c r="R3" s="18" t="s">
        <v>8</v>
      </c>
      <c r="S3" s="19" t="s">
        <v>9</v>
      </c>
      <c r="T3" s="19" t="s">
        <v>8</v>
      </c>
      <c r="U3" s="19" t="s">
        <v>9</v>
      </c>
      <c r="V3" s="21" t="s">
        <v>8</v>
      </c>
      <c r="W3" s="21" t="s">
        <v>9</v>
      </c>
      <c r="X3" s="21" t="s">
        <v>8</v>
      </c>
      <c r="Y3" s="21" t="s">
        <v>9</v>
      </c>
      <c r="Z3" s="21" t="s">
        <v>8</v>
      </c>
      <c r="AA3" s="21" t="s">
        <v>9</v>
      </c>
      <c r="AB3" s="21" t="s">
        <v>8</v>
      </c>
      <c r="AC3" s="22" t="s">
        <v>9</v>
      </c>
      <c r="AD3" s="23"/>
      <c r="AE3" s="24" t="s">
        <v>12</v>
      </c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</row>
    <row r="4" customFormat="false" ht="12.75" hidden="false" customHeight="false" outlineLevel="0" collapsed="false">
      <c r="A4" s="3" t="s">
        <v>13</v>
      </c>
      <c r="B4" s="3" t="s">
        <v>14</v>
      </c>
      <c r="C4" s="3" t="s">
        <v>15</v>
      </c>
      <c r="D4" s="3" t="s">
        <v>16</v>
      </c>
      <c r="E4" s="3" t="str">
        <f aca="false">+CONCATENATE(A4," ",B4," ",C4," ",D4)</f>
        <v>10THST 138 KV PEPCO LD1</v>
      </c>
      <c r="F4" s="26" t="s">
        <v>17</v>
      </c>
      <c r="G4" s="26" t="n">
        <v>10.08</v>
      </c>
      <c r="H4" s="26" t="n">
        <v>5.37</v>
      </c>
      <c r="I4" s="26" t="s">
        <v>17</v>
      </c>
      <c r="J4" s="26" t="n">
        <v>3.01</v>
      </c>
      <c r="K4" s="26" t="n">
        <v>2.49</v>
      </c>
      <c r="L4" s="26" t="s">
        <v>17</v>
      </c>
      <c r="M4" s="26" t="n">
        <v>8.06</v>
      </c>
      <c r="N4" s="26" t="n">
        <v>4.12</v>
      </c>
      <c r="O4" s="27" t="s">
        <v>17</v>
      </c>
      <c r="P4" s="27" t="n">
        <v>-880.22</v>
      </c>
      <c r="Q4" s="27" t="n">
        <v>-267.75</v>
      </c>
      <c r="R4" s="28" t="n">
        <v>20134.78</v>
      </c>
      <c r="S4" s="28" t="n">
        <v>6300.98</v>
      </c>
      <c r="T4" s="29" t="n">
        <v>58253.81</v>
      </c>
      <c r="U4" s="29" t="n">
        <v>8607.11</v>
      </c>
      <c r="V4" s="28" t="n">
        <v>15274.44</v>
      </c>
      <c r="W4" s="28" t="n">
        <v>7983.96</v>
      </c>
      <c r="X4" s="29" t="n">
        <v>12275.2</v>
      </c>
      <c r="Y4" s="29" t="n">
        <v>5618.2</v>
      </c>
      <c r="Z4" s="28" t="n">
        <v>18629.58</v>
      </c>
      <c r="AA4" s="28" t="n">
        <v>6217.61</v>
      </c>
      <c r="AB4" s="29" t="n">
        <v>13494.61</v>
      </c>
      <c r="AC4" s="29" t="n">
        <v>7711.05</v>
      </c>
      <c r="AD4" s="30"/>
      <c r="AE4" s="27" t="s">
        <v>18</v>
      </c>
    </row>
    <row r="5" customFormat="false" ht="12.75" hidden="false" customHeight="false" outlineLevel="0" collapsed="false">
      <c r="A5" s="3" t="s">
        <v>19</v>
      </c>
      <c r="B5" s="3" t="s">
        <v>20</v>
      </c>
      <c r="C5" s="3" t="s">
        <v>15</v>
      </c>
      <c r="D5" s="3" t="s">
        <v>16</v>
      </c>
      <c r="E5" s="3" t="str">
        <f aca="false">+CONCATENATE(A5," ",B5," ",C5," ",D5)</f>
        <v>12THST 69 KV PEPCO LD1</v>
      </c>
      <c r="F5" s="26" t="s">
        <v>21</v>
      </c>
      <c r="G5" s="26" t="n">
        <v>9.81</v>
      </c>
      <c r="H5" s="26" t="n">
        <v>5.23</v>
      </c>
      <c r="I5" s="26" t="s">
        <v>21</v>
      </c>
      <c r="J5" s="26" t="n">
        <v>2.9</v>
      </c>
      <c r="K5" s="26" t="n">
        <v>2.42</v>
      </c>
      <c r="L5" s="26" t="s">
        <v>21</v>
      </c>
      <c r="M5" s="26" t="n">
        <v>7.89</v>
      </c>
      <c r="N5" s="26" t="n">
        <v>4</v>
      </c>
      <c r="O5" s="27" t="s">
        <v>21</v>
      </c>
      <c r="P5" s="27" t="n">
        <v>-878.41</v>
      </c>
      <c r="Q5" s="27" t="n">
        <v>-266.93</v>
      </c>
      <c r="R5" s="28" t="n">
        <v>20129.23</v>
      </c>
      <c r="S5" s="28" t="n">
        <v>6302.12</v>
      </c>
      <c r="T5" s="29" t="n">
        <v>58262.61</v>
      </c>
      <c r="U5" s="29" t="n">
        <v>8604.25</v>
      </c>
      <c r="V5" s="28" t="n">
        <v>15273.94</v>
      </c>
      <c r="W5" s="28" t="n">
        <v>7984.25</v>
      </c>
      <c r="X5" s="29" t="n">
        <v>12275.2</v>
      </c>
      <c r="Y5" s="29" t="n">
        <v>5617.4</v>
      </c>
      <c r="Z5" s="28" t="n">
        <v>18629.52</v>
      </c>
      <c r="AA5" s="28" t="n">
        <v>6215.51</v>
      </c>
      <c r="AB5" s="29" t="n">
        <v>13494.67</v>
      </c>
      <c r="AC5" s="29" t="n">
        <v>7710.88</v>
      </c>
      <c r="AD5" s="30"/>
    </row>
    <row r="6" customFormat="false" ht="12.75" hidden="false" customHeight="false" outlineLevel="0" collapsed="false">
      <c r="A6" s="3" t="s">
        <v>19</v>
      </c>
      <c r="B6" s="3" t="s">
        <v>20</v>
      </c>
      <c r="C6" s="3" t="s">
        <v>15</v>
      </c>
      <c r="D6" s="3" t="s">
        <v>22</v>
      </c>
      <c r="E6" s="3" t="str">
        <f aca="false">+CONCATENATE(A6," ",B6," ",C6," ",D6)</f>
        <v>12THST 69 KV PEPCO LD2</v>
      </c>
      <c r="F6" s="26" t="s">
        <v>23</v>
      </c>
      <c r="G6" s="26" t="n">
        <v>9.81</v>
      </c>
      <c r="H6" s="26" t="n">
        <v>5.23</v>
      </c>
      <c r="I6" s="26" t="s">
        <v>23</v>
      </c>
      <c r="J6" s="26" t="n">
        <v>2.9</v>
      </c>
      <c r="K6" s="26" t="n">
        <v>2.42</v>
      </c>
      <c r="L6" s="26" t="s">
        <v>23</v>
      </c>
      <c r="M6" s="26" t="n">
        <v>7.89</v>
      </c>
      <c r="N6" s="26" t="n">
        <v>4</v>
      </c>
      <c r="O6" s="27" t="s">
        <v>23</v>
      </c>
      <c r="P6" s="27" t="n">
        <v>-878.41</v>
      </c>
      <c r="Q6" s="27" t="n">
        <v>-266.93</v>
      </c>
      <c r="R6" s="28" t="n">
        <v>20129.23</v>
      </c>
      <c r="S6" s="28" t="n">
        <v>6302.12</v>
      </c>
      <c r="T6" s="29" t="n">
        <v>58262.62</v>
      </c>
      <c r="U6" s="29" t="n">
        <v>8604.25</v>
      </c>
      <c r="V6" s="28" t="n">
        <v>15273.93</v>
      </c>
      <c r="W6" s="28" t="n">
        <v>7984.25</v>
      </c>
      <c r="X6" s="29" t="n">
        <v>12275.2</v>
      </c>
      <c r="Y6" s="29" t="n">
        <v>5617.4</v>
      </c>
      <c r="Z6" s="28" t="n">
        <v>18629.52</v>
      </c>
      <c r="AA6" s="28" t="n">
        <v>6215.51</v>
      </c>
      <c r="AB6" s="29" t="n">
        <v>13494.67</v>
      </c>
      <c r="AC6" s="29" t="n">
        <v>7710.88</v>
      </c>
      <c r="AE6" s="24" t="s">
        <v>24</v>
      </c>
    </row>
    <row r="7" customFormat="false" ht="12.75" hidden="false" customHeight="false" outlineLevel="0" collapsed="false">
      <c r="A7" s="3" t="s">
        <v>25</v>
      </c>
      <c r="B7" s="3" t="s">
        <v>26</v>
      </c>
      <c r="C7" s="3" t="s">
        <v>27</v>
      </c>
      <c r="D7" s="3" t="s">
        <v>28</v>
      </c>
      <c r="E7" s="3" t="str">
        <f aca="false">+CONCATENATE(A7," ",B7," ",C7," ",D7)</f>
        <v>ADAMS 230 KV PSEG T-1</v>
      </c>
      <c r="F7" s="26" t="s">
        <v>29</v>
      </c>
      <c r="G7" s="26" t="n">
        <v>128.93</v>
      </c>
      <c r="H7" s="26" t="n">
        <v>71.45</v>
      </c>
      <c r="I7" s="26" t="s">
        <v>29</v>
      </c>
      <c r="J7" s="26" t="n">
        <v>4.79</v>
      </c>
      <c r="K7" s="26" t="n">
        <v>9.22</v>
      </c>
      <c r="L7" s="26" t="s">
        <v>29</v>
      </c>
      <c r="M7" s="26" t="n">
        <v>29.26</v>
      </c>
      <c r="N7" s="26" t="n">
        <v>19.52</v>
      </c>
      <c r="O7" s="27" t="s">
        <v>29</v>
      </c>
      <c r="P7" s="27" t="n">
        <v>457.12</v>
      </c>
      <c r="Q7" s="27" t="n">
        <v>387.02</v>
      </c>
      <c r="R7" s="28" t="n">
        <v>20372.2</v>
      </c>
      <c r="S7" s="28" t="n">
        <v>6343.25</v>
      </c>
      <c r="T7" s="29" t="n">
        <v>60064.08</v>
      </c>
      <c r="U7" s="29" t="n">
        <v>8594.9</v>
      </c>
      <c r="V7" s="28" t="n">
        <v>15052.74</v>
      </c>
      <c r="W7" s="28" t="n">
        <v>7976.52</v>
      </c>
      <c r="X7" s="29" t="n">
        <v>12307.5</v>
      </c>
      <c r="Y7" s="29" t="n">
        <v>5536</v>
      </c>
      <c r="Z7" s="28" t="n">
        <v>18576.92</v>
      </c>
      <c r="AA7" s="28" t="n">
        <v>6216.85</v>
      </c>
      <c r="AB7" s="29" t="n">
        <v>13479.37</v>
      </c>
      <c r="AC7" s="29" t="n">
        <v>7714.8</v>
      </c>
      <c r="AE7" s="27" t="s">
        <v>30</v>
      </c>
    </row>
    <row r="8" customFormat="false" ht="12.75" hidden="false" customHeight="false" outlineLevel="0" collapsed="false">
      <c r="A8" s="3" t="s">
        <v>25</v>
      </c>
      <c r="B8" s="3" t="s">
        <v>26</v>
      </c>
      <c r="C8" s="3" t="s">
        <v>27</v>
      </c>
      <c r="D8" s="3" t="s">
        <v>31</v>
      </c>
      <c r="E8" s="3" t="str">
        <f aca="false">+CONCATENATE(A8," ",B8," ",C8," ",D8)</f>
        <v>ADAMS 230 KV PSEG T-2</v>
      </c>
      <c r="F8" s="26" t="s">
        <v>32</v>
      </c>
      <c r="G8" s="26" t="n">
        <v>137.15</v>
      </c>
      <c r="H8" s="26" t="n">
        <v>76.22</v>
      </c>
      <c r="I8" s="26" t="s">
        <v>32</v>
      </c>
      <c r="J8" s="26" t="n">
        <v>4.56</v>
      </c>
      <c r="K8" s="26" t="n">
        <v>8.98</v>
      </c>
      <c r="L8" s="26" t="s">
        <v>32</v>
      </c>
      <c r="M8" s="26" t="n">
        <v>28.55</v>
      </c>
      <c r="N8" s="26" t="n">
        <v>19.11</v>
      </c>
      <c r="O8" s="27" t="s">
        <v>32</v>
      </c>
      <c r="P8" s="27" t="n">
        <v>456.53</v>
      </c>
      <c r="Q8" s="27" t="n">
        <v>386.69</v>
      </c>
      <c r="R8" s="28" t="n">
        <v>20360.99</v>
      </c>
      <c r="S8" s="28" t="n">
        <v>6342.53</v>
      </c>
      <c r="T8" s="29" t="n">
        <v>60063.08</v>
      </c>
      <c r="U8" s="29" t="n">
        <v>8581.17</v>
      </c>
      <c r="V8" s="28" t="n">
        <v>15054.72</v>
      </c>
      <c r="W8" s="28" t="n">
        <v>7976.68</v>
      </c>
      <c r="X8" s="29" t="n">
        <v>12303.3</v>
      </c>
      <c r="Y8" s="29" t="n">
        <v>5540.5</v>
      </c>
      <c r="Z8" s="28" t="n">
        <v>18577.59</v>
      </c>
      <c r="AA8" s="28" t="n">
        <v>6202.29</v>
      </c>
      <c r="AB8" s="29" t="n">
        <v>13480.08</v>
      </c>
      <c r="AC8" s="29" t="n">
        <v>7713.64</v>
      </c>
    </row>
    <row r="9" customFormat="false" ht="12.75" hidden="false" customHeight="false" outlineLevel="0" collapsed="false">
      <c r="A9" s="3" t="s">
        <v>33</v>
      </c>
      <c r="B9" s="3" t="s">
        <v>34</v>
      </c>
      <c r="C9" s="3"/>
      <c r="D9" s="3"/>
      <c r="E9" s="3" t="str">
        <f aca="false">+CONCATENATE(A9," ",B9," ",C9," ",D9)</f>
        <v>AECO ZONE  </v>
      </c>
      <c r="F9" s="26" t="s">
        <v>33</v>
      </c>
      <c r="G9" s="26" t="n">
        <v>9.84</v>
      </c>
      <c r="H9" s="26" t="n">
        <v>5.68</v>
      </c>
      <c r="I9" s="26" t="s">
        <v>33</v>
      </c>
      <c r="J9" s="26" t="n">
        <v>-0.21</v>
      </c>
      <c r="K9" s="26" t="n">
        <v>0.8</v>
      </c>
      <c r="L9" s="26" t="s">
        <v>33</v>
      </c>
      <c r="M9" s="26" t="n">
        <v>2.55</v>
      </c>
      <c r="N9" s="26" t="n">
        <v>2.16</v>
      </c>
      <c r="O9" s="27" t="s">
        <v>33</v>
      </c>
      <c r="P9" s="27" t="n">
        <v>588.75</v>
      </c>
      <c r="Q9" s="27" t="n">
        <v>435.13</v>
      </c>
      <c r="R9" s="28" t="n">
        <v>20300.483462</v>
      </c>
      <c r="S9" s="28" t="n">
        <v>6329.820223</v>
      </c>
      <c r="T9" s="29" t="n">
        <v>60241.385362</v>
      </c>
      <c r="U9" s="29" t="n">
        <v>8684.930423</v>
      </c>
      <c r="V9" s="28" t="n">
        <v>15155.570286</v>
      </c>
      <c r="W9" s="28" t="n">
        <v>7979.498567</v>
      </c>
      <c r="X9" s="29" t="n">
        <v>12262.9</v>
      </c>
      <c r="Y9" s="29" t="n">
        <v>5584.9</v>
      </c>
      <c r="Z9" s="28" t="n">
        <v>18602.400068</v>
      </c>
      <c r="AA9" s="28" t="n">
        <v>6148.593271</v>
      </c>
      <c r="AB9" s="29" t="n">
        <v>13493.291542</v>
      </c>
      <c r="AC9" s="29" t="n">
        <v>7707.543119</v>
      </c>
      <c r="AE9" s="24" t="s">
        <v>35</v>
      </c>
    </row>
    <row r="10" customFormat="false" ht="12.75" hidden="false" customHeight="false" outlineLevel="0" collapsed="false">
      <c r="A10" s="3" t="s">
        <v>36</v>
      </c>
      <c r="B10" s="3" t="s">
        <v>20</v>
      </c>
      <c r="C10" s="3" t="s">
        <v>37</v>
      </c>
      <c r="D10" s="3" t="s">
        <v>36</v>
      </c>
      <c r="E10" s="3" t="str">
        <f aca="false">+CONCATENATE(A10," ",B10," ",C10," ",D10)</f>
        <v>AIREY 69 KV DPL AIREY</v>
      </c>
      <c r="F10" s="26" t="s">
        <v>38</v>
      </c>
      <c r="G10" s="26" t="n">
        <v>7.89</v>
      </c>
      <c r="H10" s="26" t="n">
        <v>4.48</v>
      </c>
      <c r="I10" s="26" t="s">
        <v>38</v>
      </c>
      <c r="J10" s="26" t="n">
        <v>0.23</v>
      </c>
      <c r="K10" s="26" t="n">
        <v>1.33</v>
      </c>
      <c r="L10" s="26" t="s">
        <v>38</v>
      </c>
      <c r="M10" s="26" t="n">
        <v>4.09</v>
      </c>
      <c r="N10" s="26" t="n">
        <v>2.73</v>
      </c>
      <c r="O10" s="27" t="s">
        <v>38</v>
      </c>
      <c r="P10" s="27" t="n">
        <v>1530.25</v>
      </c>
      <c r="Q10" s="27" t="n">
        <v>877.95</v>
      </c>
      <c r="R10" s="28" t="n">
        <v>20259.1</v>
      </c>
      <c r="S10" s="28" t="n">
        <v>6328.17</v>
      </c>
      <c r="T10" s="29" t="n">
        <v>60484.95</v>
      </c>
      <c r="U10" s="29" t="n">
        <v>8679.88</v>
      </c>
      <c r="V10" s="28" t="n">
        <v>17029.12</v>
      </c>
      <c r="W10" s="28" t="n">
        <v>9158.82</v>
      </c>
      <c r="X10" s="29" t="n">
        <v>12269.3</v>
      </c>
      <c r="Y10" s="29" t="n">
        <v>5597.5</v>
      </c>
      <c r="Z10" s="28" t="n">
        <v>18604.33</v>
      </c>
      <c r="AA10" s="28" t="n">
        <v>6164.9</v>
      </c>
      <c r="AB10" s="29" t="n">
        <v>13493.92</v>
      </c>
      <c r="AC10" s="29" t="n">
        <v>7708.48</v>
      </c>
      <c r="AE10" s="27" t="s">
        <v>39</v>
      </c>
    </row>
    <row r="11" customFormat="false" ht="12.75" hidden="false" customHeight="false" outlineLevel="0" collapsed="false">
      <c r="A11" s="3" t="s">
        <v>40</v>
      </c>
      <c r="B11" s="3" t="s">
        <v>26</v>
      </c>
      <c r="C11" s="3" t="s">
        <v>15</v>
      </c>
      <c r="D11" s="3" t="s">
        <v>16</v>
      </c>
      <c r="E11" s="3" t="str">
        <f aca="false">+CONCATENATE(A11," ",B11," ",C11," ",D11)</f>
        <v>ALABAMA 230 KV PEPCO LD1</v>
      </c>
      <c r="F11" s="26" t="s">
        <v>41</v>
      </c>
      <c r="G11" s="26" t="n">
        <v>10.15</v>
      </c>
      <c r="H11" s="26" t="n">
        <v>5.4</v>
      </c>
      <c r="I11" s="26" t="s">
        <v>41</v>
      </c>
      <c r="J11" s="26" t="n">
        <v>3.04</v>
      </c>
      <c r="K11" s="26" t="n">
        <v>2.52</v>
      </c>
      <c r="L11" s="26" t="s">
        <v>41</v>
      </c>
      <c r="M11" s="26" t="n">
        <v>8.11</v>
      </c>
      <c r="N11" s="26" t="n">
        <v>4.15</v>
      </c>
      <c r="O11" s="27" t="s">
        <v>41</v>
      </c>
      <c r="P11" s="27" t="n">
        <v>-880.7</v>
      </c>
      <c r="Q11" s="27" t="n">
        <v>-267.97</v>
      </c>
      <c r="R11" s="28" t="n">
        <v>20135.45</v>
      </c>
      <c r="S11" s="28" t="n">
        <v>6300.69</v>
      </c>
      <c r="T11" s="29" t="n">
        <v>58252.58</v>
      </c>
      <c r="U11" s="29" t="n">
        <v>8606.41</v>
      </c>
      <c r="V11" s="28" t="n">
        <v>15274.18</v>
      </c>
      <c r="W11" s="28" t="n">
        <v>7983.95</v>
      </c>
      <c r="X11" s="29" t="n">
        <v>12275.3</v>
      </c>
      <c r="Y11" s="29" t="n">
        <v>5618.4</v>
      </c>
      <c r="Z11" s="28" t="n">
        <v>18629.57</v>
      </c>
      <c r="AA11" s="28" t="n">
        <v>6217.98</v>
      </c>
      <c r="AB11" s="29" t="n">
        <v>13494.59</v>
      </c>
      <c r="AC11" s="29" t="n">
        <v>7711.07</v>
      </c>
    </row>
    <row r="12" customFormat="false" ht="12.75" hidden="false" customHeight="false" outlineLevel="0" collapsed="false">
      <c r="A12" s="3" t="s">
        <v>40</v>
      </c>
      <c r="B12" s="3" t="s">
        <v>26</v>
      </c>
      <c r="C12" s="3" t="s">
        <v>15</v>
      </c>
      <c r="D12" s="3" t="s">
        <v>22</v>
      </c>
      <c r="E12" s="3" t="str">
        <f aca="false">+CONCATENATE(A12," ",B12," ",C12," ",D12)</f>
        <v>ALABAMA 230 KV PEPCO LD2</v>
      </c>
      <c r="F12" s="26" t="s">
        <v>42</v>
      </c>
      <c r="G12" s="26" t="n">
        <v>10.15</v>
      </c>
      <c r="H12" s="26" t="n">
        <v>5.4</v>
      </c>
      <c r="I12" s="26" t="s">
        <v>42</v>
      </c>
      <c r="J12" s="26" t="n">
        <v>3.04</v>
      </c>
      <c r="K12" s="26" t="n">
        <v>2.52</v>
      </c>
      <c r="L12" s="26" t="s">
        <v>42</v>
      </c>
      <c r="M12" s="26" t="n">
        <v>8.11</v>
      </c>
      <c r="N12" s="26" t="n">
        <v>4.15</v>
      </c>
      <c r="O12" s="27" t="s">
        <v>42</v>
      </c>
      <c r="P12" s="27" t="n">
        <v>-880.68</v>
      </c>
      <c r="Q12" s="27" t="n">
        <v>-267.96</v>
      </c>
      <c r="R12" s="28" t="n">
        <v>20135.4</v>
      </c>
      <c r="S12" s="28" t="n">
        <v>6300.76</v>
      </c>
      <c r="T12" s="29" t="n">
        <v>58252.69</v>
      </c>
      <c r="U12" s="29" t="n">
        <v>8606.42</v>
      </c>
      <c r="V12" s="28" t="n">
        <v>15274.21</v>
      </c>
      <c r="W12" s="28" t="n">
        <v>7983.95</v>
      </c>
      <c r="X12" s="29" t="n">
        <v>12275.3</v>
      </c>
      <c r="Y12" s="29" t="n">
        <v>5618.4</v>
      </c>
      <c r="Z12" s="28" t="n">
        <v>18629.57</v>
      </c>
      <c r="AA12" s="28" t="n">
        <v>6217.95</v>
      </c>
      <c r="AB12" s="29" t="n">
        <v>13494.59</v>
      </c>
      <c r="AC12" s="29" t="n">
        <v>7711.07</v>
      </c>
    </row>
    <row r="13" customFormat="false" ht="12.75" hidden="false" customHeight="false" outlineLevel="0" collapsed="false">
      <c r="A13" s="3" t="s">
        <v>43</v>
      </c>
      <c r="B13" s="3" t="s">
        <v>44</v>
      </c>
      <c r="C13" s="3" t="s">
        <v>45</v>
      </c>
      <c r="D13" s="3"/>
      <c r="E13" s="3" t="str">
        <f aca="false">+CONCATENATE(A13," ",B13," ",C13," ",D13)</f>
        <v>ALBURTIS 500 KV PPL </v>
      </c>
      <c r="F13" s="26" t="s">
        <v>43</v>
      </c>
      <c r="G13" s="26" t="n">
        <v>0</v>
      </c>
      <c r="H13" s="26" t="n">
        <v>0</v>
      </c>
      <c r="I13" s="26" t="s">
        <v>43</v>
      </c>
      <c r="J13" s="26" t="n">
        <v>0</v>
      </c>
      <c r="K13" s="26" t="n">
        <v>0</v>
      </c>
      <c r="L13" s="26" t="s">
        <v>43</v>
      </c>
      <c r="M13" s="26" t="n">
        <v>0</v>
      </c>
      <c r="N13" s="26" t="n">
        <v>0</v>
      </c>
      <c r="O13" s="27" t="s">
        <v>43</v>
      </c>
      <c r="P13" s="27" t="n">
        <v>0</v>
      </c>
      <c r="Q13" s="27" t="n">
        <v>0</v>
      </c>
      <c r="R13" s="28" t="n">
        <v>20286.09</v>
      </c>
      <c r="S13" s="28" t="n">
        <v>6329.71</v>
      </c>
      <c r="T13" s="29" t="n">
        <v>60308.88</v>
      </c>
      <c r="U13" s="29" t="n">
        <v>8649.33</v>
      </c>
      <c r="V13" s="28" t="n">
        <v>15161.12</v>
      </c>
      <c r="W13" s="28" t="n">
        <v>7977.92</v>
      </c>
      <c r="X13" s="29" t="n">
        <v>12262.2</v>
      </c>
      <c r="Y13" s="29" t="n">
        <v>5619.9</v>
      </c>
      <c r="Z13" s="28" t="n">
        <v>18600.24</v>
      </c>
      <c r="AA13" s="28" t="n">
        <v>6151.92</v>
      </c>
      <c r="AB13" s="29" t="n">
        <v>13496.1</v>
      </c>
      <c r="AC13" s="29" t="n">
        <v>7707.38</v>
      </c>
    </row>
    <row r="14" customFormat="false" ht="12.75" hidden="false" customHeight="false" outlineLevel="0" collapsed="false">
      <c r="A14" s="3" t="s">
        <v>46</v>
      </c>
      <c r="B14" s="3" t="s">
        <v>47</v>
      </c>
      <c r="C14" s="3" t="s">
        <v>27</v>
      </c>
      <c r="D14" s="3" t="s">
        <v>48</v>
      </c>
      <c r="E14" s="3" t="str">
        <f aca="false">+CONCATENATE(A14," ",B14," ",C14," ",D14)</f>
        <v>ALDENE 13 KV PSEG SK NUG</v>
      </c>
      <c r="F14" s="26" t="s">
        <v>49</v>
      </c>
      <c r="G14" s="26" t="n">
        <v>147.14</v>
      </c>
      <c r="H14" s="26" t="n">
        <v>77.28</v>
      </c>
      <c r="I14" s="26" t="s">
        <v>49</v>
      </c>
      <c r="J14" s="26" t="n">
        <v>40.49</v>
      </c>
      <c r="K14" s="26" t="n">
        <v>35.15</v>
      </c>
      <c r="L14" s="26" t="s">
        <v>49</v>
      </c>
      <c r="M14" s="26" t="n">
        <v>107.15</v>
      </c>
      <c r="N14" s="26" t="n">
        <v>55.48</v>
      </c>
      <c r="O14" s="27" t="s">
        <v>49</v>
      </c>
      <c r="P14" s="27" t="n">
        <v>548.05</v>
      </c>
      <c r="Q14" s="27" t="n">
        <v>391.91</v>
      </c>
      <c r="R14" s="28" t="n">
        <v>20588.55</v>
      </c>
      <c r="S14" s="28" t="n">
        <v>6380.61</v>
      </c>
      <c r="T14" s="29" t="n">
        <v>59988.92</v>
      </c>
      <c r="U14" s="29" t="n">
        <v>8684.86</v>
      </c>
      <c r="V14" s="28" t="n">
        <v>15008.96</v>
      </c>
      <c r="W14" s="28" t="n">
        <v>7979.92</v>
      </c>
      <c r="X14" s="29" t="n">
        <v>12361.9</v>
      </c>
      <c r="Y14" s="29" t="n">
        <v>5810.4</v>
      </c>
      <c r="Z14" s="28" t="n">
        <v>18619.73</v>
      </c>
      <c r="AA14" s="28" t="n">
        <v>6436.64</v>
      </c>
      <c r="AB14" s="29" t="n">
        <v>13482.65</v>
      </c>
      <c r="AC14" s="29" t="n">
        <v>7732.09</v>
      </c>
    </row>
    <row r="15" customFormat="false" ht="12.75" hidden="false" customHeight="false" outlineLevel="0" collapsed="false">
      <c r="A15" s="3" t="s">
        <v>46</v>
      </c>
      <c r="B15" s="3" t="s">
        <v>26</v>
      </c>
      <c r="C15" s="3" t="s">
        <v>27</v>
      </c>
      <c r="D15" s="3" t="s">
        <v>50</v>
      </c>
      <c r="E15" s="3" t="str">
        <f aca="false">+CONCATENATE(A15," ",B15," ",C15," ",D15)</f>
        <v>ALDENE 230 KV PSEG 26KV A</v>
      </c>
      <c r="F15" s="26" t="s">
        <v>51</v>
      </c>
      <c r="G15" s="26" t="n">
        <v>147.14</v>
      </c>
      <c r="H15" s="26" t="n">
        <v>77.28</v>
      </c>
      <c r="I15" s="26" t="s">
        <v>51</v>
      </c>
      <c r="J15" s="26" t="n">
        <v>40.49</v>
      </c>
      <c r="K15" s="26" t="n">
        <v>35.15</v>
      </c>
      <c r="L15" s="26" t="s">
        <v>51</v>
      </c>
      <c r="M15" s="26" t="n">
        <v>107.15</v>
      </c>
      <c r="N15" s="26" t="n">
        <v>55.48</v>
      </c>
      <c r="O15" s="27" t="s">
        <v>51</v>
      </c>
      <c r="P15" s="27" t="n">
        <v>548.05</v>
      </c>
      <c r="Q15" s="27" t="n">
        <v>391.91</v>
      </c>
      <c r="R15" s="28" t="n">
        <v>20588.55</v>
      </c>
      <c r="S15" s="28" t="n">
        <v>6380.61</v>
      </c>
      <c r="T15" s="29" t="n">
        <v>59988.92</v>
      </c>
      <c r="U15" s="29" t="n">
        <v>8684.86</v>
      </c>
      <c r="V15" s="28" t="n">
        <v>15008.96</v>
      </c>
      <c r="W15" s="28" t="n">
        <v>7979.92</v>
      </c>
      <c r="X15" s="29" t="n">
        <v>12365.5</v>
      </c>
      <c r="Y15" s="29" t="n">
        <v>5822.3</v>
      </c>
      <c r="Z15" s="28" t="n">
        <v>18619.73</v>
      </c>
      <c r="AA15" s="28" t="n">
        <v>6436.64</v>
      </c>
      <c r="AB15" s="29" t="n">
        <v>13482.65</v>
      </c>
      <c r="AC15" s="29" t="n">
        <v>7732.09</v>
      </c>
    </row>
    <row r="16" customFormat="false" ht="12.75" hidden="false" customHeight="false" outlineLevel="0" collapsed="false">
      <c r="A16" s="3" t="s">
        <v>46</v>
      </c>
      <c r="B16" s="3" t="s">
        <v>26</v>
      </c>
      <c r="C16" s="3" t="s">
        <v>27</v>
      </c>
      <c r="D16" s="3" t="s">
        <v>52</v>
      </c>
      <c r="E16" s="3" t="str">
        <f aca="false">+CONCATENATE(A16," ",B16," ",C16," ",D16)</f>
        <v>ALDENE 230 KV PSEG 26KV B</v>
      </c>
      <c r="F16" s="26" t="s">
        <v>53</v>
      </c>
      <c r="G16" s="26" t="n">
        <v>147.14</v>
      </c>
      <c r="H16" s="26" t="n">
        <v>77.28</v>
      </c>
      <c r="I16" s="26" t="s">
        <v>53</v>
      </c>
      <c r="J16" s="26" t="n">
        <v>40.49</v>
      </c>
      <c r="K16" s="26" t="n">
        <v>35.15</v>
      </c>
      <c r="L16" s="26" t="s">
        <v>53</v>
      </c>
      <c r="M16" s="26" t="n">
        <v>107.15</v>
      </c>
      <c r="N16" s="26" t="n">
        <v>55.48</v>
      </c>
      <c r="O16" s="27" t="s">
        <v>53</v>
      </c>
      <c r="P16" s="27" t="n">
        <v>548.05</v>
      </c>
      <c r="Q16" s="27" t="n">
        <v>391.91</v>
      </c>
      <c r="R16" s="28" t="n">
        <v>20588.55</v>
      </c>
      <c r="S16" s="28" t="n">
        <v>6380.61</v>
      </c>
      <c r="T16" s="29" t="n">
        <v>59988.92</v>
      </c>
      <c r="U16" s="29" t="n">
        <v>8684.86</v>
      </c>
      <c r="V16" s="28" t="n">
        <v>15008.96</v>
      </c>
      <c r="W16" s="28" t="n">
        <v>7979.92</v>
      </c>
      <c r="X16" s="29" t="n">
        <v>12361.9</v>
      </c>
      <c r="Y16" s="29" t="n">
        <v>5810.4</v>
      </c>
      <c r="Z16" s="28" t="n">
        <v>18619.73</v>
      </c>
      <c r="AA16" s="28" t="n">
        <v>6436.64</v>
      </c>
      <c r="AB16" s="29" t="n">
        <v>13482.65</v>
      </c>
      <c r="AC16" s="29" t="n">
        <v>7732.09</v>
      </c>
    </row>
    <row r="17" customFormat="false" ht="12.75" hidden="false" customHeight="false" outlineLevel="0" collapsed="false">
      <c r="A17" s="3" t="s">
        <v>46</v>
      </c>
      <c r="B17" s="3" t="s">
        <v>26</v>
      </c>
      <c r="C17" s="3" t="s">
        <v>27</v>
      </c>
      <c r="D17" s="3" t="s">
        <v>54</v>
      </c>
      <c r="E17" s="3" t="str">
        <f aca="false">+CONCATENATE(A17," ",B17," ",C17," ",D17)</f>
        <v>ALDENE 230 KV PSEG T-10</v>
      </c>
      <c r="F17" s="26" t="s">
        <v>55</v>
      </c>
      <c r="G17" s="26" t="n">
        <v>147.14</v>
      </c>
      <c r="H17" s="26" t="n">
        <v>77.28</v>
      </c>
      <c r="I17" s="26" t="s">
        <v>55</v>
      </c>
      <c r="J17" s="26" t="n">
        <v>40.49</v>
      </c>
      <c r="K17" s="26" t="n">
        <v>35.15</v>
      </c>
      <c r="L17" s="26" t="s">
        <v>55</v>
      </c>
      <c r="M17" s="26" t="n">
        <v>107.15</v>
      </c>
      <c r="N17" s="26" t="n">
        <v>55.48</v>
      </c>
      <c r="O17" s="27" t="s">
        <v>55</v>
      </c>
      <c r="P17" s="27" t="n">
        <v>548.05</v>
      </c>
      <c r="Q17" s="27" t="n">
        <v>391.91</v>
      </c>
      <c r="R17" s="28" t="n">
        <v>20588.55</v>
      </c>
      <c r="S17" s="28" t="n">
        <v>6380.61</v>
      </c>
      <c r="T17" s="29" t="n">
        <v>59988.92</v>
      </c>
      <c r="U17" s="29" t="n">
        <v>8684.86</v>
      </c>
      <c r="V17" s="28" t="n">
        <v>15008.96</v>
      </c>
      <c r="W17" s="28" t="n">
        <v>7979.92</v>
      </c>
      <c r="X17" s="29" t="n">
        <v>12361.9</v>
      </c>
      <c r="Y17" s="29" t="n">
        <v>5810.4</v>
      </c>
      <c r="Z17" s="28" t="n">
        <v>18619.73</v>
      </c>
      <c r="AA17" s="28" t="n">
        <v>6436.64</v>
      </c>
      <c r="AB17" s="29" t="n">
        <v>13482.65</v>
      </c>
      <c r="AC17" s="29" t="n">
        <v>7732.09</v>
      </c>
    </row>
    <row r="18" customFormat="false" ht="12.75" hidden="false" customHeight="false" outlineLevel="0" collapsed="false">
      <c r="A18" s="3" t="s">
        <v>46</v>
      </c>
      <c r="B18" s="3" t="s">
        <v>26</v>
      </c>
      <c r="C18" s="3" t="s">
        <v>27</v>
      </c>
      <c r="D18" s="3" t="s">
        <v>56</v>
      </c>
      <c r="E18" s="3" t="str">
        <f aca="false">+CONCATENATE(A18," ",B18," ",C18," ",D18)</f>
        <v>ALDENE 230 KV PSEG T-20</v>
      </c>
      <c r="F18" s="26" t="s">
        <v>57</v>
      </c>
      <c r="G18" s="26" t="n">
        <v>147.14</v>
      </c>
      <c r="H18" s="26" t="n">
        <v>77.28</v>
      </c>
      <c r="I18" s="26" t="s">
        <v>57</v>
      </c>
      <c r="J18" s="26" t="n">
        <v>40.49</v>
      </c>
      <c r="K18" s="26" t="n">
        <v>35.15</v>
      </c>
      <c r="L18" s="26" t="s">
        <v>57</v>
      </c>
      <c r="M18" s="26" t="n">
        <v>107.15</v>
      </c>
      <c r="N18" s="26" t="n">
        <v>55.48</v>
      </c>
      <c r="O18" s="27" t="s">
        <v>57</v>
      </c>
      <c r="P18" s="27" t="n">
        <v>548.05</v>
      </c>
      <c r="Q18" s="27" t="n">
        <v>391.91</v>
      </c>
      <c r="R18" s="28" t="n">
        <v>20588.55</v>
      </c>
      <c r="S18" s="28" t="n">
        <v>6380.61</v>
      </c>
      <c r="T18" s="29" t="n">
        <v>59988.92</v>
      </c>
      <c r="U18" s="29" t="n">
        <v>8684.86</v>
      </c>
      <c r="V18" s="28" t="n">
        <v>15008.96</v>
      </c>
      <c r="W18" s="28" t="n">
        <v>7979.92</v>
      </c>
      <c r="X18" s="29" t="n">
        <v>12361.9</v>
      </c>
      <c r="Y18" s="29" t="n">
        <v>5810.4</v>
      </c>
      <c r="Z18" s="28" t="n">
        <v>18619.73</v>
      </c>
      <c r="AA18" s="28" t="n">
        <v>6436.64</v>
      </c>
      <c r="AB18" s="29" t="n">
        <v>13482.65</v>
      </c>
      <c r="AC18" s="29" t="n">
        <v>7732.09</v>
      </c>
    </row>
    <row r="19" customFormat="false" ht="12.75" hidden="false" customHeight="false" outlineLevel="0" collapsed="false">
      <c r="A19" s="3" t="s">
        <v>58</v>
      </c>
      <c r="B19" s="3" t="s">
        <v>59</v>
      </c>
      <c r="C19" s="3" t="s">
        <v>60</v>
      </c>
      <c r="D19" s="3" t="s">
        <v>61</v>
      </c>
      <c r="E19" s="3" t="str">
        <f aca="false">+CONCATENATE(A19," ",B19," ",C19," ",D19)</f>
        <v>ALLEGHEN 115 KV PENELEC 1 TX</v>
      </c>
      <c r="F19" s="26" t="s">
        <v>62</v>
      </c>
      <c r="G19" s="26" t="n">
        <v>19.8</v>
      </c>
      <c r="H19" s="26" t="n">
        <v>10.23</v>
      </c>
      <c r="I19" s="26" t="s">
        <v>62</v>
      </c>
      <c r="J19" s="26" t="n">
        <v>-12.61</v>
      </c>
      <c r="K19" s="26" t="n">
        <v>5.62</v>
      </c>
      <c r="L19" s="26" t="s">
        <v>62</v>
      </c>
      <c r="M19" s="26" t="n">
        <v>16.36</v>
      </c>
      <c r="N19" s="26" t="n">
        <v>9.17</v>
      </c>
      <c r="O19" s="27" t="s">
        <v>62</v>
      </c>
      <c r="P19" s="27" t="n">
        <v>-827.68</v>
      </c>
      <c r="Q19" s="27" t="n">
        <v>-244.19</v>
      </c>
      <c r="R19" s="28" t="n">
        <v>20238.71</v>
      </c>
      <c r="S19" s="28" t="n">
        <v>6328.09</v>
      </c>
      <c r="T19" s="29" t="n">
        <v>58273.58</v>
      </c>
      <c r="U19" s="29" t="n">
        <v>8660.13</v>
      </c>
      <c r="V19" s="28" t="n">
        <v>15256.26</v>
      </c>
      <c r="W19" s="28" t="n">
        <v>7979.23</v>
      </c>
      <c r="X19" s="29" t="n">
        <v>12285.3</v>
      </c>
      <c r="Y19" s="29" t="n">
        <v>5647.2</v>
      </c>
      <c r="Z19" s="28" t="n">
        <v>18371.96</v>
      </c>
      <c r="AA19" s="28" t="n">
        <v>6301.64</v>
      </c>
      <c r="AB19" s="29" t="n">
        <v>13496.09</v>
      </c>
      <c r="AC19" s="29" t="n">
        <v>7715.88</v>
      </c>
    </row>
    <row r="20" customFormat="false" ht="12.75" hidden="false" customHeight="false" outlineLevel="0" collapsed="false">
      <c r="A20" s="3" t="s">
        <v>58</v>
      </c>
      <c r="B20" s="3" t="s">
        <v>59</v>
      </c>
      <c r="C20" s="3" t="s">
        <v>60</v>
      </c>
      <c r="D20" s="3" t="s">
        <v>63</v>
      </c>
      <c r="E20" s="3" t="str">
        <f aca="false">+CONCATENATE(A20," ",B20," ",C20," ",D20)</f>
        <v>ALLEGHEN 115 KV PENELEC 2 TX</v>
      </c>
      <c r="F20" s="26" t="s">
        <v>64</v>
      </c>
      <c r="G20" s="26" t="n">
        <v>19.8</v>
      </c>
      <c r="H20" s="26" t="n">
        <v>10.23</v>
      </c>
      <c r="I20" s="26" t="s">
        <v>64</v>
      </c>
      <c r="J20" s="26" t="n">
        <v>-12.61</v>
      </c>
      <c r="K20" s="26" t="n">
        <v>5.62</v>
      </c>
      <c r="L20" s="26" t="s">
        <v>64</v>
      </c>
      <c r="M20" s="26" t="n">
        <v>16.36</v>
      </c>
      <c r="N20" s="26" t="n">
        <v>9.17</v>
      </c>
      <c r="O20" s="27" t="s">
        <v>64</v>
      </c>
      <c r="P20" s="27" t="n">
        <v>-827.68</v>
      </c>
      <c r="Q20" s="27" t="n">
        <v>-244.19</v>
      </c>
      <c r="R20" s="28" t="n">
        <v>20238.71</v>
      </c>
      <c r="S20" s="28" t="n">
        <v>6328.09</v>
      </c>
      <c r="T20" s="29" t="n">
        <v>58273.58</v>
      </c>
      <c r="U20" s="29" t="n">
        <v>8660.13</v>
      </c>
      <c r="V20" s="28" t="n">
        <v>15256.26</v>
      </c>
      <c r="W20" s="28" t="n">
        <v>7979.23</v>
      </c>
      <c r="X20" s="29" t="n">
        <v>12285.3</v>
      </c>
      <c r="Y20" s="29" t="n">
        <v>5647.2</v>
      </c>
      <c r="Z20" s="28" t="n">
        <v>18371.96</v>
      </c>
      <c r="AA20" s="28" t="n">
        <v>6301.64</v>
      </c>
      <c r="AB20" s="29" t="n">
        <v>13496.09</v>
      </c>
      <c r="AC20" s="29" t="n">
        <v>7715.88</v>
      </c>
    </row>
    <row r="21" customFormat="false" ht="12.75" hidden="false" customHeight="false" outlineLevel="0" collapsed="false">
      <c r="A21" s="3" t="s">
        <v>65</v>
      </c>
      <c r="B21" s="3" t="s">
        <v>59</v>
      </c>
      <c r="C21" s="3" t="s">
        <v>66</v>
      </c>
      <c r="D21" s="3" t="s">
        <v>16</v>
      </c>
      <c r="E21" s="3" t="str">
        <f aca="false">+CONCATENATE(A21," ",B21," ",C21," ",D21)</f>
        <v>ALLEN 115 KV METED LD1</v>
      </c>
      <c r="F21" s="26" t="s">
        <v>67</v>
      </c>
      <c r="G21" s="26" t="n">
        <v>4.51</v>
      </c>
      <c r="H21" s="26" t="n">
        <v>2.55</v>
      </c>
      <c r="I21" s="26" t="s">
        <v>67</v>
      </c>
      <c r="J21" s="26" t="n">
        <v>-1.56</v>
      </c>
      <c r="K21" s="26" t="n">
        <v>0.56</v>
      </c>
      <c r="L21" s="26" t="s">
        <v>67</v>
      </c>
      <c r="M21" s="26" t="n">
        <v>-1.61</v>
      </c>
      <c r="N21" s="26" t="n">
        <v>0.9</v>
      </c>
      <c r="O21" s="27" t="s">
        <v>67</v>
      </c>
      <c r="P21" s="27" t="n">
        <v>-921</v>
      </c>
      <c r="Q21" s="27" t="n">
        <v>-269.88</v>
      </c>
      <c r="R21" s="28" t="n">
        <v>20221.68</v>
      </c>
      <c r="S21" s="28" t="n">
        <v>6323.63</v>
      </c>
      <c r="T21" s="29" t="n">
        <v>58055.86</v>
      </c>
      <c r="U21" s="29" t="n">
        <v>8667.27</v>
      </c>
      <c r="V21" s="28" t="n">
        <v>15399.71</v>
      </c>
      <c r="W21" s="28" t="n">
        <v>7971.13</v>
      </c>
      <c r="X21" s="29" t="n">
        <v>12270.9</v>
      </c>
      <c r="Y21" s="29" t="n">
        <v>5589.6</v>
      </c>
      <c r="Z21" s="28" t="n">
        <v>18597.01</v>
      </c>
      <c r="AA21" s="28" t="n">
        <v>6175.99</v>
      </c>
      <c r="AB21" s="29" t="n">
        <v>13496.74</v>
      </c>
      <c r="AC21" s="29" t="n">
        <v>7708.38</v>
      </c>
    </row>
    <row r="22" customFormat="false" ht="12.75" hidden="false" customHeight="false" outlineLevel="0" collapsed="false">
      <c r="A22" s="3" t="s">
        <v>68</v>
      </c>
      <c r="B22" s="3" t="s">
        <v>14</v>
      </c>
      <c r="C22" s="3" t="s">
        <v>45</v>
      </c>
      <c r="D22" s="3" t="s">
        <v>69</v>
      </c>
      <c r="E22" s="3" t="str">
        <f aca="false">+CONCATENATE(A22," ",B22," ",C22," ",D22)</f>
        <v>ALLENTOW 138 KV PPL BUS_1</v>
      </c>
      <c r="F22" s="26" t="s">
        <v>70</v>
      </c>
      <c r="G22" s="26" t="n">
        <v>-19.39</v>
      </c>
      <c r="H22" s="26" t="n">
        <v>-9.34</v>
      </c>
      <c r="I22" s="26" t="s">
        <v>70</v>
      </c>
      <c r="J22" s="26" t="n">
        <v>-6.15</v>
      </c>
      <c r="K22" s="26" t="n">
        <v>-7.6</v>
      </c>
      <c r="L22" s="26" t="s">
        <v>70</v>
      </c>
      <c r="M22" s="26" t="n">
        <v>-23.61</v>
      </c>
      <c r="N22" s="26" t="n">
        <v>-13.72</v>
      </c>
      <c r="O22" s="27" t="s">
        <v>70</v>
      </c>
      <c r="P22" s="27" t="n">
        <v>-621.11</v>
      </c>
      <c r="Q22" s="27" t="n">
        <v>-134.49</v>
      </c>
      <c r="R22" s="28" t="n">
        <v>20144.86</v>
      </c>
      <c r="S22" s="28" t="n">
        <v>6308.98</v>
      </c>
      <c r="T22" s="29" t="n">
        <v>58699.75</v>
      </c>
      <c r="U22" s="29" t="n">
        <v>8709.04</v>
      </c>
      <c r="V22" s="28" t="n">
        <v>15104.76</v>
      </c>
      <c r="W22" s="28" t="n">
        <v>7978.29</v>
      </c>
      <c r="X22" s="29" t="n">
        <v>12101.6</v>
      </c>
      <c r="Y22" s="29" t="n">
        <v>5619.3</v>
      </c>
      <c r="Z22" s="28" t="n">
        <v>18593.04</v>
      </c>
      <c r="AA22" s="28" t="n">
        <v>6025.58</v>
      </c>
      <c r="AB22" s="29" t="n">
        <v>13504.01</v>
      </c>
      <c r="AC22" s="29" t="n">
        <v>7697.18</v>
      </c>
    </row>
    <row r="23" customFormat="false" ht="12.75" hidden="false" customHeight="false" outlineLevel="0" collapsed="false">
      <c r="A23" s="3" t="s">
        <v>68</v>
      </c>
      <c r="B23" s="3" t="s">
        <v>14</v>
      </c>
      <c r="C23" s="3" t="s">
        <v>45</v>
      </c>
      <c r="D23" s="3" t="s">
        <v>71</v>
      </c>
      <c r="E23" s="3" t="str">
        <f aca="false">+CONCATENATE(A23," ",B23," ",C23," ",D23)</f>
        <v>ALLENTOW 138 KV PPL BUS_2</v>
      </c>
      <c r="F23" s="26" t="s">
        <v>72</v>
      </c>
      <c r="G23" s="26" t="n">
        <v>-19.39</v>
      </c>
      <c r="H23" s="26" t="n">
        <v>-9.34</v>
      </c>
      <c r="I23" s="26" t="s">
        <v>72</v>
      </c>
      <c r="J23" s="26" t="n">
        <v>-6.15</v>
      </c>
      <c r="K23" s="26" t="n">
        <v>-7.6</v>
      </c>
      <c r="L23" s="26" t="s">
        <v>72</v>
      </c>
      <c r="M23" s="26" t="n">
        <v>-23.61</v>
      </c>
      <c r="N23" s="26" t="n">
        <v>-13.72</v>
      </c>
      <c r="O23" s="27" t="s">
        <v>72</v>
      </c>
      <c r="P23" s="27" t="n">
        <v>-621.11</v>
      </c>
      <c r="Q23" s="27" t="n">
        <v>-134.49</v>
      </c>
      <c r="R23" s="28" t="n">
        <v>20144.86</v>
      </c>
      <c r="S23" s="28" t="n">
        <v>6308.98</v>
      </c>
      <c r="T23" s="29" t="n">
        <v>58699.75</v>
      </c>
      <c r="U23" s="29" t="n">
        <v>8709.04</v>
      </c>
      <c r="V23" s="28" t="n">
        <v>15104.76</v>
      </c>
      <c r="W23" s="28" t="n">
        <v>7978.29</v>
      </c>
      <c r="X23" s="29" t="n">
        <v>12101.6</v>
      </c>
      <c r="Y23" s="29" t="n">
        <v>5619.3</v>
      </c>
      <c r="Z23" s="28" t="n">
        <v>18593.04</v>
      </c>
      <c r="AA23" s="28" t="n">
        <v>6025.58</v>
      </c>
      <c r="AB23" s="29" t="n">
        <v>13504.01</v>
      </c>
      <c r="AC23" s="29" t="n">
        <v>7697.18</v>
      </c>
    </row>
    <row r="24" customFormat="false" ht="12.75" hidden="false" customHeight="false" outlineLevel="0" collapsed="false">
      <c r="A24" s="3" t="s">
        <v>68</v>
      </c>
      <c r="B24" s="3" t="s">
        <v>14</v>
      </c>
      <c r="C24" s="3" t="s">
        <v>45</v>
      </c>
      <c r="D24" s="3" t="s">
        <v>73</v>
      </c>
      <c r="E24" s="3" t="str">
        <f aca="false">+CONCATENATE(A24," ",B24," ",C24," ",D24)</f>
        <v>ALLENTOW 138 KV PPL COTU-1</v>
      </c>
      <c r="F24" s="26" t="s">
        <v>74</v>
      </c>
      <c r="G24" s="26" t="n">
        <v>-19.39</v>
      </c>
      <c r="H24" s="26" t="n">
        <v>-9.34</v>
      </c>
      <c r="I24" s="26" t="s">
        <v>74</v>
      </c>
      <c r="J24" s="26" t="n">
        <v>-6.15</v>
      </c>
      <c r="K24" s="26" t="n">
        <v>-7.6</v>
      </c>
      <c r="L24" s="26" t="s">
        <v>74</v>
      </c>
      <c r="M24" s="26" t="n">
        <v>-23.61</v>
      </c>
      <c r="N24" s="26" t="n">
        <v>-13.72</v>
      </c>
      <c r="O24" s="27" t="s">
        <v>74</v>
      </c>
      <c r="P24" s="27" t="n">
        <v>-621.11</v>
      </c>
      <c r="Q24" s="27" t="n">
        <v>-134.49</v>
      </c>
      <c r="R24" s="28" t="n">
        <v>20144.86</v>
      </c>
      <c r="S24" s="28" t="n">
        <v>6308.98</v>
      </c>
      <c r="T24" s="29" t="n">
        <v>58699.75</v>
      </c>
      <c r="U24" s="29" t="n">
        <v>8709.04</v>
      </c>
      <c r="V24" s="28" t="n">
        <v>15104.76</v>
      </c>
      <c r="W24" s="28" t="n">
        <v>7978.29</v>
      </c>
      <c r="X24" s="29" t="n">
        <v>12101.6</v>
      </c>
      <c r="Y24" s="29" t="n">
        <v>5619.3</v>
      </c>
      <c r="Z24" s="28" t="n">
        <v>18593.04</v>
      </c>
      <c r="AA24" s="28" t="n">
        <v>6025.58</v>
      </c>
      <c r="AB24" s="29" t="n">
        <v>13504.01</v>
      </c>
      <c r="AC24" s="29" t="n">
        <v>7697.18</v>
      </c>
    </row>
    <row r="25" customFormat="false" ht="12.75" hidden="false" customHeight="false" outlineLevel="0" collapsed="false">
      <c r="A25" s="3" t="s">
        <v>68</v>
      </c>
      <c r="B25" s="3" t="s">
        <v>14</v>
      </c>
      <c r="C25" s="3" t="s">
        <v>45</v>
      </c>
      <c r="D25" s="3" t="s">
        <v>75</v>
      </c>
      <c r="E25" s="3" t="str">
        <f aca="false">+CONCATENATE(A25," ",B25," ",C25," ",D25)</f>
        <v>ALLENTOW 138 KV PPL COTU-2</v>
      </c>
      <c r="F25" s="26" t="s">
        <v>76</v>
      </c>
      <c r="G25" s="26" t="n">
        <v>-19.39</v>
      </c>
      <c r="H25" s="26" t="n">
        <v>-9.34</v>
      </c>
      <c r="I25" s="26" t="s">
        <v>76</v>
      </c>
      <c r="J25" s="26" t="n">
        <v>-6.15</v>
      </c>
      <c r="K25" s="26" t="n">
        <v>-7.6</v>
      </c>
      <c r="L25" s="26" t="s">
        <v>76</v>
      </c>
      <c r="M25" s="26" t="n">
        <v>-23.61</v>
      </c>
      <c r="N25" s="26" t="n">
        <v>-13.72</v>
      </c>
      <c r="O25" s="27" t="s">
        <v>76</v>
      </c>
      <c r="P25" s="27" t="n">
        <v>-621.11</v>
      </c>
      <c r="Q25" s="27" t="n">
        <v>-134.49</v>
      </c>
      <c r="R25" s="28" t="n">
        <v>20144.86</v>
      </c>
      <c r="S25" s="28" t="n">
        <v>6308.98</v>
      </c>
      <c r="T25" s="29" t="n">
        <v>58699.75</v>
      </c>
      <c r="U25" s="29" t="n">
        <v>8709.04</v>
      </c>
      <c r="V25" s="28" t="n">
        <v>15104.76</v>
      </c>
      <c r="W25" s="28" t="n">
        <v>7978.29</v>
      </c>
      <c r="X25" s="29" t="n">
        <v>12101.6</v>
      </c>
      <c r="Y25" s="29" t="n">
        <v>5619.3</v>
      </c>
      <c r="Z25" s="28" t="n">
        <v>18593.04</v>
      </c>
      <c r="AA25" s="28" t="n">
        <v>6025.58</v>
      </c>
      <c r="AB25" s="29" t="n">
        <v>13504.01</v>
      </c>
      <c r="AC25" s="29" t="n">
        <v>7697.18</v>
      </c>
    </row>
    <row r="26" customFormat="false" ht="12.75" hidden="false" customHeight="false" outlineLevel="0" collapsed="false">
      <c r="A26" s="3" t="s">
        <v>68</v>
      </c>
      <c r="B26" s="3" t="s">
        <v>14</v>
      </c>
      <c r="C26" s="3" t="s">
        <v>45</v>
      </c>
      <c r="D26" s="3" t="s">
        <v>77</v>
      </c>
      <c r="E26" s="3" t="str">
        <f aca="false">+CONCATENATE(A26," ",B26," ",C26," ",D26)</f>
        <v>ALLENTOW 138 KV PPL COTU-3</v>
      </c>
      <c r="F26" s="26" t="s">
        <v>78</v>
      </c>
      <c r="G26" s="26" t="n">
        <v>-19.39</v>
      </c>
      <c r="H26" s="26" t="n">
        <v>-9.34</v>
      </c>
      <c r="I26" s="26" t="s">
        <v>78</v>
      </c>
      <c r="J26" s="26" t="n">
        <v>-6.15</v>
      </c>
      <c r="K26" s="26" t="n">
        <v>-7.6</v>
      </c>
      <c r="L26" s="26" t="s">
        <v>78</v>
      </c>
      <c r="M26" s="26" t="n">
        <v>-23.61</v>
      </c>
      <c r="N26" s="26" t="n">
        <v>-13.72</v>
      </c>
      <c r="O26" s="27" t="s">
        <v>78</v>
      </c>
      <c r="P26" s="27" t="n">
        <v>-621.11</v>
      </c>
      <c r="Q26" s="27" t="n">
        <v>-134.49</v>
      </c>
      <c r="R26" s="28" t="n">
        <v>20144.86</v>
      </c>
      <c r="S26" s="28" t="n">
        <v>6308.98</v>
      </c>
      <c r="T26" s="29" t="n">
        <v>58699.75</v>
      </c>
      <c r="U26" s="29" t="n">
        <v>8709.04</v>
      </c>
      <c r="V26" s="28" t="n">
        <v>15104.76</v>
      </c>
      <c r="W26" s="28" t="n">
        <v>7978.29</v>
      </c>
      <c r="X26" s="29" t="n">
        <v>12101.6</v>
      </c>
      <c r="Y26" s="29" t="n">
        <v>5619.3</v>
      </c>
      <c r="Z26" s="28" t="n">
        <v>18593.04</v>
      </c>
      <c r="AA26" s="28" t="n">
        <v>6025.58</v>
      </c>
      <c r="AB26" s="29" t="n">
        <v>13504.01</v>
      </c>
      <c r="AC26" s="29" t="n">
        <v>7697.18</v>
      </c>
    </row>
    <row r="27" customFormat="false" ht="12.75" hidden="false" customHeight="false" outlineLevel="0" collapsed="false">
      <c r="A27" s="3" t="s">
        <v>68</v>
      </c>
      <c r="B27" s="3" t="s">
        <v>14</v>
      </c>
      <c r="C27" s="3" t="s">
        <v>45</v>
      </c>
      <c r="D27" s="3" t="s">
        <v>79</v>
      </c>
      <c r="E27" s="3" t="str">
        <f aca="false">+CONCATENATE(A27," ",B27," ",C27," ",D27)</f>
        <v>ALLENTOW 138 KV PPL COTU-4</v>
      </c>
      <c r="F27" s="26" t="s">
        <v>80</v>
      </c>
      <c r="G27" s="26" t="n">
        <v>-19.39</v>
      </c>
      <c r="H27" s="26" t="n">
        <v>-9.34</v>
      </c>
      <c r="I27" s="26" t="s">
        <v>80</v>
      </c>
      <c r="J27" s="26" t="n">
        <v>-6.15</v>
      </c>
      <c r="K27" s="26" t="n">
        <v>-7.6</v>
      </c>
      <c r="L27" s="26" t="s">
        <v>80</v>
      </c>
      <c r="M27" s="26" t="n">
        <v>-23.61</v>
      </c>
      <c r="N27" s="26" t="n">
        <v>-13.72</v>
      </c>
      <c r="O27" s="27" t="s">
        <v>80</v>
      </c>
      <c r="P27" s="27" t="n">
        <v>-621.11</v>
      </c>
      <c r="Q27" s="27" t="n">
        <v>-134.49</v>
      </c>
      <c r="R27" s="28" t="n">
        <v>20144.86</v>
      </c>
      <c r="S27" s="28" t="n">
        <v>6308.98</v>
      </c>
      <c r="T27" s="29" t="n">
        <v>58699.75</v>
      </c>
      <c r="U27" s="29" t="n">
        <v>8709.04</v>
      </c>
      <c r="V27" s="28" t="n">
        <v>15104.76</v>
      </c>
      <c r="W27" s="28" t="n">
        <v>7978.29</v>
      </c>
      <c r="X27" s="29" t="n">
        <v>12101.6</v>
      </c>
      <c r="Y27" s="29" t="n">
        <v>5619.3</v>
      </c>
      <c r="Z27" s="28" t="n">
        <v>18593.04</v>
      </c>
      <c r="AA27" s="28" t="n">
        <v>6025.58</v>
      </c>
      <c r="AB27" s="29" t="n">
        <v>13504.01</v>
      </c>
      <c r="AC27" s="29" t="n">
        <v>7697.18</v>
      </c>
    </row>
    <row r="28" customFormat="false" ht="12.75" hidden="false" customHeight="false" outlineLevel="0" collapsed="false">
      <c r="A28" s="3" t="s">
        <v>81</v>
      </c>
      <c r="B28" s="3" t="s">
        <v>26</v>
      </c>
      <c r="C28" s="3" t="s">
        <v>60</v>
      </c>
      <c r="D28" s="3" t="s">
        <v>82</v>
      </c>
      <c r="E28" s="3" t="str">
        <f aca="false">+CONCATENATE(A28," ",B28," ",C28," ",D28)</f>
        <v>ALTOONA 230 KV PENELEC LOAD12</v>
      </c>
      <c r="F28" s="26" t="s">
        <v>83</v>
      </c>
      <c r="G28" s="26" t="n">
        <v>16.86</v>
      </c>
      <c r="H28" s="26" t="n">
        <v>8.75</v>
      </c>
      <c r="I28" s="26" t="s">
        <v>83</v>
      </c>
      <c r="J28" s="26" t="n">
        <v>-7.58</v>
      </c>
      <c r="K28" s="26" t="n">
        <v>4.67</v>
      </c>
      <c r="L28" s="26" t="s">
        <v>83</v>
      </c>
      <c r="M28" s="26" t="n">
        <v>13.09</v>
      </c>
      <c r="N28" s="26" t="n">
        <v>7.6</v>
      </c>
      <c r="O28" s="27" t="s">
        <v>83</v>
      </c>
      <c r="P28" s="27" t="n">
        <v>-867.97</v>
      </c>
      <c r="Q28" s="27" t="n">
        <v>-263.23</v>
      </c>
      <c r="R28" s="28" t="n">
        <v>20211.39</v>
      </c>
      <c r="S28" s="28" t="n">
        <v>6353.6</v>
      </c>
      <c r="T28" s="29" t="n">
        <v>58283.71</v>
      </c>
      <c r="U28" s="29" t="n">
        <v>8667.82</v>
      </c>
      <c r="V28" s="28" t="n">
        <v>15393.91</v>
      </c>
      <c r="W28" s="28" t="n">
        <v>7977.17</v>
      </c>
      <c r="X28" s="29" t="n">
        <v>12280.6</v>
      </c>
      <c r="Y28" s="29" t="n">
        <v>5657.7</v>
      </c>
      <c r="Z28" s="28" t="n">
        <v>18517.98</v>
      </c>
      <c r="AA28" s="28" t="n">
        <v>6279.04</v>
      </c>
      <c r="AB28" s="29" t="n">
        <v>13500.96</v>
      </c>
      <c r="AC28" s="29" t="n">
        <v>7714.84</v>
      </c>
    </row>
    <row r="29" customFormat="false" ht="12.75" hidden="false" customHeight="false" outlineLevel="0" collapsed="false">
      <c r="A29" s="3" t="s">
        <v>81</v>
      </c>
      <c r="B29" s="3" t="s">
        <v>26</v>
      </c>
      <c r="C29" s="3" t="s">
        <v>60</v>
      </c>
      <c r="D29" s="3" t="s">
        <v>84</v>
      </c>
      <c r="E29" s="3" t="str">
        <f aca="false">+CONCATENATE(A29," ",B29," ",C29," ",D29)</f>
        <v>ALTOONA 230 KV PENELEC LOAD13</v>
      </c>
      <c r="F29" s="26" t="s">
        <v>85</v>
      </c>
      <c r="G29" s="26" t="n">
        <v>16.86</v>
      </c>
      <c r="H29" s="26" t="n">
        <v>8.75</v>
      </c>
      <c r="I29" s="26" t="s">
        <v>85</v>
      </c>
      <c r="J29" s="26" t="n">
        <v>-7.58</v>
      </c>
      <c r="K29" s="26" t="n">
        <v>4.67</v>
      </c>
      <c r="L29" s="26" t="s">
        <v>85</v>
      </c>
      <c r="M29" s="26" t="n">
        <v>13.09</v>
      </c>
      <c r="N29" s="26" t="n">
        <v>7.6</v>
      </c>
      <c r="O29" s="27" t="s">
        <v>85</v>
      </c>
      <c r="P29" s="27" t="n">
        <v>-867.97</v>
      </c>
      <c r="Q29" s="27" t="n">
        <v>-263.23</v>
      </c>
      <c r="R29" s="28" t="n">
        <v>20211.39</v>
      </c>
      <c r="S29" s="28" t="n">
        <v>6353.6</v>
      </c>
      <c r="T29" s="29" t="n">
        <v>58283.71</v>
      </c>
      <c r="U29" s="29" t="n">
        <v>8667.82</v>
      </c>
      <c r="V29" s="28" t="n">
        <v>15393.91</v>
      </c>
      <c r="W29" s="28" t="n">
        <v>7977.17</v>
      </c>
      <c r="X29" s="29" t="n">
        <v>12280.6</v>
      </c>
      <c r="Y29" s="29" t="n">
        <v>5657.7</v>
      </c>
      <c r="Z29" s="28" t="n">
        <v>18517.98</v>
      </c>
      <c r="AA29" s="28" t="n">
        <v>6279.04</v>
      </c>
      <c r="AB29" s="29" t="n">
        <v>13500.96</v>
      </c>
      <c r="AC29" s="29" t="n">
        <v>7714.84</v>
      </c>
    </row>
    <row r="30" customFormat="false" ht="12.75" hidden="false" customHeight="false" outlineLevel="0" collapsed="false">
      <c r="A30" s="3" t="s">
        <v>86</v>
      </c>
      <c r="B30" s="3" t="s">
        <v>47</v>
      </c>
      <c r="C30" s="3" t="s">
        <v>87</v>
      </c>
      <c r="D30" s="3" t="s">
        <v>88</v>
      </c>
      <c r="E30" s="3" t="str">
        <f aca="false">+CONCATENATE(A30," ",B30," ",C30," ",D30)</f>
        <v>ANGORA 13 KV PECO 1BUS</v>
      </c>
      <c r="F30" s="26" t="s">
        <v>89</v>
      </c>
      <c r="G30" s="26" t="n">
        <v>7.21</v>
      </c>
      <c r="H30" s="26" t="n">
        <v>4.09</v>
      </c>
      <c r="I30" s="26" t="s">
        <v>89</v>
      </c>
      <c r="J30" s="26" t="n">
        <v>-0.41</v>
      </c>
      <c r="K30" s="26" t="n">
        <v>0.57</v>
      </c>
      <c r="L30" s="26" t="s">
        <v>89</v>
      </c>
      <c r="M30" s="26" t="n">
        <v>1.81</v>
      </c>
      <c r="N30" s="26" t="n">
        <v>1.73</v>
      </c>
      <c r="O30" s="27" t="s">
        <v>89</v>
      </c>
      <c r="P30" s="27" t="n">
        <v>622.18</v>
      </c>
      <c r="Q30" s="27" t="n">
        <v>478.25</v>
      </c>
      <c r="R30" s="28" t="n">
        <v>20216.04</v>
      </c>
      <c r="S30" s="28" t="n">
        <v>6330.34</v>
      </c>
      <c r="T30" s="29" t="n">
        <v>60137.37</v>
      </c>
      <c r="U30" s="29" t="n">
        <v>8672.11</v>
      </c>
      <c r="V30" s="28" t="n">
        <v>15163.4</v>
      </c>
      <c r="W30" s="28" t="n">
        <v>7979.7</v>
      </c>
      <c r="X30" s="29" t="n">
        <v>12270.1</v>
      </c>
      <c r="Y30" s="29" t="n">
        <v>5604.3</v>
      </c>
      <c r="Z30" s="28" t="n">
        <v>18603.1</v>
      </c>
      <c r="AA30" s="28" t="n">
        <v>6151.41</v>
      </c>
      <c r="AB30" s="29" t="n">
        <v>13494.18</v>
      </c>
      <c r="AC30" s="29" t="n">
        <v>7707.62</v>
      </c>
    </row>
    <row r="31" customFormat="false" ht="12.75" hidden="false" customHeight="false" outlineLevel="0" collapsed="false">
      <c r="A31" s="3" t="s">
        <v>86</v>
      </c>
      <c r="B31" s="3" t="s">
        <v>47</v>
      </c>
      <c r="C31" s="3" t="s">
        <v>87</v>
      </c>
      <c r="D31" s="3" t="s">
        <v>90</v>
      </c>
      <c r="E31" s="3" t="str">
        <f aca="false">+CONCATENATE(A31," ",B31," ",C31," ",D31)</f>
        <v>ANGORA 13 KV PECO 2BUS</v>
      </c>
      <c r="F31" s="26" t="s">
        <v>91</v>
      </c>
      <c r="G31" s="26" t="n">
        <v>7.21</v>
      </c>
      <c r="H31" s="26" t="n">
        <v>4.09</v>
      </c>
      <c r="I31" s="26" t="s">
        <v>91</v>
      </c>
      <c r="J31" s="26" t="n">
        <v>-0.41</v>
      </c>
      <c r="K31" s="26" t="n">
        <v>0.57</v>
      </c>
      <c r="L31" s="26" t="s">
        <v>91</v>
      </c>
      <c r="M31" s="26" t="n">
        <v>1.81</v>
      </c>
      <c r="N31" s="26" t="n">
        <v>1.73</v>
      </c>
      <c r="O31" s="27" t="s">
        <v>91</v>
      </c>
      <c r="P31" s="27" t="n">
        <v>622.18</v>
      </c>
      <c r="Q31" s="27" t="n">
        <v>478.25</v>
      </c>
      <c r="R31" s="28" t="n">
        <v>20216.04</v>
      </c>
      <c r="S31" s="28" t="n">
        <v>6330.34</v>
      </c>
      <c r="T31" s="29" t="n">
        <v>60137.37</v>
      </c>
      <c r="U31" s="29" t="n">
        <v>8672.11</v>
      </c>
      <c r="V31" s="28" t="n">
        <v>15163.4</v>
      </c>
      <c r="W31" s="28" t="n">
        <v>7979.7</v>
      </c>
      <c r="X31" s="29" t="n">
        <v>12270.1</v>
      </c>
      <c r="Y31" s="29" t="n">
        <v>5604.3</v>
      </c>
      <c r="Z31" s="28" t="n">
        <v>18603.1</v>
      </c>
      <c r="AA31" s="28" t="n">
        <v>6151.41</v>
      </c>
      <c r="AB31" s="29" t="n">
        <v>13494.18</v>
      </c>
      <c r="AC31" s="29" t="n">
        <v>7707.62</v>
      </c>
    </row>
    <row r="32" customFormat="false" ht="12.75" hidden="false" customHeight="false" outlineLevel="0" collapsed="false">
      <c r="A32" s="3" t="s">
        <v>92</v>
      </c>
      <c r="B32" s="3" t="s">
        <v>93</v>
      </c>
      <c r="C32" s="3" t="s">
        <v>94</v>
      </c>
      <c r="D32" s="3"/>
      <c r="E32" s="3" t="str">
        <f aca="false">+CONCATENATE(A32," ",B32," ",C32," ",D32)</f>
        <v>AP INTERFACE EXTERNAL </v>
      </c>
      <c r="F32" s="26" t="s">
        <v>92</v>
      </c>
      <c r="G32" s="26" t="n">
        <v>19.84</v>
      </c>
      <c r="H32" s="26" t="n">
        <v>10.26</v>
      </c>
      <c r="I32" s="26" t="s">
        <v>92</v>
      </c>
      <c r="J32" s="26" t="n">
        <v>5.08</v>
      </c>
      <c r="K32" s="26" t="n">
        <v>5.66</v>
      </c>
      <c r="L32" s="26" t="s">
        <v>92</v>
      </c>
      <c r="M32" s="26" t="n">
        <v>17.25</v>
      </c>
      <c r="N32" s="26" t="n">
        <v>9.3</v>
      </c>
      <c r="O32" s="27" t="s">
        <v>92</v>
      </c>
      <c r="P32" s="27" t="n">
        <v>-817.39</v>
      </c>
      <c r="Q32" s="27" t="n">
        <v>-239.83</v>
      </c>
      <c r="R32" s="28" t="n">
        <v>20226.25</v>
      </c>
      <c r="S32" s="28" t="n">
        <v>6276.66</v>
      </c>
      <c r="T32" s="29" t="n">
        <v>58302.28</v>
      </c>
      <c r="U32" s="29" t="n">
        <v>8644.4</v>
      </c>
      <c r="V32" s="28" t="n">
        <v>15133.45</v>
      </c>
      <c r="W32" s="28" t="n">
        <v>7980.96</v>
      </c>
      <c r="X32" s="29" t="n">
        <v>12288.1</v>
      </c>
      <c r="Y32" s="29" t="n">
        <v>5638.1</v>
      </c>
      <c r="Z32" s="28" t="n">
        <v>18624.4</v>
      </c>
      <c r="AA32" s="28" t="n">
        <v>6304.04</v>
      </c>
      <c r="AB32" s="29" t="n">
        <v>13490.03</v>
      </c>
      <c r="AC32" s="29" t="n">
        <v>7716.21</v>
      </c>
    </row>
    <row r="33" customFormat="false" ht="12.75" hidden="false" customHeight="false" outlineLevel="0" collapsed="false">
      <c r="A33" s="3" t="s">
        <v>95</v>
      </c>
      <c r="B33" s="3" t="s">
        <v>20</v>
      </c>
      <c r="C33" s="3" t="s">
        <v>33</v>
      </c>
      <c r="D33" s="3" t="s">
        <v>96</v>
      </c>
      <c r="E33" s="3" t="str">
        <f aca="false">+CONCATENATE(A33," ",B33," ",C33," ",D33)</f>
        <v>ATCO 69 KV AECO BUS1</v>
      </c>
      <c r="F33" s="26" t="s">
        <v>97</v>
      </c>
      <c r="G33" s="26" t="n">
        <v>10.37</v>
      </c>
      <c r="H33" s="26" t="n">
        <v>5.96</v>
      </c>
      <c r="I33" s="26" t="s">
        <v>97</v>
      </c>
      <c r="J33" s="26" t="n">
        <v>-0.32</v>
      </c>
      <c r="K33" s="26" t="n">
        <v>0.82</v>
      </c>
      <c r="L33" s="26" t="s">
        <v>97</v>
      </c>
      <c r="M33" s="26" t="n">
        <v>2.62</v>
      </c>
      <c r="N33" s="26" t="n">
        <v>2.3</v>
      </c>
      <c r="O33" s="27" t="s">
        <v>97</v>
      </c>
      <c r="P33" s="27" t="n">
        <v>597.76</v>
      </c>
      <c r="Q33" s="27" t="n">
        <v>440.43</v>
      </c>
      <c r="R33" s="28" t="n">
        <v>20321.89</v>
      </c>
      <c r="S33" s="28" t="n">
        <v>6330.19</v>
      </c>
      <c r="T33" s="29" t="n">
        <v>60257.96</v>
      </c>
      <c r="U33" s="29" t="n">
        <v>8682.26</v>
      </c>
      <c r="V33" s="28" t="n">
        <v>15155.5</v>
      </c>
      <c r="W33" s="28" t="n">
        <v>7979.41</v>
      </c>
      <c r="X33" s="29" t="n">
        <v>12263.1</v>
      </c>
      <c r="Y33" s="29" t="n">
        <v>5589.6</v>
      </c>
      <c r="Z33" s="28" t="n">
        <v>18602.21</v>
      </c>
      <c r="AA33" s="28" t="n">
        <v>6148.57</v>
      </c>
      <c r="AB33" s="29" t="n">
        <v>13493.32</v>
      </c>
      <c r="AC33" s="29" t="n">
        <v>7707.57</v>
      </c>
    </row>
    <row r="34" customFormat="false" ht="12.75" hidden="false" customHeight="false" outlineLevel="0" collapsed="false">
      <c r="A34" s="3" t="s">
        <v>95</v>
      </c>
      <c r="B34" s="3" t="s">
        <v>20</v>
      </c>
      <c r="C34" s="3" t="s">
        <v>33</v>
      </c>
      <c r="D34" s="3" t="s">
        <v>98</v>
      </c>
      <c r="E34" s="3" t="str">
        <f aca="false">+CONCATENATE(A34," ",B34," ",C34," ",D34)</f>
        <v>ATCO 69 KV AECO BUS4</v>
      </c>
      <c r="F34" s="26" t="s">
        <v>99</v>
      </c>
      <c r="G34" s="26" t="n">
        <v>10.37</v>
      </c>
      <c r="H34" s="26" t="n">
        <v>5.96</v>
      </c>
      <c r="I34" s="26" t="s">
        <v>99</v>
      </c>
      <c r="J34" s="26" t="n">
        <v>-0.32</v>
      </c>
      <c r="K34" s="26" t="n">
        <v>0.82</v>
      </c>
      <c r="L34" s="26" t="s">
        <v>99</v>
      </c>
      <c r="M34" s="26" t="n">
        <v>2.62</v>
      </c>
      <c r="N34" s="26" t="n">
        <v>2.3</v>
      </c>
      <c r="O34" s="27" t="s">
        <v>99</v>
      </c>
      <c r="P34" s="27" t="n">
        <v>597.76</v>
      </c>
      <c r="Q34" s="27" t="n">
        <v>440.43</v>
      </c>
      <c r="R34" s="28" t="n">
        <v>20321.89</v>
      </c>
      <c r="S34" s="28" t="n">
        <v>6330.19</v>
      </c>
      <c r="T34" s="29" t="n">
        <v>60257.96</v>
      </c>
      <c r="U34" s="29" t="n">
        <v>8682.26</v>
      </c>
      <c r="V34" s="28" t="n">
        <v>15155.5</v>
      </c>
      <c r="W34" s="28" t="n">
        <v>7979.41</v>
      </c>
      <c r="X34" s="29" t="n">
        <v>12263.1</v>
      </c>
      <c r="Y34" s="29" t="n">
        <v>5589.6</v>
      </c>
      <c r="Z34" s="28" t="n">
        <v>18602.21</v>
      </c>
      <c r="AA34" s="28" t="n">
        <v>6148.57</v>
      </c>
      <c r="AB34" s="29" t="n">
        <v>13493.32</v>
      </c>
      <c r="AC34" s="29" t="n">
        <v>7707.57</v>
      </c>
    </row>
    <row r="35" customFormat="false" ht="12.75" hidden="false" customHeight="false" outlineLevel="0" collapsed="false">
      <c r="A35" s="3" t="s">
        <v>100</v>
      </c>
      <c r="B35" s="3" t="s">
        <v>101</v>
      </c>
      <c r="C35" s="3" t="s">
        <v>27</v>
      </c>
      <c r="D35" s="3" t="s">
        <v>102</v>
      </c>
      <c r="E35" s="3" t="str">
        <f aca="false">+CONCATENATE(A35," ",B35," ",C35," ",D35)</f>
        <v>ATHENIA 26 KV PSEG AB GRP</v>
      </c>
      <c r="F35" s="26" t="s">
        <v>103</v>
      </c>
      <c r="G35" s="26" t="n">
        <v>196.45</v>
      </c>
      <c r="H35" s="26" t="n">
        <v>98.15</v>
      </c>
      <c r="I35" s="26" t="s">
        <v>103</v>
      </c>
      <c r="J35" s="26" t="n">
        <v>67.26</v>
      </c>
      <c r="K35" s="26" t="n">
        <v>65.18</v>
      </c>
      <c r="L35" s="26" t="s">
        <v>103</v>
      </c>
      <c r="M35" s="26" t="n">
        <v>202.17</v>
      </c>
      <c r="N35" s="26" t="n">
        <v>110.16</v>
      </c>
      <c r="O35" s="27" t="s">
        <v>103</v>
      </c>
      <c r="P35" s="27" t="n">
        <v>649</v>
      </c>
      <c r="Q35" s="27" t="n">
        <v>492.99</v>
      </c>
      <c r="R35" s="28" t="n">
        <v>21251.43</v>
      </c>
      <c r="S35" s="28" t="n">
        <v>6452.21</v>
      </c>
      <c r="T35" s="29" t="n">
        <v>59776.17</v>
      </c>
      <c r="U35" s="29" t="n">
        <v>8811.18</v>
      </c>
      <c r="V35" s="28" t="n">
        <v>14962.07</v>
      </c>
      <c r="W35" s="28" t="n">
        <v>7981.56</v>
      </c>
      <c r="X35" s="29" t="n">
        <v>12642.1</v>
      </c>
      <c r="Y35" s="29" t="n">
        <v>5810</v>
      </c>
      <c r="Z35" s="28" t="n">
        <v>18724.24</v>
      </c>
      <c r="AA35" s="28" t="n">
        <v>7809.42</v>
      </c>
      <c r="AB35" s="29" t="n">
        <v>13478.16</v>
      </c>
      <c r="AC35" s="29" t="n">
        <v>7801.32</v>
      </c>
    </row>
    <row r="36" customFormat="false" ht="12.75" hidden="false" customHeight="false" outlineLevel="0" collapsed="false">
      <c r="A36" s="3" t="s">
        <v>100</v>
      </c>
      <c r="B36" s="3" t="s">
        <v>101</v>
      </c>
      <c r="C36" s="3" t="s">
        <v>27</v>
      </c>
      <c r="D36" s="3" t="s">
        <v>104</v>
      </c>
      <c r="E36" s="3" t="str">
        <f aca="false">+CONCATENATE(A36," ",B36," ",C36," ",D36)</f>
        <v>ATHENIA 26 KV PSEG GRFALL</v>
      </c>
      <c r="F36" s="26" t="s">
        <v>105</v>
      </c>
      <c r="G36" s="26" t="n">
        <v>196.45</v>
      </c>
      <c r="H36" s="26" t="n">
        <v>98.15</v>
      </c>
      <c r="I36" s="26" t="s">
        <v>105</v>
      </c>
      <c r="J36" s="26" t="n">
        <v>67.26</v>
      </c>
      <c r="K36" s="26" t="n">
        <v>65.18</v>
      </c>
      <c r="L36" s="26" t="s">
        <v>105</v>
      </c>
      <c r="M36" s="26" t="n">
        <v>202.17</v>
      </c>
      <c r="N36" s="26" t="n">
        <v>110.16</v>
      </c>
      <c r="O36" s="27" t="s">
        <v>105</v>
      </c>
      <c r="P36" s="27" t="n">
        <v>649</v>
      </c>
      <c r="Q36" s="27" t="n">
        <v>492.99</v>
      </c>
      <c r="R36" s="28" t="n">
        <v>21251.68</v>
      </c>
      <c r="S36" s="28" t="n">
        <v>6453.95</v>
      </c>
      <c r="T36" s="29" t="n">
        <v>59772.19</v>
      </c>
      <c r="U36" s="29" t="n">
        <v>8812.68</v>
      </c>
      <c r="V36" s="28" t="n">
        <v>14961.87</v>
      </c>
      <c r="W36" s="28" t="n">
        <v>7981.5</v>
      </c>
      <c r="X36" s="29" t="n">
        <v>12636.2</v>
      </c>
      <c r="Y36" s="29" t="n">
        <v>5802.2</v>
      </c>
      <c r="Z36" s="28" t="n">
        <v>18726.42</v>
      </c>
      <c r="AA36" s="28" t="n">
        <v>7846.11</v>
      </c>
      <c r="AB36" s="29" t="n">
        <v>13479.18</v>
      </c>
      <c r="AC36" s="29" t="n">
        <v>7802.79</v>
      </c>
    </row>
    <row r="37" customFormat="false" ht="12.75" hidden="false" customHeight="false" outlineLevel="0" collapsed="false">
      <c r="A37" s="3" t="s">
        <v>100</v>
      </c>
      <c r="B37" s="3" t="s">
        <v>101</v>
      </c>
      <c r="C37" s="3" t="s">
        <v>27</v>
      </c>
      <c r="D37" s="3" t="s">
        <v>106</v>
      </c>
      <c r="E37" s="3" t="str">
        <f aca="false">+CONCATENATE(A37," ",B37," ",C37," ",D37)</f>
        <v>ATHENIA 26 KV PSEG IM GRP</v>
      </c>
      <c r="F37" s="26" t="s">
        <v>107</v>
      </c>
      <c r="G37" s="26" t="n">
        <v>196.45</v>
      </c>
      <c r="H37" s="26" t="n">
        <v>98.15</v>
      </c>
      <c r="I37" s="26" t="s">
        <v>107</v>
      </c>
      <c r="J37" s="26" t="n">
        <v>67.26</v>
      </c>
      <c r="K37" s="26" t="n">
        <v>65.18</v>
      </c>
      <c r="L37" s="26" t="s">
        <v>107</v>
      </c>
      <c r="M37" s="26" t="n">
        <v>202.17</v>
      </c>
      <c r="N37" s="26" t="n">
        <v>110.16</v>
      </c>
      <c r="O37" s="27" t="s">
        <v>107</v>
      </c>
      <c r="P37" s="27" t="n">
        <v>649</v>
      </c>
      <c r="Q37" s="27" t="n">
        <v>492.99</v>
      </c>
      <c r="R37" s="28" t="n">
        <v>21251.68</v>
      </c>
      <c r="S37" s="28" t="n">
        <v>6453.95</v>
      </c>
      <c r="T37" s="29" t="n">
        <v>59772.19</v>
      </c>
      <c r="U37" s="29" t="n">
        <v>8812.68</v>
      </c>
      <c r="V37" s="28" t="n">
        <v>14961.87</v>
      </c>
      <c r="W37" s="28" t="n">
        <v>7981.5</v>
      </c>
      <c r="X37" s="29" t="n">
        <v>12636.2</v>
      </c>
      <c r="Y37" s="29" t="n">
        <v>5802.2</v>
      </c>
      <c r="Z37" s="28" t="n">
        <v>18726.42</v>
      </c>
      <c r="AA37" s="28" t="n">
        <v>7846.11</v>
      </c>
      <c r="AB37" s="29" t="n">
        <v>13479.18</v>
      </c>
      <c r="AC37" s="29" t="n">
        <v>7802.79</v>
      </c>
    </row>
    <row r="38" customFormat="false" ht="12.75" hidden="false" customHeight="false" outlineLevel="0" collapsed="false">
      <c r="A38" s="3" t="s">
        <v>100</v>
      </c>
      <c r="B38" s="3" t="s">
        <v>101</v>
      </c>
      <c r="C38" s="3" t="s">
        <v>27</v>
      </c>
      <c r="D38" s="3" t="s">
        <v>108</v>
      </c>
      <c r="E38" s="3" t="str">
        <f aca="false">+CONCATENATE(A38," ",B38," ",C38," ",D38)</f>
        <v>ATHENIA 26 KV PSEG OU GRP</v>
      </c>
      <c r="F38" s="26" t="s">
        <v>109</v>
      </c>
      <c r="G38" s="26" t="n">
        <v>196.45</v>
      </c>
      <c r="H38" s="26" t="n">
        <v>98.15</v>
      </c>
      <c r="I38" s="26" t="s">
        <v>109</v>
      </c>
      <c r="J38" s="26" t="n">
        <v>67.26</v>
      </c>
      <c r="K38" s="26" t="n">
        <v>65.18</v>
      </c>
      <c r="L38" s="26" t="s">
        <v>109</v>
      </c>
      <c r="M38" s="26" t="n">
        <v>202.17</v>
      </c>
      <c r="N38" s="26" t="n">
        <v>110.16</v>
      </c>
      <c r="O38" s="27" t="s">
        <v>109</v>
      </c>
      <c r="P38" s="27" t="n">
        <v>649</v>
      </c>
      <c r="Q38" s="27" t="n">
        <v>492.99</v>
      </c>
      <c r="R38" s="28" t="n">
        <v>21251.68</v>
      </c>
      <c r="S38" s="28" t="n">
        <v>6453.95</v>
      </c>
      <c r="T38" s="29" t="n">
        <v>59772.19</v>
      </c>
      <c r="U38" s="29" t="n">
        <v>8812.68</v>
      </c>
      <c r="V38" s="28" t="n">
        <v>14961.87</v>
      </c>
      <c r="W38" s="28" t="n">
        <v>7981.5</v>
      </c>
      <c r="X38" s="29" t="n">
        <v>12636.2</v>
      </c>
      <c r="Y38" s="29" t="n">
        <v>5802.2</v>
      </c>
      <c r="Z38" s="28" t="n">
        <v>18726.42</v>
      </c>
      <c r="AA38" s="28" t="n">
        <v>7846.11</v>
      </c>
      <c r="AB38" s="29" t="n">
        <v>13479.18</v>
      </c>
      <c r="AC38" s="29" t="n">
        <v>7802.79</v>
      </c>
    </row>
    <row r="39" customFormat="false" ht="12.75" hidden="false" customHeight="false" outlineLevel="0" collapsed="false">
      <c r="A39" s="3" t="s">
        <v>110</v>
      </c>
      <c r="B39" s="3" t="s">
        <v>26</v>
      </c>
      <c r="C39" s="3" t="s">
        <v>111</v>
      </c>
      <c r="D39" s="3" t="s">
        <v>112</v>
      </c>
      <c r="E39" s="3" t="str">
        <f aca="false">+CONCATENATE(A39," ",B39," ",C39," ",D39)</f>
        <v>ATLANTIC 230 KV JCPL BANK1</v>
      </c>
      <c r="F39" s="26" t="s">
        <v>113</v>
      </c>
      <c r="G39" s="26" t="n">
        <v>-4.7</v>
      </c>
      <c r="H39" s="26" t="n">
        <v>-0.92</v>
      </c>
      <c r="I39" s="26" t="s">
        <v>113</v>
      </c>
      <c r="J39" s="26" t="n">
        <v>-7.19</v>
      </c>
      <c r="K39" s="26" t="n">
        <v>-7.2</v>
      </c>
      <c r="L39" s="26" t="s">
        <v>113</v>
      </c>
      <c r="M39" s="26" t="n">
        <v>-22.38</v>
      </c>
      <c r="N39" s="26" t="n">
        <v>-12.4</v>
      </c>
      <c r="O39" s="27" t="s">
        <v>113</v>
      </c>
      <c r="P39" s="27" t="n">
        <v>447.01</v>
      </c>
      <c r="Q39" s="27" t="n">
        <v>367.66</v>
      </c>
      <c r="R39" s="28" t="n">
        <v>20204.94</v>
      </c>
      <c r="S39" s="28" t="n">
        <v>6325.74</v>
      </c>
      <c r="T39" s="29" t="n">
        <v>60045.04</v>
      </c>
      <c r="U39" s="29" t="n">
        <v>8886.84</v>
      </c>
      <c r="V39" s="28" t="n">
        <v>15085.75</v>
      </c>
      <c r="W39" s="28" t="n">
        <v>7978.94</v>
      </c>
      <c r="X39" s="29" t="n">
        <v>12256.2</v>
      </c>
      <c r="Y39" s="29" t="n">
        <v>5609.2</v>
      </c>
      <c r="Z39" s="28" t="n">
        <v>18590.51</v>
      </c>
      <c r="AA39" s="28" t="n">
        <v>5998.3</v>
      </c>
      <c r="AB39" s="29" t="n">
        <v>13490.39</v>
      </c>
      <c r="AC39" s="29" t="n">
        <v>7696.02</v>
      </c>
    </row>
    <row r="40" customFormat="false" ht="12.75" hidden="false" customHeight="false" outlineLevel="0" collapsed="false">
      <c r="A40" s="3" t="s">
        <v>110</v>
      </c>
      <c r="B40" s="3" t="s">
        <v>26</v>
      </c>
      <c r="C40" s="3" t="s">
        <v>111</v>
      </c>
      <c r="D40" s="3" t="s">
        <v>114</v>
      </c>
      <c r="E40" s="3" t="str">
        <f aca="false">+CONCATENATE(A40," ",B40," ",C40," ",D40)</f>
        <v>ATLANTIC 230 KV JCPL BANK3</v>
      </c>
      <c r="F40" s="26" t="s">
        <v>115</v>
      </c>
      <c r="G40" s="26" t="n">
        <v>-4.7</v>
      </c>
      <c r="H40" s="26" t="n">
        <v>-0.92</v>
      </c>
      <c r="I40" s="26" t="s">
        <v>115</v>
      </c>
      <c r="J40" s="26" t="n">
        <v>-7.19</v>
      </c>
      <c r="K40" s="26" t="n">
        <v>-7.2</v>
      </c>
      <c r="L40" s="26" t="s">
        <v>115</v>
      </c>
      <c r="M40" s="26" t="n">
        <v>-22.38</v>
      </c>
      <c r="N40" s="26" t="n">
        <v>-12.4</v>
      </c>
      <c r="O40" s="27" t="s">
        <v>115</v>
      </c>
      <c r="P40" s="27" t="n">
        <v>447.01</v>
      </c>
      <c r="Q40" s="27" t="n">
        <v>367.66</v>
      </c>
      <c r="R40" s="28" t="n">
        <v>20204.94</v>
      </c>
      <c r="S40" s="28" t="n">
        <v>6325.74</v>
      </c>
      <c r="T40" s="29" t="n">
        <v>60045.04</v>
      </c>
      <c r="U40" s="29" t="n">
        <v>8886.84</v>
      </c>
      <c r="V40" s="28" t="n">
        <v>15085.75</v>
      </c>
      <c r="W40" s="28" t="n">
        <v>7978.94</v>
      </c>
      <c r="X40" s="29" t="n">
        <v>12256.2</v>
      </c>
      <c r="Y40" s="29" t="n">
        <v>5609.2</v>
      </c>
      <c r="Z40" s="28" t="n">
        <v>18590.51</v>
      </c>
      <c r="AA40" s="28" t="n">
        <v>5998.3</v>
      </c>
      <c r="AB40" s="29" t="n">
        <v>13490.39</v>
      </c>
      <c r="AC40" s="29" t="n">
        <v>7696.02</v>
      </c>
    </row>
    <row r="41" customFormat="false" ht="12.75" hidden="false" customHeight="false" outlineLevel="0" collapsed="false">
      <c r="A41" s="3" t="s">
        <v>110</v>
      </c>
      <c r="B41" s="3" t="s">
        <v>26</v>
      </c>
      <c r="C41" s="3" t="s">
        <v>111</v>
      </c>
      <c r="D41" s="3" t="s">
        <v>116</v>
      </c>
      <c r="E41" s="3" t="str">
        <f aca="false">+CONCATENATE(A41," ",B41," ",C41," ",D41)</f>
        <v>ATLANTIC 230 KV JCPL REACTR</v>
      </c>
      <c r="F41" s="26" t="s">
        <v>117</v>
      </c>
      <c r="G41" s="26" t="n">
        <v>-4.7</v>
      </c>
      <c r="H41" s="26" t="n">
        <v>-0.92</v>
      </c>
      <c r="I41" s="26" t="s">
        <v>117</v>
      </c>
      <c r="J41" s="26" t="n">
        <v>-7.19</v>
      </c>
      <c r="K41" s="26" t="n">
        <v>-7.2</v>
      </c>
      <c r="L41" s="26" t="s">
        <v>117</v>
      </c>
      <c r="M41" s="26" t="n">
        <v>-22.38</v>
      </c>
      <c r="N41" s="26" t="n">
        <v>-12.4</v>
      </c>
      <c r="O41" s="27" t="s">
        <v>117</v>
      </c>
      <c r="P41" s="27" t="n">
        <v>447.01</v>
      </c>
      <c r="Q41" s="27" t="n">
        <v>367.66</v>
      </c>
      <c r="R41" s="28" t="n">
        <v>20204.94</v>
      </c>
      <c r="S41" s="28" t="n">
        <v>6325.74</v>
      </c>
      <c r="T41" s="29" t="n">
        <v>60045.04</v>
      </c>
      <c r="U41" s="29" t="n">
        <v>8886.84</v>
      </c>
      <c r="V41" s="28" t="n">
        <v>15085.75</v>
      </c>
      <c r="W41" s="28" t="n">
        <v>7978.94</v>
      </c>
      <c r="X41" s="29" t="n">
        <v>12256.2</v>
      </c>
      <c r="Y41" s="29" t="n">
        <v>5609.2</v>
      </c>
      <c r="Z41" s="28" t="n">
        <v>18590.51</v>
      </c>
      <c r="AA41" s="28" t="n">
        <v>5998.3</v>
      </c>
      <c r="AB41" s="29" t="n">
        <v>13490.39</v>
      </c>
      <c r="AC41" s="29" t="n">
        <v>7696.02</v>
      </c>
    </row>
    <row r="42" customFormat="false" ht="12.75" hidden="false" customHeight="false" outlineLevel="0" collapsed="false">
      <c r="A42" s="3" t="s">
        <v>118</v>
      </c>
      <c r="B42" s="3" t="s">
        <v>59</v>
      </c>
      <c r="C42" s="3" t="s">
        <v>66</v>
      </c>
      <c r="D42" s="3" t="s">
        <v>119</v>
      </c>
      <c r="E42" s="3" t="str">
        <f aca="false">+CONCATENATE(A42," ",B42," ",C42," ",D42)</f>
        <v>BAIR 115 KV METED 1 BANK</v>
      </c>
      <c r="F42" s="26" t="s">
        <v>120</v>
      </c>
      <c r="G42" s="26" t="n">
        <v>3.3</v>
      </c>
      <c r="H42" s="26" t="n">
        <v>1.94</v>
      </c>
      <c r="I42" s="26" t="s">
        <v>120</v>
      </c>
      <c r="J42" s="26" t="n">
        <v>-2.4</v>
      </c>
      <c r="K42" s="26" t="n">
        <v>0.13</v>
      </c>
      <c r="L42" s="26" t="s">
        <v>120</v>
      </c>
      <c r="M42" s="26" t="n">
        <v>-3.88</v>
      </c>
      <c r="N42" s="26" t="n">
        <v>0.19</v>
      </c>
      <c r="O42" s="27" t="s">
        <v>120</v>
      </c>
      <c r="P42" s="27" t="n">
        <v>-926.39</v>
      </c>
      <c r="Q42" s="27" t="n">
        <v>-267.53</v>
      </c>
      <c r="R42" s="28" t="n">
        <v>20230.4</v>
      </c>
      <c r="S42" s="28" t="n">
        <v>6323.53</v>
      </c>
      <c r="T42" s="29" t="n">
        <v>58045.73</v>
      </c>
      <c r="U42" s="29" t="n">
        <v>8673.9</v>
      </c>
      <c r="V42" s="28" t="n">
        <v>15256.76</v>
      </c>
      <c r="W42" s="28" t="n">
        <v>7969.65</v>
      </c>
      <c r="X42" s="29" t="n">
        <v>12271</v>
      </c>
      <c r="Y42" s="29" t="n">
        <v>5582.1</v>
      </c>
      <c r="Z42" s="28" t="n">
        <v>18598.26</v>
      </c>
      <c r="AA42" s="28" t="n">
        <v>6168.04</v>
      </c>
      <c r="AB42" s="29" t="n">
        <v>13497.14</v>
      </c>
      <c r="AC42" s="29" t="n">
        <v>7707.84</v>
      </c>
    </row>
    <row r="43" customFormat="false" ht="12.75" hidden="false" customHeight="false" outlineLevel="0" collapsed="false">
      <c r="A43" s="3" t="s">
        <v>121</v>
      </c>
      <c r="B43" s="3" t="s">
        <v>47</v>
      </c>
      <c r="C43" s="3" t="s">
        <v>87</v>
      </c>
      <c r="D43" s="3" t="s">
        <v>16</v>
      </c>
      <c r="E43" s="3" t="str">
        <f aca="false">+CONCATENATE(A43," ",B43," ",C43," ",D43)</f>
        <v>BALA 13 KV PECO LD1</v>
      </c>
      <c r="F43" s="26" t="s">
        <v>122</v>
      </c>
      <c r="G43" s="26" t="n">
        <v>6.76</v>
      </c>
      <c r="H43" s="26" t="n">
        <v>3.84</v>
      </c>
      <c r="I43" s="26" t="s">
        <v>122</v>
      </c>
      <c r="J43" s="26" t="n">
        <v>-0.52</v>
      </c>
      <c r="K43" s="26" t="n">
        <v>0.45</v>
      </c>
      <c r="L43" s="26" t="s">
        <v>122</v>
      </c>
      <c r="M43" s="26" t="n">
        <v>1.47</v>
      </c>
      <c r="N43" s="26" t="n">
        <v>1.53</v>
      </c>
      <c r="O43" s="27" t="s">
        <v>122</v>
      </c>
      <c r="P43" s="27" t="n">
        <v>674.51</v>
      </c>
      <c r="Q43" s="27" t="n">
        <v>510.67</v>
      </c>
      <c r="R43" s="28" t="n">
        <v>20216.24</v>
      </c>
      <c r="S43" s="28" t="n">
        <v>6329.65</v>
      </c>
      <c r="T43" s="29" t="n">
        <v>60117.5</v>
      </c>
      <c r="U43" s="29" t="n">
        <v>8666.48</v>
      </c>
      <c r="V43" s="28" t="n">
        <v>15160.35</v>
      </c>
      <c r="W43" s="28" t="n">
        <v>7979.47</v>
      </c>
      <c r="X43" s="29" t="n">
        <v>12269.7</v>
      </c>
      <c r="Y43" s="29" t="n">
        <v>5606.6</v>
      </c>
      <c r="Z43" s="28" t="n">
        <v>18602.63</v>
      </c>
      <c r="AA43" s="28" t="n">
        <v>6149.95</v>
      </c>
      <c r="AB43" s="29" t="n">
        <v>13494.23</v>
      </c>
      <c r="AC43" s="29" t="n">
        <v>7707.49</v>
      </c>
    </row>
    <row r="44" customFormat="false" ht="12.75" hidden="false" customHeight="false" outlineLevel="0" collapsed="false">
      <c r="A44" s="3" t="s">
        <v>121</v>
      </c>
      <c r="B44" s="3" t="s">
        <v>47</v>
      </c>
      <c r="C44" s="3" t="s">
        <v>87</v>
      </c>
      <c r="D44" s="3" t="s">
        <v>22</v>
      </c>
      <c r="E44" s="3" t="str">
        <f aca="false">+CONCATENATE(A44," ",B44," ",C44," ",D44)</f>
        <v>BALA 13 KV PECO LD2</v>
      </c>
      <c r="F44" s="26" t="s">
        <v>123</v>
      </c>
      <c r="G44" s="26" t="n">
        <v>6.76</v>
      </c>
      <c r="H44" s="26" t="n">
        <v>3.84</v>
      </c>
      <c r="I44" s="26" t="s">
        <v>123</v>
      </c>
      <c r="J44" s="26" t="n">
        <v>-0.52</v>
      </c>
      <c r="K44" s="26" t="n">
        <v>0.45</v>
      </c>
      <c r="L44" s="26" t="s">
        <v>123</v>
      </c>
      <c r="M44" s="26" t="n">
        <v>1.47</v>
      </c>
      <c r="N44" s="26" t="n">
        <v>1.53</v>
      </c>
      <c r="O44" s="27" t="s">
        <v>123</v>
      </c>
      <c r="P44" s="27" t="n">
        <v>674.51</v>
      </c>
      <c r="Q44" s="27" t="n">
        <v>510.67</v>
      </c>
      <c r="R44" s="28" t="n">
        <v>20216.24</v>
      </c>
      <c r="S44" s="28" t="n">
        <v>6329.65</v>
      </c>
      <c r="T44" s="29" t="n">
        <v>60117.5</v>
      </c>
      <c r="U44" s="29" t="n">
        <v>8666.48</v>
      </c>
      <c r="V44" s="28" t="n">
        <v>15160.35</v>
      </c>
      <c r="W44" s="28" t="n">
        <v>7979.47</v>
      </c>
      <c r="X44" s="29" t="n">
        <v>12269.7</v>
      </c>
      <c r="Y44" s="29" t="n">
        <v>5606.6</v>
      </c>
      <c r="Z44" s="28" t="n">
        <v>18602.63</v>
      </c>
      <c r="AA44" s="28" t="n">
        <v>6149.95</v>
      </c>
      <c r="AB44" s="29" t="n">
        <v>13494.23</v>
      </c>
      <c r="AC44" s="29" t="n">
        <v>7707.49</v>
      </c>
    </row>
    <row r="45" customFormat="false" ht="12.75" hidden="false" customHeight="false" outlineLevel="0" collapsed="false">
      <c r="A45" s="3" t="s">
        <v>124</v>
      </c>
      <c r="B45" s="3" t="s">
        <v>125</v>
      </c>
      <c r="C45" s="3" t="s">
        <v>87</v>
      </c>
      <c r="D45" s="3" t="s">
        <v>126</v>
      </c>
      <c r="E45" s="3" t="str">
        <f aca="false">+CONCATENATE(A45," ",B45," ",C45," ",D45)</f>
        <v>BARBADOS 35 KV PECO ABU2</v>
      </c>
      <c r="F45" s="26" t="s">
        <v>127</v>
      </c>
      <c r="G45" s="26" t="n">
        <v>5.75</v>
      </c>
      <c r="H45" s="26" t="n">
        <v>3.27</v>
      </c>
      <c r="I45" s="26" t="s">
        <v>127</v>
      </c>
      <c r="J45" s="26" t="n">
        <v>-0.44</v>
      </c>
      <c r="K45" s="26" t="n">
        <v>0.4</v>
      </c>
      <c r="L45" s="26" t="s">
        <v>127</v>
      </c>
      <c r="M45" s="26" t="n">
        <v>1.26</v>
      </c>
      <c r="N45" s="26" t="n">
        <v>1.32</v>
      </c>
      <c r="O45" s="27" t="s">
        <v>127</v>
      </c>
      <c r="P45" s="27" t="n">
        <v>766.51</v>
      </c>
      <c r="Q45" s="27" t="n">
        <v>573.3</v>
      </c>
      <c r="R45" s="28" t="n">
        <v>20254.69</v>
      </c>
      <c r="S45" s="28" t="n">
        <v>6329.45</v>
      </c>
      <c r="T45" s="29" t="n">
        <v>60437.39</v>
      </c>
      <c r="U45" s="29" t="n">
        <v>8719.76</v>
      </c>
      <c r="V45" s="28" t="n">
        <v>15167.92</v>
      </c>
      <c r="W45" s="28" t="n">
        <v>7980.17</v>
      </c>
      <c r="X45" s="29" t="n">
        <v>12269.8</v>
      </c>
      <c r="Y45" s="29" t="n">
        <v>5607.8</v>
      </c>
      <c r="Z45" s="28" t="n">
        <v>18602.88</v>
      </c>
      <c r="AA45" s="28" t="n">
        <v>6150.07</v>
      </c>
      <c r="AB45" s="29" t="n">
        <v>13494.22</v>
      </c>
      <c r="AC45" s="29" t="n">
        <v>7707.45</v>
      </c>
    </row>
    <row r="46" customFormat="false" ht="12.75" hidden="false" customHeight="false" outlineLevel="0" collapsed="false">
      <c r="A46" s="3" t="s">
        <v>124</v>
      </c>
      <c r="B46" s="3" t="s">
        <v>125</v>
      </c>
      <c r="C46" s="3" t="s">
        <v>87</v>
      </c>
      <c r="D46" s="3" t="s">
        <v>128</v>
      </c>
      <c r="E46" s="3" t="str">
        <f aca="false">+CONCATENATE(A46," ",B46," ",C46," ",D46)</f>
        <v>BARBADOS 35 KV PECO ABU8</v>
      </c>
      <c r="F46" s="26" t="s">
        <v>129</v>
      </c>
      <c r="G46" s="26" t="n">
        <v>5.7</v>
      </c>
      <c r="H46" s="26" t="n">
        <v>3.24</v>
      </c>
      <c r="I46" s="26" t="s">
        <v>129</v>
      </c>
      <c r="J46" s="26" t="n">
        <v>-0.45</v>
      </c>
      <c r="K46" s="26" t="n">
        <v>0.39</v>
      </c>
      <c r="L46" s="26" t="s">
        <v>129</v>
      </c>
      <c r="M46" s="26" t="n">
        <v>1.23</v>
      </c>
      <c r="N46" s="26" t="n">
        <v>1.3</v>
      </c>
      <c r="O46" s="27" t="s">
        <v>129</v>
      </c>
      <c r="P46" s="27" t="n">
        <v>756.61</v>
      </c>
      <c r="Q46" s="27" t="n">
        <v>567.33</v>
      </c>
      <c r="R46" s="28" t="n">
        <v>20256.68</v>
      </c>
      <c r="S46" s="28" t="n">
        <v>6329.47</v>
      </c>
      <c r="T46" s="29" t="n">
        <v>60232</v>
      </c>
      <c r="U46" s="29" t="n">
        <v>8685.5</v>
      </c>
      <c r="V46" s="28" t="n">
        <v>15164.05</v>
      </c>
      <c r="W46" s="28" t="n">
        <v>7979.78</v>
      </c>
      <c r="X46" s="29" t="n">
        <v>12270</v>
      </c>
      <c r="Y46" s="29" t="n">
        <v>5607.7</v>
      </c>
      <c r="Z46" s="28" t="n">
        <v>18602.94</v>
      </c>
      <c r="AA46" s="28" t="n">
        <v>6150.04</v>
      </c>
      <c r="AB46" s="29" t="n">
        <v>13494.26</v>
      </c>
      <c r="AC46" s="29" t="n">
        <v>7707.45</v>
      </c>
    </row>
    <row r="47" customFormat="false" ht="12.75" hidden="false" customHeight="false" outlineLevel="0" collapsed="false">
      <c r="A47" s="3" t="s">
        <v>124</v>
      </c>
      <c r="B47" s="3" t="s">
        <v>125</v>
      </c>
      <c r="C47" s="3" t="s">
        <v>87</v>
      </c>
      <c r="D47" s="3" t="s">
        <v>130</v>
      </c>
      <c r="E47" s="3" t="str">
        <f aca="false">+CONCATENATE(A47," ",B47," ",C47," ",D47)</f>
        <v>BARBADOS 35 KV PECO CBU4</v>
      </c>
      <c r="F47" s="26" t="s">
        <v>131</v>
      </c>
      <c r="G47" s="26" t="n">
        <v>5.75</v>
      </c>
      <c r="H47" s="26" t="n">
        <v>3.27</v>
      </c>
      <c r="I47" s="26" t="s">
        <v>131</v>
      </c>
      <c r="J47" s="26" t="n">
        <v>-0.44</v>
      </c>
      <c r="K47" s="26" t="n">
        <v>0.4</v>
      </c>
      <c r="L47" s="26" t="s">
        <v>131</v>
      </c>
      <c r="M47" s="26" t="n">
        <v>1.26</v>
      </c>
      <c r="N47" s="26" t="n">
        <v>1.32</v>
      </c>
      <c r="O47" s="27" t="s">
        <v>131</v>
      </c>
      <c r="P47" s="27" t="n">
        <v>766.51</v>
      </c>
      <c r="Q47" s="27" t="n">
        <v>573.3</v>
      </c>
      <c r="R47" s="28" t="n">
        <v>20254.69</v>
      </c>
      <c r="S47" s="28" t="n">
        <v>6329.45</v>
      </c>
      <c r="T47" s="29" t="n">
        <v>60437.39</v>
      </c>
      <c r="U47" s="29" t="n">
        <v>8719.76</v>
      </c>
      <c r="V47" s="28" t="n">
        <v>15167.92</v>
      </c>
      <c r="W47" s="28" t="n">
        <v>7980.17</v>
      </c>
      <c r="X47" s="29" t="n">
        <v>12269.8</v>
      </c>
      <c r="Y47" s="29" t="n">
        <v>5607.8</v>
      </c>
      <c r="Z47" s="28" t="n">
        <v>18602.88</v>
      </c>
      <c r="AA47" s="28" t="n">
        <v>6150.07</v>
      </c>
      <c r="AB47" s="29" t="n">
        <v>13494.22</v>
      </c>
      <c r="AC47" s="29" t="n">
        <v>7707.45</v>
      </c>
    </row>
    <row r="48" customFormat="false" ht="12.75" hidden="false" customHeight="false" outlineLevel="0" collapsed="false">
      <c r="A48" s="3" t="s">
        <v>124</v>
      </c>
      <c r="B48" s="3" t="s">
        <v>125</v>
      </c>
      <c r="C48" s="3" t="s">
        <v>87</v>
      </c>
      <c r="D48" s="3" t="s">
        <v>132</v>
      </c>
      <c r="E48" s="3" t="str">
        <f aca="false">+CONCATENATE(A48," ",B48," ",C48," ",D48)</f>
        <v>BARBADOS 35 KV PECO CBU6</v>
      </c>
      <c r="F48" s="26" t="s">
        <v>133</v>
      </c>
      <c r="G48" s="26" t="n">
        <v>5.7</v>
      </c>
      <c r="H48" s="26" t="n">
        <v>3.24</v>
      </c>
      <c r="I48" s="26" t="s">
        <v>133</v>
      </c>
      <c r="J48" s="26" t="n">
        <v>-0.45</v>
      </c>
      <c r="K48" s="26" t="n">
        <v>0.39</v>
      </c>
      <c r="L48" s="26" t="s">
        <v>133</v>
      </c>
      <c r="M48" s="26" t="n">
        <v>1.23</v>
      </c>
      <c r="N48" s="26" t="n">
        <v>1.3</v>
      </c>
      <c r="O48" s="27" t="s">
        <v>133</v>
      </c>
      <c r="P48" s="27" t="n">
        <v>756.61</v>
      </c>
      <c r="Q48" s="27" t="n">
        <v>567.33</v>
      </c>
      <c r="R48" s="28" t="n">
        <v>20256.68</v>
      </c>
      <c r="S48" s="28" t="n">
        <v>6329.47</v>
      </c>
      <c r="T48" s="29" t="n">
        <v>60232</v>
      </c>
      <c r="U48" s="29" t="n">
        <v>8685.5</v>
      </c>
      <c r="V48" s="28" t="n">
        <v>15164.05</v>
      </c>
      <c r="W48" s="28" t="n">
        <v>7979.78</v>
      </c>
      <c r="X48" s="29" t="n">
        <v>12270</v>
      </c>
      <c r="Y48" s="29" t="n">
        <v>5607.7</v>
      </c>
      <c r="Z48" s="28" t="n">
        <v>18602.94</v>
      </c>
      <c r="AA48" s="28" t="n">
        <v>6150.04</v>
      </c>
      <c r="AB48" s="29" t="n">
        <v>13494.26</v>
      </c>
      <c r="AC48" s="29" t="n">
        <v>7707.45</v>
      </c>
    </row>
    <row r="49" customFormat="false" ht="12.75" hidden="false" customHeight="false" outlineLevel="0" collapsed="false">
      <c r="A49" s="3" t="s">
        <v>134</v>
      </c>
      <c r="B49" s="3" t="s">
        <v>20</v>
      </c>
      <c r="C49" s="3" t="s">
        <v>37</v>
      </c>
      <c r="D49" s="3" t="s">
        <v>135</v>
      </c>
      <c r="E49" s="3" t="str">
        <f aca="false">+CONCATENATE(A49," ",B49," ",C49," ",D49)</f>
        <v>BASINRD 69 KV DPL FBUS</v>
      </c>
      <c r="F49" s="26" t="s">
        <v>136</v>
      </c>
      <c r="G49" s="26" t="n">
        <v>7.77</v>
      </c>
      <c r="H49" s="26" t="n">
        <v>4.41</v>
      </c>
      <c r="I49" s="26" t="s">
        <v>136</v>
      </c>
      <c r="J49" s="26" t="n">
        <v>0.01</v>
      </c>
      <c r="K49" s="26" t="n">
        <v>1.14</v>
      </c>
      <c r="L49" s="26" t="s">
        <v>136</v>
      </c>
      <c r="M49" s="26" t="n">
        <v>3.51</v>
      </c>
      <c r="N49" s="26" t="n">
        <v>2.48</v>
      </c>
      <c r="O49" s="27" t="s">
        <v>136</v>
      </c>
      <c r="P49" s="27" t="n">
        <v>591.33</v>
      </c>
      <c r="Q49" s="27" t="n">
        <v>411.56</v>
      </c>
      <c r="R49" s="28" t="n">
        <v>20251.8</v>
      </c>
      <c r="S49" s="28" t="n">
        <v>6328.69</v>
      </c>
      <c r="T49" s="29" t="n">
        <v>60294.05</v>
      </c>
      <c r="U49" s="29" t="n">
        <v>8670.95</v>
      </c>
      <c r="V49" s="28" t="n">
        <v>15178.48</v>
      </c>
      <c r="W49" s="28" t="n">
        <v>7980.03</v>
      </c>
      <c r="X49" s="29" t="n">
        <v>12269.7</v>
      </c>
      <c r="Y49" s="29" t="n">
        <v>5597.4</v>
      </c>
      <c r="Z49" s="28" t="n">
        <v>18604.31</v>
      </c>
      <c r="AA49" s="28" t="n">
        <v>6162</v>
      </c>
      <c r="AB49" s="29" t="n">
        <v>13493.98</v>
      </c>
      <c r="AC49" s="29" t="n">
        <v>7708.27</v>
      </c>
    </row>
    <row r="50" customFormat="false" ht="12.75" hidden="false" customHeight="false" outlineLevel="0" collapsed="false">
      <c r="A50" s="3" t="s">
        <v>137</v>
      </c>
      <c r="B50" s="3" t="s">
        <v>14</v>
      </c>
      <c r="C50" s="3" t="s">
        <v>27</v>
      </c>
      <c r="D50" s="3" t="s">
        <v>138</v>
      </c>
      <c r="E50" s="3" t="str">
        <f aca="false">+CONCATENATE(A50," ",B50," ",C50," ",D50)</f>
        <v>BAYONNE 138 KV PSEG 13KV</v>
      </c>
      <c r="F50" s="26" t="s">
        <v>139</v>
      </c>
      <c r="G50" s="26" t="n">
        <v>290.37</v>
      </c>
      <c r="H50" s="26" t="n">
        <v>145.68</v>
      </c>
      <c r="I50" s="26" t="s">
        <v>139</v>
      </c>
      <c r="J50" s="26" t="n">
        <v>99.84</v>
      </c>
      <c r="K50" s="26" t="n">
        <v>97.02</v>
      </c>
      <c r="L50" s="26" t="s">
        <v>139</v>
      </c>
      <c r="M50" s="26" t="n">
        <v>298.56</v>
      </c>
      <c r="N50" s="26" t="n">
        <v>163.51</v>
      </c>
      <c r="O50" s="27" t="s">
        <v>139</v>
      </c>
      <c r="P50" s="27" t="n">
        <v>545.79</v>
      </c>
      <c r="Q50" s="27" t="n">
        <v>452.19</v>
      </c>
      <c r="R50" s="28" t="n">
        <v>21060.63</v>
      </c>
      <c r="S50" s="28" t="n">
        <v>6430.61</v>
      </c>
      <c r="T50" s="29" t="n">
        <v>59853.45</v>
      </c>
      <c r="U50" s="29" t="n">
        <v>8781.76</v>
      </c>
      <c r="V50" s="28" t="n">
        <v>14968.6</v>
      </c>
      <c r="W50" s="28" t="n">
        <v>7982.4</v>
      </c>
      <c r="X50" s="29" t="n">
        <v>12253.6</v>
      </c>
      <c r="Y50" s="29" t="n">
        <v>5859.4</v>
      </c>
      <c r="Z50" s="28" t="n">
        <v>18705.07</v>
      </c>
      <c r="AA50" s="28" t="n">
        <v>7439.45</v>
      </c>
      <c r="AB50" s="29" t="n">
        <v>13437.92</v>
      </c>
      <c r="AC50" s="29" t="n">
        <v>7762.31</v>
      </c>
    </row>
    <row r="51" customFormat="false" ht="12.75" hidden="false" customHeight="false" outlineLevel="0" collapsed="false">
      <c r="A51" s="3" t="s">
        <v>137</v>
      </c>
      <c r="B51" s="3" t="s">
        <v>14</v>
      </c>
      <c r="C51" s="3" t="s">
        <v>27</v>
      </c>
      <c r="D51" s="3" t="s">
        <v>140</v>
      </c>
      <c r="E51" s="3" t="str">
        <f aca="false">+CONCATENATE(A51," ",B51," ",C51," ",D51)</f>
        <v>BAYONNE 138 KV PSEG 13KV-2</v>
      </c>
      <c r="F51" s="26" t="s">
        <v>141</v>
      </c>
      <c r="G51" s="26" t="n">
        <v>290.37</v>
      </c>
      <c r="H51" s="26" t="n">
        <v>145.68</v>
      </c>
      <c r="I51" s="26" t="s">
        <v>141</v>
      </c>
      <c r="J51" s="26" t="n">
        <v>99.84</v>
      </c>
      <c r="K51" s="26" t="n">
        <v>97.02</v>
      </c>
      <c r="L51" s="26" t="s">
        <v>141</v>
      </c>
      <c r="M51" s="26" t="n">
        <v>298.56</v>
      </c>
      <c r="N51" s="26" t="n">
        <v>163.51</v>
      </c>
      <c r="O51" s="27" t="s">
        <v>141</v>
      </c>
      <c r="P51" s="27" t="n">
        <v>545.79</v>
      </c>
      <c r="Q51" s="27" t="n">
        <v>452.19</v>
      </c>
      <c r="R51" s="28" t="n">
        <v>21060.63</v>
      </c>
      <c r="S51" s="28" t="n">
        <v>6430.61</v>
      </c>
      <c r="T51" s="29" t="n">
        <v>59853.45</v>
      </c>
      <c r="U51" s="29" t="n">
        <v>8781.76</v>
      </c>
      <c r="V51" s="28" t="n">
        <v>14968.6</v>
      </c>
      <c r="W51" s="28" t="n">
        <v>7982.4</v>
      </c>
      <c r="X51" s="29" t="n">
        <v>12253.6</v>
      </c>
      <c r="Y51" s="29" t="n">
        <v>5859.4</v>
      </c>
      <c r="Z51" s="28" t="n">
        <v>18705.07</v>
      </c>
      <c r="AA51" s="28" t="n">
        <v>7439.45</v>
      </c>
      <c r="AB51" s="29" t="n">
        <v>13437.92</v>
      </c>
      <c r="AC51" s="29" t="n">
        <v>7762.31</v>
      </c>
    </row>
    <row r="52" customFormat="false" ht="12.75" hidden="false" customHeight="false" outlineLevel="0" collapsed="false">
      <c r="A52" s="3" t="s">
        <v>137</v>
      </c>
      <c r="B52" s="3" t="s">
        <v>14</v>
      </c>
      <c r="C52" s="3" t="s">
        <v>27</v>
      </c>
      <c r="D52" s="3" t="s">
        <v>142</v>
      </c>
      <c r="E52" s="3" t="str">
        <f aca="false">+CONCATENATE(A52," ",B52," ",C52," ",D52)</f>
        <v>BAYONNE 138 KV PSEG 26KV</v>
      </c>
      <c r="F52" s="26" t="s">
        <v>143</v>
      </c>
      <c r="G52" s="26" t="n">
        <v>290.37</v>
      </c>
      <c r="H52" s="26" t="n">
        <v>145.68</v>
      </c>
      <c r="I52" s="26" t="s">
        <v>143</v>
      </c>
      <c r="J52" s="26" t="n">
        <v>99.84</v>
      </c>
      <c r="K52" s="26" t="n">
        <v>97.02</v>
      </c>
      <c r="L52" s="26" t="s">
        <v>143</v>
      </c>
      <c r="M52" s="26" t="n">
        <v>298.56</v>
      </c>
      <c r="N52" s="26" t="n">
        <v>163.51</v>
      </c>
      <c r="O52" s="27" t="s">
        <v>143</v>
      </c>
      <c r="P52" s="27" t="n">
        <v>545.79</v>
      </c>
      <c r="Q52" s="27" t="n">
        <v>452.19</v>
      </c>
      <c r="R52" s="28" t="n">
        <v>21060.63</v>
      </c>
      <c r="S52" s="28" t="n">
        <v>6430.61</v>
      </c>
      <c r="T52" s="29" t="n">
        <v>59853.45</v>
      </c>
      <c r="U52" s="29" t="n">
        <v>8781.76</v>
      </c>
      <c r="V52" s="28" t="n">
        <v>14968.6</v>
      </c>
      <c r="W52" s="28" t="n">
        <v>7982.4</v>
      </c>
      <c r="X52" s="29" t="n">
        <v>12253.6</v>
      </c>
      <c r="Y52" s="29" t="n">
        <v>5859.4</v>
      </c>
      <c r="Z52" s="28" t="n">
        <v>18705.07</v>
      </c>
      <c r="AA52" s="28" t="n">
        <v>7439.45</v>
      </c>
      <c r="AB52" s="29" t="n">
        <v>13437.92</v>
      </c>
      <c r="AC52" s="29" t="n">
        <v>7762.31</v>
      </c>
    </row>
    <row r="53" customFormat="false" ht="12.75" hidden="false" customHeight="false" outlineLevel="0" collapsed="false">
      <c r="A53" s="3" t="s">
        <v>137</v>
      </c>
      <c r="B53" s="3" t="s">
        <v>14</v>
      </c>
      <c r="C53" s="3" t="s">
        <v>27</v>
      </c>
      <c r="D53" s="3" t="s">
        <v>144</v>
      </c>
      <c r="E53" s="3" t="str">
        <f aca="false">+CONCATENATE(A53," ",B53," ",C53," ",D53)</f>
        <v>BAYONNE 138 KV PSEG 26KV-1</v>
      </c>
      <c r="F53" s="26" t="s">
        <v>145</v>
      </c>
      <c r="G53" s="26" t="n">
        <v>290.37</v>
      </c>
      <c r="H53" s="26" t="n">
        <v>145.68</v>
      </c>
      <c r="I53" s="26" t="s">
        <v>145</v>
      </c>
      <c r="J53" s="26" t="n">
        <v>99.84</v>
      </c>
      <c r="K53" s="26" t="n">
        <v>97.02</v>
      </c>
      <c r="L53" s="26" t="s">
        <v>145</v>
      </c>
      <c r="M53" s="26" t="n">
        <v>298.56</v>
      </c>
      <c r="N53" s="26" t="n">
        <v>163.51</v>
      </c>
      <c r="O53" s="27" t="s">
        <v>145</v>
      </c>
      <c r="P53" s="27" t="n">
        <v>545.79</v>
      </c>
      <c r="Q53" s="27" t="n">
        <v>452.19</v>
      </c>
      <c r="R53" s="28" t="n">
        <v>21060.63</v>
      </c>
      <c r="S53" s="28" t="n">
        <v>6430.61</v>
      </c>
      <c r="T53" s="29" t="n">
        <v>59853.45</v>
      </c>
      <c r="U53" s="29" t="n">
        <v>8781.76</v>
      </c>
      <c r="V53" s="28" t="n">
        <v>14968.6</v>
      </c>
      <c r="W53" s="28" t="n">
        <v>7982.4</v>
      </c>
      <c r="X53" s="29" t="n">
        <v>12253.6</v>
      </c>
      <c r="Y53" s="29" t="n">
        <v>5859.4</v>
      </c>
      <c r="Z53" s="28" t="n">
        <v>18705.07</v>
      </c>
      <c r="AA53" s="28" t="n">
        <v>7439.45</v>
      </c>
      <c r="AB53" s="29" t="n">
        <v>13437.92</v>
      </c>
      <c r="AC53" s="29" t="n">
        <v>7762.31</v>
      </c>
    </row>
    <row r="54" customFormat="false" ht="12.75" hidden="false" customHeight="false" outlineLevel="0" collapsed="false">
      <c r="A54" s="3" t="s">
        <v>137</v>
      </c>
      <c r="B54" s="3" t="s">
        <v>14</v>
      </c>
      <c r="C54" s="3" t="s">
        <v>27</v>
      </c>
      <c r="D54" s="3" t="s">
        <v>146</v>
      </c>
      <c r="E54" s="3" t="str">
        <f aca="false">+CONCATENATE(A54," ",B54," ",C54," ",D54)</f>
        <v>BAYONNE 138 KV PSEG BAY1CT</v>
      </c>
      <c r="F54" s="26" t="s">
        <v>147</v>
      </c>
      <c r="G54" s="26" t="n">
        <v>290.37</v>
      </c>
      <c r="H54" s="26" t="n">
        <v>145.68</v>
      </c>
      <c r="I54" s="26" t="s">
        <v>147</v>
      </c>
      <c r="J54" s="26" t="n">
        <v>99.84</v>
      </c>
      <c r="K54" s="26" t="n">
        <v>97.02</v>
      </c>
      <c r="L54" s="26" t="s">
        <v>147</v>
      </c>
      <c r="M54" s="26" t="n">
        <v>298.56</v>
      </c>
      <c r="N54" s="26" t="n">
        <v>163.51</v>
      </c>
      <c r="O54" s="27" t="s">
        <v>147</v>
      </c>
      <c r="P54" s="27" t="n">
        <v>545.79</v>
      </c>
      <c r="Q54" s="27" t="n">
        <v>452.19</v>
      </c>
      <c r="R54" s="28" t="n">
        <v>21060.63</v>
      </c>
      <c r="S54" s="28" t="n">
        <v>6430.61</v>
      </c>
      <c r="T54" s="29" t="n">
        <v>59853.45</v>
      </c>
      <c r="U54" s="29" t="n">
        <v>8781.76</v>
      </c>
      <c r="V54" s="28" t="n">
        <v>14968.6</v>
      </c>
      <c r="W54" s="28" t="n">
        <v>7982.4</v>
      </c>
      <c r="X54" s="29" t="n">
        <v>12253.6</v>
      </c>
      <c r="Y54" s="29" t="n">
        <v>5859.4</v>
      </c>
      <c r="Z54" s="28" t="n">
        <v>18705.07</v>
      </c>
      <c r="AA54" s="28" t="n">
        <v>7439.45</v>
      </c>
      <c r="AB54" s="29" t="n">
        <v>13437.92</v>
      </c>
      <c r="AC54" s="29" t="n">
        <v>7762.31</v>
      </c>
    </row>
    <row r="55" customFormat="false" ht="12.75" hidden="false" customHeight="false" outlineLevel="0" collapsed="false">
      <c r="A55" s="3" t="s">
        <v>137</v>
      </c>
      <c r="B55" s="3" t="s">
        <v>14</v>
      </c>
      <c r="C55" s="3" t="s">
        <v>27</v>
      </c>
      <c r="D55" s="3" t="s">
        <v>148</v>
      </c>
      <c r="E55" s="3" t="str">
        <f aca="false">+CONCATENATE(A55," ",B55," ",C55," ",D55)</f>
        <v>BAYONNE 138 KV PSEG BAY2CT</v>
      </c>
      <c r="F55" s="26" t="s">
        <v>149</v>
      </c>
      <c r="G55" s="26" t="n">
        <v>290.37</v>
      </c>
      <c r="H55" s="26" t="n">
        <v>145.68</v>
      </c>
      <c r="I55" s="26" t="s">
        <v>149</v>
      </c>
      <c r="J55" s="26" t="n">
        <v>99.84</v>
      </c>
      <c r="K55" s="26" t="n">
        <v>97.02</v>
      </c>
      <c r="L55" s="26" t="s">
        <v>149</v>
      </c>
      <c r="M55" s="26" t="n">
        <v>298.56</v>
      </c>
      <c r="N55" s="26" t="n">
        <v>163.51</v>
      </c>
      <c r="O55" s="27" t="s">
        <v>149</v>
      </c>
      <c r="P55" s="27" t="n">
        <v>545.79</v>
      </c>
      <c r="Q55" s="27" t="n">
        <v>452.19</v>
      </c>
      <c r="R55" s="28" t="n">
        <v>21060.63</v>
      </c>
      <c r="S55" s="28" t="n">
        <v>6430.61</v>
      </c>
      <c r="T55" s="29" t="n">
        <v>59853.45</v>
      </c>
      <c r="U55" s="29" t="n">
        <v>8781.76</v>
      </c>
      <c r="V55" s="28" t="n">
        <v>14968.6</v>
      </c>
      <c r="W55" s="28" t="n">
        <v>7982.4</v>
      </c>
      <c r="X55" s="29" t="n">
        <v>12253.6</v>
      </c>
      <c r="Y55" s="29" t="n">
        <v>5859.4</v>
      </c>
      <c r="Z55" s="28" t="n">
        <v>18705.07</v>
      </c>
      <c r="AA55" s="28" t="n">
        <v>7439.45</v>
      </c>
      <c r="AB55" s="29" t="n">
        <v>13437.92</v>
      </c>
      <c r="AC55" s="29" t="n">
        <v>7762.31</v>
      </c>
    </row>
    <row r="56" customFormat="false" ht="12.75" hidden="false" customHeight="false" outlineLevel="0" collapsed="false">
      <c r="A56" s="3" t="s">
        <v>137</v>
      </c>
      <c r="B56" s="3" t="s">
        <v>14</v>
      </c>
      <c r="C56" s="3" t="s">
        <v>27</v>
      </c>
      <c r="D56" s="3" t="s">
        <v>150</v>
      </c>
      <c r="E56" s="3" t="str">
        <f aca="false">+CONCATENATE(A56," ",B56," ",C56," ",D56)</f>
        <v>BAYONNE 138 KV PSEG COGEN1</v>
      </c>
      <c r="F56" s="26" t="s">
        <v>151</v>
      </c>
      <c r="G56" s="26" t="n">
        <v>290.37</v>
      </c>
      <c r="H56" s="26" t="n">
        <v>145.68</v>
      </c>
      <c r="I56" s="26" t="s">
        <v>151</v>
      </c>
      <c r="J56" s="26" t="n">
        <v>99.84</v>
      </c>
      <c r="K56" s="26" t="n">
        <v>97.02</v>
      </c>
      <c r="L56" s="26" t="s">
        <v>151</v>
      </c>
      <c r="M56" s="26" t="n">
        <v>298.56</v>
      </c>
      <c r="N56" s="26" t="n">
        <v>163.51</v>
      </c>
      <c r="O56" s="27" t="s">
        <v>151</v>
      </c>
      <c r="P56" s="27" t="n">
        <v>545.79</v>
      </c>
      <c r="Q56" s="27" t="n">
        <v>452.19</v>
      </c>
      <c r="R56" s="28" t="n">
        <v>21060.63</v>
      </c>
      <c r="S56" s="28" t="n">
        <v>6430.61</v>
      </c>
      <c r="T56" s="29" t="n">
        <v>59853.45</v>
      </c>
      <c r="U56" s="29" t="n">
        <v>8781.76</v>
      </c>
      <c r="V56" s="28" t="n">
        <v>14968.6</v>
      </c>
      <c r="W56" s="28" t="n">
        <v>7982.4</v>
      </c>
      <c r="X56" s="29" t="n">
        <v>12253.6</v>
      </c>
      <c r="Y56" s="29" t="n">
        <v>5859.4</v>
      </c>
      <c r="Z56" s="28" t="n">
        <v>18705.07</v>
      </c>
      <c r="AA56" s="28" t="n">
        <v>7439.45</v>
      </c>
      <c r="AB56" s="29" t="n">
        <v>13437.92</v>
      </c>
      <c r="AC56" s="29" t="n">
        <v>7762.31</v>
      </c>
    </row>
    <row r="57" customFormat="false" ht="12.75" hidden="false" customHeight="false" outlineLevel="0" collapsed="false">
      <c r="A57" s="3" t="s">
        <v>137</v>
      </c>
      <c r="B57" s="3" t="s">
        <v>14</v>
      </c>
      <c r="C57" s="3" t="s">
        <v>27</v>
      </c>
      <c r="D57" s="3" t="s">
        <v>152</v>
      </c>
      <c r="E57" s="3" t="str">
        <f aca="false">+CONCATENATE(A57," ",B57," ",C57," ",D57)</f>
        <v>BAYONNE 138 KV PSEG COGEN2</v>
      </c>
      <c r="F57" s="26" t="s">
        <v>153</v>
      </c>
      <c r="G57" s="26" t="n">
        <v>290.37</v>
      </c>
      <c r="H57" s="26" t="n">
        <v>145.68</v>
      </c>
      <c r="I57" s="26" t="s">
        <v>153</v>
      </c>
      <c r="J57" s="26" t="n">
        <v>99.84</v>
      </c>
      <c r="K57" s="26" t="n">
        <v>97.02</v>
      </c>
      <c r="L57" s="26" t="s">
        <v>153</v>
      </c>
      <c r="M57" s="26" t="n">
        <v>298.56</v>
      </c>
      <c r="N57" s="26" t="n">
        <v>163.51</v>
      </c>
      <c r="O57" s="27" t="s">
        <v>153</v>
      </c>
      <c r="P57" s="27" t="n">
        <v>545.79</v>
      </c>
      <c r="Q57" s="27" t="n">
        <v>452.19</v>
      </c>
      <c r="R57" s="28" t="n">
        <v>21060.63</v>
      </c>
      <c r="S57" s="28" t="n">
        <v>6430.61</v>
      </c>
      <c r="T57" s="29" t="n">
        <v>59853.45</v>
      </c>
      <c r="U57" s="29" t="n">
        <v>8781.76</v>
      </c>
      <c r="V57" s="28" t="n">
        <v>14968.6</v>
      </c>
      <c r="W57" s="28" t="n">
        <v>7982.4</v>
      </c>
      <c r="X57" s="29" t="n">
        <v>12253.6</v>
      </c>
      <c r="Y57" s="29" t="n">
        <v>5859.4</v>
      </c>
      <c r="Z57" s="28" t="n">
        <v>18705.07</v>
      </c>
      <c r="AA57" s="28" t="n">
        <v>7439.45</v>
      </c>
      <c r="AB57" s="29" t="n">
        <v>13437.92</v>
      </c>
      <c r="AC57" s="29" t="n">
        <v>7762.31</v>
      </c>
    </row>
    <row r="58" customFormat="false" ht="12.75" hidden="false" customHeight="false" outlineLevel="0" collapsed="false">
      <c r="A58" s="3" t="s">
        <v>137</v>
      </c>
      <c r="B58" s="3" t="s">
        <v>14</v>
      </c>
      <c r="C58" s="3" t="s">
        <v>27</v>
      </c>
      <c r="D58" s="3" t="s">
        <v>154</v>
      </c>
      <c r="E58" s="3" t="str">
        <f aca="false">+CONCATENATE(A58," ",B58," ",C58," ",D58)</f>
        <v>BAYONNE 138 KV PSEG COGEN3</v>
      </c>
      <c r="F58" s="26" t="s">
        <v>155</v>
      </c>
      <c r="G58" s="26" t="n">
        <v>290.37</v>
      </c>
      <c r="H58" s="26" t="n">
        <v>145.68</v>
      </c>
      <c r="I58" s="26" t="s">
        <v>155</v>
      </c>
      <c r="J58" s="26" t="n">
        <v>99.84</v>
      </c>
      <c r="K58" s="26" t="n">
        <v>97.02</v>
      </c>
      <c r="L58" s="26" t="s">
        <v>155</v>
      </c>
      <c r="M58" s="26" t="n">
        <v>298.56</v>
      </c>
      <c r="N58" s="26" t="n">
        <v>163.51</v>
      </c>
      <c r="O58" s="27" t="s">
        <v>155</v>
      </c>
      <c r="P58" s="27" t="n">
        <v>545.79</v>
      </c>
      <c r="Q58" s="27" t="n">
        <v>452.19</v>
      </c>
      <c r="R58" s="28" t="n">
        <v>21060.63</v>
      </c>
      <c r="S58" s="28" t="n">
        <v>6430.61</v>
      </c>
      <c r="T58" s="29" t="n">
        <v>59853.45</v>
      </c>
      <c r="U58" s="29" t="n">
        <v>8781.76</v>
      </c>
      <c r="V58" s="28" t="n">
        <v>14968.6</v>
      </c>
      <c r="W58" s="28" t="n">
        <v>7982.4</v>
      </c>
      <c r="X58" s="29" t="n">
        <v>12253.6</v>
      </c>
      <c r="Y58" s="29" t="n">
        <v>5859.4</v>
      </c>
      <c r="Z58" s="28" t="n">
        <v>18705.07</v>
      </c>
      <c r="AA58" s="28" t="n">
        <v>7439.45</v>
      </c>
      <c r="AB58" s="29" t="n">
        <v>13437.92</v>
      </c>
      <c r="AC58" s="29" t="n">
        <v>7762.31</v>
      </c>
    </row>
    <row r="59" customFormat="false" ht="12.75" hidden="false" customHeight="false" outlineLevel="0" collapsed="false">
      <c r="A59" s="3" t="s">
        <v>137</v>
      </c>
      <c r="B59" s="3" t="s">
        <v>14</v>
      </c>
      <c r="C59" s="3" t="s">
        <v>27</v>
      </c>
      <c r="D59" s="3" t="s">
        <v>156</v>
      </c>
      <c r="E59" s="3" t="str">
        <f aca="false">+CONCATENATE(A59," ",B59," ",C59," ",D59)</f>
        <v>BAYONNE 138 KV PSEG COGEN4</v>
      </c>
      <c r="F59" s="26" t="s">
        <v>157</v>
      </c>
      <c r="G59" s="26" t="n">
        <v>290.37</v>
      </c>
      <c r="H59" s="26" t="n">
        <v>145.68</v>
      </c>
      <c r="I59" s="26" t="s">
        <v>157</v>
      </c>
      <c r="J59" s="26" t="n">
        <v>99.84</v>
      </c>
      <c r="K59" s="26" t="n">
        <v>97.02</v>
      </c>
      <c r="L59" s="26" t="s">
        <v>157</v>
      </c>
      <c r="M59" s="26" t="n">
        <v>298.56</v>
      </c>
      <c r="N59" s="26" t="n">
        <v>163.51</v>
      </c>
      <c r="O59" s="27" t="s">
        <v>157</v>
      </c>
      <c r="P59" s="27" t="n">
        <v>545.79</v>
      </c>
      <c r="Q59" s="27" t="n">
        <v>452.19</v>
      </c>
      <c r="R59" s="28" t="n">
        <v>21060.63</v>
      </c>
      <c r="S59" s="28" t="n">
        <v>6430.61</v>
      </c>
      <c r="T59" s="29" t="n">
        <v>59853.45</v>
      </c>
      <c r="U59" s="29" t="n">
        <v>8781.76</v>
      </c>
      <c r="V59" s="28" t="n">
        <v>14968.6</v>
      </c>
      <c r="W59" s="28" t="n">
        <v>7982.4</v>
      </c>
      <c r="X59" s="29" t="n">
        <v>12253.6</v>
      </c>
      <c r="Y59" s="29" t="n">
        <v>5859.4</v>
      </c>
      <c r="Z59" s="28" t="n">
        <v>18705.07</v>
      </c>
      <c r="AA59" s="28" t="n">
        <v>7439.45</v>
      </c>
      <c r="AB59" s="29" t="n">
        <v>13437.92</v>
      </c>
      <c r="AC59" s="29" t="n">
        <v>7762.31</v>
      </c>
    </row>
    <row r="60" customFormat="false" ht="12.75" hidden="false" customHeight="false" outlineLevel="0" collapsed="false">
      <c r="A60" s="3" t="s">
        <v>158</v>
      </c>
      <c r="B60" s="3" t="s">
        <v>159</v>
      </c>
      <c r="C60" s="3" t="s">
        <v>37</v>
      </c>
      <c r="D60" s="3" t="s">
        <v>160</v>
      </c>
      <c r="E60" s="3" t="str">
        <f aca="false">+CONCATENATE(A60," ",B60," ",C60," ",D60)</f>
        <v>BAYVIEW 25 KV DPL LOAD19</v>
      </c>
      <c r="F60" s="26" t="s">
        <v>161</v>
      </c>
      <c r="G60" s="26" t="n">
        <v>7.9</v>
      </c>
      <c r="H60" s="26" t="n">
        <v>4.48</v>
      </c>
      <c r="I60" s="26" t="s">
        <v>161</v>
      </c>
      <c r="J60" s="26" t="n">
        <v>0.24</v>
      </c>
      <c r="K60" s="26" t="n">
        <v>1.34</v>
      </c>
      <c r="L60" s="26" t="s">
        <v>161</v>
      </c>
      <c r="M60" s="26" t="n">
        <v>4.1</v>
      </c>
      <c r="N60" s="26" t="n">
        <v>2.74</v>
      </c>
      <c r="O60" s="27" t="s">
        <v>161</v>
      </c>
      <c r="P60" s="27" t="n">
        <v>1976.83</v>
      </c>
      <c r="Q60" s="27" t="n">
        <v>1308.8</v>
      </c>
      <c r="R60" s="28" t="n">
        <v>20259.33</v>
      </c>
      <c r="S60" s="28" t="n">
        <v>6328.19</v>
      </c>
      <c r="T60" s="29" t="n">
        <v>60588.47</v>
      </c>
      <c r="U60" s="29" t="n">
        <v>8679.83</v>
      </c>
      <c r="V60" s="28" t="n">
        <v>18860.09</v>
      </c>
      <c r="W60" s="28" t="n">
        <v>9578.7</v>
      </c>
      <c r="X60" s="29" t="n">
        <v>12269.3</v>
      </c>
      <c r="Y60" s="29" t="n">
        <v>5597.5</v>
      </c>
      <c r="Z60" s="28" t="n">
        <v>18604.3</v>
      </c>
      <c r="AA60" s="28" t="n">
        <v>6164.9</v>
      </c>
      <c r="AB60" s="29" t="n">
        <v>13493.92</v>
      </c>
      <c r="AC60" s="29" t="n">
        <v>7708.49</v>
      </c>
    </row>
    <row r="61" customFormat="false" ht="12.75" hidden="false" customHeight="false" outlineLevel="0" collapsed="false">
      <c r="A61" s="3" t="s">
        <v>158</v>
      </c>
      <c r="B61" s="3" t="s">
        <v>159</v>
      </c>
      <c r="C61" s="3" t="s">
        <v>37</v>
      </c>
      <c r="D61" s="3" t="s">
        <v>162</v>
      </c>
      <c r="E61" s="3" t="str">
        <f aca="false">+CONCATENATE(A61," ",B61," ",C61," ",D61)</f>
        <v>BAYVIEW 25 KV DPL LOAD40</v>
      </c>
      <c r="F61" s="26" t="s">
        <v>163</v>
      </c>
      <c r="G61" s="26" t="n">
        <v>7.9</v>
      </c>
      <c r="H61" s="26" t="n">
        <v>4.48</v>
      </c>
      <c r="I61" s="26" t="s">
        <v>163</v>
      </c>
      <c r="J61" s="26" t="n">
        <v>0.24</v>
      </c>
      <c r="K61" s="26" t="n">
        <v>1.34</v>
      </c>
      <c r="L61" s="26" t="s">
        <v>163</v>
      </c>
      <c r="M61" s="26" t="n">
        <v>4.1</v>
      </c>
      <c r="N61" s="26" t="n">
        <v>2.74</v>
      </c>
      <c r="O61" s="27" t="s">
        <v>163</v>
      </c>
      <c r="P61" s="27" t="n">
        <v>1976.83</v>
      </c>
      <c r="Q61" s="27" t="n">
        <v>1308.8</v>
      </c>
      <c r="R61" s="28" t="n">
        <v>20259.33</v>
      </c>
      <c r="S61" s="28" t="n">
        <v>6328.19</v>
      </c>
      <c r="T61" s="29" t="n">
        <v>60588.47</v>
      </c>
      <c r="U61" s="29" t="n">
        <v>8679.83</v>
      </c>
      <c r="V61" s="28" t="n">
        <v>18860.09</v>
      </c>
      <c r="W61" s="28" t="n">
        <v>9578.7</v>
      </c>
      <c r="X61" s="29" t="n">
        <v>12269.3</v>
      </c>
      <c r="Y61" s="29" t="n">
        <v>5597.5</v>
      </c>
      <c r="Z61" s="28" t="n">
        <v>18604.3</v>
      </c>
      <c r="AA61" s="28" t="n">
        <v>6164.9</v>
      </c>
      <c r="AB61" s="29" t="n">
        <v>13493.92</v>
      </c>
      <c r="AC61" s="29" t="n">
        <v>7708.49</v>
      </c>
    </row>
    <row r="62" customFormat="false" ht="12.75" hidden="false" customHeight="false" outlineLevel="0" collapsed="false">
      <c r="A62" s="3" t="s">
        <v>158</v>
      </c>
      <c r="B62" s="3" t="s">
        <v>159</v>
      </c>
      <c r="C62" s="3" t="s">
        <v>37</v>
      </c>
      <c r="D62" s="3" t="s">
        <v>164</v>
      </c>
      <c r="E62" s="3" t="str">
        <f aca="false">+CONCATENATE(A62," ",B62," ",C62," ",D62)</f>
        <v>BAYVIEW 25 KV DPL LOAD62</v>
      </c>
      <c r="F62" s="26" t="s">
        <v>165</v>
      </c>
      <c r="G62" s="26" t="n">
        <v>7.9</v>
      </c>
      <c r="H62" s="26" t="n">
        <v>4.48</v>
      </c>
      <c r="I62" s="26" t="s">
        <v>165</v>
      </c>
      <c r="J62" s="26" t="n">
        <v>0.24</v>
      </c>
      <c r="K62" s="26" t="n">
        <v>1.34</v>
      </c>
      <c r="L62" s="26" t="s">
        <v>165</v>
      </c>
      <c r="M62" s="26" t="n">
        <v>4.1</v>
      </c>
      <c r="N62" s="26" t="n">
        <v>2.74</v>
      </c>
      <c r="O62" s="27" t="s">
        <v>165</v>
      </c>
      <c r="P62" s="27" t="n">
        <v>1976.83</v>
      </c>
      <c r="Q62" s="27" t="n">
        <v>1308.8</v>
      </c>
      <c r="R62" s="28" t="n">
        <v>20259.33</v>
      </c>
      <c r="S62" s="28" t="n">
        <v>6328.19</v>
      </c>
      <c r="T62" s="29" t="n">
        <v>60588.47</v>
      </c>
      <c r="U62" s="29" t="n">
        <v>8679.83</v>
      </c>
      <c r="V62" s="28" t="n">
        <v>18860.09</v>
      </c>
      <c r="W62" s="28" t="n">
        <v>9578.7</v>
      </c>
      <c r="X62" s="29" t="n">
        <v>12269.3</v>
      </c>
      <c r="Y62" s="29" t="n">
        <v>5597.5</v>
      </c>
      <c r="Z62" s="28" t="n">
        <v>18604.3</v>
      </c>
      <c r="AA62" s="28" t="n">
        <v>6164.9</v>
      </c>
      <c r="AB62" s="29" t="n">
        <v>13493.92</v>
      </c>
      <c r="AC62" s="29" t="n">
        <v>7708.49</v>
      </c>
    </row>
    <row r="63" customFormat="false" ht="12.75" hidden="false" customHeight="false" outlineLevel="0" collapsed="false">
      <c r="A63" s="3" t="s">
        <v>158</v>
      </c>
      <c r="B63" s="3" t="s">
        <v>166</v>
      </c>
      <c r="C63" s="3" t="s">
        <v>37</v>
      </c>
      <c r="D63" s="3" t="s">
        <v>167</v>
      </c>
      <c r="E63" s="3" t="str">
        <f aca="false">+CONCATENATE(A63," ",B63," ",C63," ",D63)</f>
        <v>BAYVIEW 4 KV DPL G1</v>
      </c>
      <c r="F63" s="26" t="s">
        <v>168</v>
      </c>
      <c r="G63" s="26" t="n">
        <v>7.9</v>
      </c>
      <c r="H63" s="26" t="n">
        <v>4.48</v>
      </c>
      <c r="I63" s="26" t="s">
        <v>168</v>
      </c>
      <c r="J63" s="26" t="n">
        <v>0.24</v>
      </c>
      <c r="K63" s="26" t="n">
        <v>1.34</v>
      </c>
      <c r="L63" s="26" t="s">
        <v>168</v>
      </c>
      <c r="M63" s="26" t="n">
        <v>4.1</v>
      </c>
      <c r="N63" s="26" t="n">
        <v>2.74</v>
      </c>
      <c r="O63" s="27" t="s">
        <v>168</v>
      </c>
      <c r="P63" s="27" t="n">
        <v>1976.83</v>
      </c>
      <c r="Q63" s="27" t="n">
        <v>1308.8</v>
      </c>
      <c r="R63" s="28" t="n">
        <v>20259.33</v>
      </c>
      <c r="S63" s="28" t="n">
        <v>6328.19</v>
      </c>
      <c r="T63" s="29" t="n">
        <v>60588.47</v>
      </c>
      <c r="U63" s="29" t="n">
        <v>8679.83</v>
      </c>
      <c r="V63" s="28" t="n">
        <v>18860.09</v>
      </c>
      <c r="W63" s="28" t="n">
        <v>9578.7</v>
      </c>
      <c r="X63" s="29" t="n">
        <v>12269.3</v>
      </c>
      <c r="Y63" s="29" t="n">
        <v>5597.5</v>
      </c>
      <c r="Z63" s="28" t="n">
        <v>18604.3</v>
      </c>
      <c r="AA63" s="28" t="n">
        <v>6164.9</v>
      </c>
      <c r="AB63" s="29" t="n">
        <v>13493.92</v>
      </c>
      <c r="AC63" s="29" t="n">
        <v>7708.49</v>
      </c>
    </row>
    <row r="64" customFormat="false" ht="12.75" hidden="false" customHeight="false" outlineLevel="0" collapsed="false">
      <c r="A64" s="3" t="s">
        <v>158</v>
      </c>
      <c r="B64" s="3" t="s">
        <v>166</v>
      </c>
      <c r="C64" s="3" t="s">
        <v>37</v>
      </c>
      <c r="D64" s="3" t="s">
        <v>169</v>
      </c>
      <c r="E64" s="3" t="str">
        <f aca="false">+CONCATENATE(A64," ",B64," ",C64," ",D64)</f>
        <v>BAYVIEW 4 KV DPL G2</v>
      </c>
      <c r="F64" s="26" t="s">
        <v>170</v>
      </c>
      <c r="G64" s="26" t="n">
        <v>7.9</v>
      </c>
      <c r="H64" s="26" t="n">
        <v>4.48</v>
      </c>
      <c r="I64" s="26" t="s">
        <v>170</v>
      </c>
      <c r="J64" s="26" t="n">
        <v>0.24</v>
      </c>
      <c r="K64" s="26" t="n">
        <v>1.34</v>
      </c>
      <c r="L64" s="26" t="s">
        <v>170</v>
      </c>
      <c r="M64" s="26" t="n">
        <v>4.1</v>
      </c>
      <c r="N64" s="26" t="n">
        <v>2.74</v>
      </c>
      <c r="O64" s="27" t="s">
        <v>170</v>
      </c>
      <c r="P64" s="27" t="n">
        <v>1976.83</v>
      </c>
      <c r="Q64" s="27" t="n">
        <v>1308.8</v>
      </c>
      <c r="R64" s="28" t="n">
        <v>20259.33</v>
      </c>
      <c r="S64" s="28" t="n">
        <v>6328.19</v>
      </c>
      <c r="T64" s="29" t="n">
        <v>60588.47</v>
      </c>
      <c r="U64" s="29" t="n">
        <v>8679.83</v>
      </c>
      <c r="V64" s="28" t="n">
        <v>18860.09</v>
      </c>
      <c r="W64" s="28" t="n">
        <v>9578.7</v>
      </c>
      <c r="X64" s="29" t="n">
        <v>12269.3</v>
      </c>
      <c r="Y64" s="29" t="n">
        <v>5597.5</v>
      </c>
      <c r="Z64" s="28" t="n">
        <v>18604.3</v>
      </c>
      <c r="AA64" s="28" t="n">
        <v>6164.9</v>
      </c>
      <c r="AB64" s="29" t="n">
        <v>13493.92</v>
      </c>
      <c r="AC64" s="29" t="n">
        <v>7708.49</v>
      </c>
    </row>
    <row r="65" customFormat="false" ht="12.75" hidden="false" customHeight="false" outlineLevel="0" collapsed="false">
      <c r="A65" s="3" t="s">
        <v>158</v>
      </c>
      <c r="B65" s="3" t="s">
        <v>166</v>
      </c>
      <c r="C65" s="3" t="s">
        <v>37</v>
      </c>
      <c r="D65" s="3" t="s">
        <v>171</v>
      </c>
      <c r="E65" s="3" t="str">
        <f aca="false">+CONCATENATE(A65," ",B65," ",C65," ",D65)</f>
        <v>BAYVIEW 4 KV DPL G3</v>
      </c>
      <c r="F65" s="26" t="s">
        <v>172</v>
      </c>
      <c r="G65" s="26" t="n">
        <v>7.9</v>
      </c>
      <c r="H65" s="26" t="n">
        <v>4.48</v>
      </c>
      <c r="I65" s="26" t="s">
        <v>172</v>
      </c>
      <c r="J65" s="26" t="n">
        <v>0.24</v>
      </c>
      <c r="K65" s="26" t="n">
        <v>1.34</v>
      </c>
      <c r="L65" s="26" t="s">
        <v>172</v>
      </c>
      <c r="M65" s="26" t="n">
        <v>4.1</v>
      </c>
      <c r="N65" s="26" t="n">
        <v>2.74</v>
      </c>
      <c r="O65" s="27" t="s">
        <v>172</v>
      </c>
      <c r="P65" s="27" t="n">
        <v>1976.83</v>
      </c>
      <c r="Q65" s="27" t="n">
        <v>1308.8</v>
      </c>
      <c r="R65" s="28" t="n">
        <v>20259.33</v>
      </c>
      <c r="S65" s="28" t="n">
        <v>6328.19</v>
      </c>
      <c r="T65" s="29" t="n">
        <v>60588.47</v>
      </c>
      <c r="U65" s="29" t="n">
        <v>8679.83</v>
      </c>
      <c r="V65" s="28" t="n">
        <v>18860.09</v>
      </c>
      <c r="W65" s="28" t="n">
        <v>9578.7</v>
      </c>
      <c r="X65" s="29" t="n">
        <v>12269.3</v>
      </c>
      <c r="Y65" s="29" t="n">
        <v>5597.5</v>
      </c>
      <c r="Z65" s="28" t="n">
        <v>18604.3</v>
      </c>
      <c r="AA65" s="28" t="n">
        <v>6164.9</v>
      </c>
      <c r="AB65" s="29" t="n">
        <v>13493.92</v>
      </c>
      <c r="AC65" s="29" t="n">
        <v>7708.49</v>
      </c>
    </row>
    <row r="66" customFormat="false" ht="12.75" hidden="false" customHeight="false" outlineLevel="0" collapsed="false">
      <c r="A66" s="3" t="s">
        <v>158</v>
      </c>
      <c r="B66" s="3" t="s">
        <v>166</v>
      </c>
      <c r="C66" s="3" t="s">
        <v>37</v>
      </c>
      <c r="D66" s="3" t="s">
        <v>173</v>
      </c>
      <c r="E66" s="3" t="str">
        <f aca="false">+CONCATENATE(A66," ",B66," ",C66," ",D66)</f>
        <v>BAYVIEW 4 KV DPL G4</v>
      </c>
      <c r="F66" s="26" t="s">
        <v>174</v>
      </c>
      <c r="G66" s="26" t="n">
        <v>7.9</v>
      </c>
      <c r="H66" s="26" t="n">
        <v>4.48</v>
      </c>
      <c r="I66" s="26" t="s">
        <v>174</v>
      </c>
      <c r="J66" s="26" t="n">
        <v>0.24</v>
      </c>
      <c r="K66" s="26" t="n">
        <v>1.34</v>
      </c>
      <c r="L66" s="26" t="s">
        <v>174</v>
      </c>
      <c r="M66" s="26" t="n">
        <v>4.1</v>
      </c>
      <c r="N66" s="26" t="n">
        <v>2.74</v>
      </c>
      <c r="O66" s="27" t="s">
        <v>174</v>
      </c>
      <c r="P66" s="27" t="n">
        <v>1976.83</v>
      </c>
      <c r="Q66" s="27" t="n">
        <v>1308.8</v>
      </c>
      <c r="R66" s="28" t="n">
        <v>20259.33</v>
      </c>
      <c r="S66" s="28" t="n">
        <v>6328.19</v>
      </c>
      <c r="T66" s="29" t="n">
        <v>60588.47</v>
      </c>
      <c r="U66" s="29" t="n">
        <v>8679.83</v>
      </c>
      <c r="V66" s="28" t="n">
        <v>18860.09</v>
      </c>
      <c r="W66" s="28" t="n">
        <v>9578.7</v>
      </c>
      <c r="X66" s="29" t="n">
        <v>12269.3</v>
      </c>
      <c r="Y66" s="29" t="n">
        <v>5597.5</v>
      </c>
      <c r="Z66" s="28" t="n">
        <v>18604.3</v>
      </c>
      <c r="AA66" s="28" t="n">
        <v>6164.9</v>
      </c>
      <c r="AB66" s="29" t="n">
        <v>13493.92</v>
      </c>
      <c r="AC66" s="29" t="n">
        <v>7708.49</v>
      </c>
    </row>
    <row r="67" customFormat="false" ht="12.75" hidden="false" customHeight="false" outlineLevel="0" collapsed="false">
      <c r="A67" s="3" t="s">
        <v>158</v>
      </c>
      <c r="B67" s="3" t="s">
        <v>166</v>
      </c>
      <c r="C67" s="3" t="s">
        <v>37</v>
      </c>
      <c r="D67" s="3" t="s">
        <v>175</v>
      </c>
      <c r="E67" s="3" t="str">
        <f aca="false">+CONCATENATE(A67," ",B67," ",C67," ",D67)</f>
        <v>BAYVIEW 4 KV DPL G5</v>
      </c>
      <c r="F67" s="26" t="s">
        <v>176</v>
      </c>
      <c r="G67" s="26" t="n">
        <v>7.9</v>
      </c>
      <c r="H67" s="26" t="n">
        <v>4.48</v>
      </c>
      <c r="I67" s="26" t="s">
        <v>176</v>
      </c>
      <c r="J67" s="26" t="n">
        <v>0.24</v>
      </c>
      <c r="K67" s="26" t="n">
        <v>1.34</v>
      </c>
      <c r="L67" s="26" t="s">
        <v>176</v>
      </c>
      <c r="M67" s="26" t="n">
        <v>4.1</v>
      </c>
      <c r="N67" s="26" t="n">
        <v>2.74</v>
      </c>
      <c r="O67" s="27" t="s">
        <v>176</v>
      </c>
      <c r="P67" s="27" t="n">
        <v>1976.83</v>
      </c>
      <c r="Q67" s="27" t="n">
        <v>1308.8</v>
      </c>
      <c r="R67" s="28" t="n">
        <v>20259.33</v>
      </c>
      <c r="S67" s="28" t="n">
        <v>6328.19</v>
      </c>
      <c r="T67" s="29" t="n">
        <v>60588.47</v>
      </c>
      <c r="U67" s="29" t="n">
        <v>8679.83</v>
      </c>
      <c r="V67" s="28" t="n">
        <v>18860.09</v>
      </c>
      <c r="W67" s="28" t="n">
        <v>9578.7</v>
      </c>
      <c r="X67" s="29" t="n">
        <v>12269.3</v>
      </c>
      <c r="Y67" s="29" t="n">
        <v>5597.5</v>
      </c>
      <c r="Z67" s="28" t="n">
        <v>18604.3</v>
      </c>
      <c r="AA67" s="28" t="n">
        <v>6164.9</v>
      </c>
      <c r="AB67" s="29" t="n">
        <v>13493.92</v>
      </c>
      <c r="AC67" s="29" t="n">
        <v>7708.49</v>
      </c>
    </row>
    <row r="68" customFormat="false" ht="12.75" hidden="false" customHeight="false" outlineLevel="0" collapsed="false">
      <c r="A68" s="3" t="s">
        <v>158</v>
      </c>
      <c r="B68" s="3" t="s">
        <v>166</v>
      </c>
      <c r="C68" s="3" t="s">
        <v>37</v>
      </c>
      <c r="D68" s="3" t="s">
        <v>177</v>
      </c>
      <c r="E68" s="3" t="str">
        <f aca="false">+CONCATENATE(A68," ",B68," ",C68," ",D68)</f>
        <v>BAYVIEW 4 KV DPL G6</v>
      </c>
      <c r="F68" s="26" t="s">
        <v>178</v>
      </c>
      <c r="G68" s="26" t="n">
        <v>7.9</v>
      </c>
      <c r="H68" s="26" t="n">
        <v>4.48</v>
      </c>
      <c r="I68" s="26" t="s">
        <v>178</v>
      </c>
      <c r="J68" s="26" t="n">
        <v>0.24</v>
      </c>
      <c r="K68" s="26" t="n">
        <v>1.34</v>
      </c>
      <c r="L68" s="26" t="s">
        <v>178</v>
      </c>
      <c r="M68" s="26" t="n">
        <v>4.1</v>
      </c>
      <c r="N68" s="26" t="n">
        <v>2.74</v>
      </c>
      <c r="O68" s="27" t="s">
        <v>178</v>
      </c>
      <c r="P68" s="27" t="n">
        <v>1976.83</v>
      </c>
      <c r="Q68" s="27" t="n">
        <v>1308.8</v>
      </c>
      <c r="R68" s="28" t="n">
        <v>20259.33</v>
      </c>
      <c r="S68" s="28" t="n">
        <v>6328.19</v>
      </c>
      <c r="T68" s="29" t="n">
        <v>60588.47</v>
      </c>
      <c r="U68" s="29" t="n">
        <v>8679.83</v>
      </c>
      <c r="V68" s="28" t="n">
        <v>18860.09</v>
      </c>
      <c r="W68" s="28" t="n">
        <v>9578.7</v>
      </c>
      <c r="X68" s="29" t="n">
        <v>12269.3</v>
      </c>
      <c r="Y68" s="29" t="n">
        <v>5597.5</v>
      </c>
      <c r="Z68" s="28" t="n">
        <v>18604.3</v>
      </c>
      <c r="AA68" s="28" t="n">
        <v>6164.9</v>
      </c>
      <c r="AB68" s="29" t="n">
        <v>13493.92</v>
      </c>
      <c r="AC68" s="29" t="n">
        <v>7708.49</v>
      </c>
    </row>
    <row r="69" customFormat="false" ht="12.75" hidden="false" customHeight="false" outlineLevel="0" collapsed="false">
      <c r="A69" s="3" t="s">
        <v>179</v>
      </c>
      <c r="B69" s="3" t="s">
        <v>14</v>
      </c>
      <c r="C69" s="3" t="s">
        <v>27</v>
      </c>
      <c r="D69" s="3" t="s">
        <v>180</v>
      </c>
      <c r="E69" s="3" t="str">
        <f aca="false">+CONCATENATE(A69," ",B69," ",C69," ",D69)</f>
        <v>BAYWAY 138 KV PSEG GRP IM</v>
      </c>
      <c r="F69" s="26" t="s">
        <v>181</v>
      </c>
      <c r="G69" s="26" t="n">
        <v>249.71</v>
      </c>
      <c r="H69" s="26" t="n">
        <v>126.14</v>
      </c>
      <c r="I69" s="26" t="s">
        <v>181</v>
      </c>
      <c r="J69" s="26" t="n">
        <v>83.78</v>
      </c>
      <c r="K69" s="26" t="n">
        <v>80.14</v>
      </c>
      <c r="L69" s="26" t="s">
        <v>181</v>
      </c>
      <c r="M69" s="26" t="n">
        <v>246.24</v>
      </c>
      <c r="N69" s="26" t="n">
        <v>133.89</v>
      </c>
      <c r="O69" s="27" t="s">
        <v>181</v>
      </c>
      <c r="P69" s="27" t="n">
        <v>770.83</v>
      </c>
      <c r="Q69" s="27" t="n">
        <v>436.71</v>
      </c>
      <c r="R69" s="28" t="n">
        <v>20963.17</v>
      </c>
      <c r="S69" s="28" t="n">
        <v>6421.17</v>
      </c>
      <c r="T69" s="29" t="n">
        <v>59872.35</v>
      </c>
      <c r="U69" s="29" t="n">
        <v>8757.49</v>
      </c>
      <c r="V69" s="28" t="n">
        <v>14973.09</v>
      </c>
      <c r="W69" s="28" t="n">
        <v>7981.24</v>
      </c>
      <c r="X69" s="29" t="n">
        <v>13570.3</v>
      </c>
      <c r="Y69" s="29" t="n">
        <v>6023.6</v>
      </c>
      <c r="Z69" s="28" t="n">
        <v>18687.94</v>
      </c>
      <c r="AA69" s="28" t="n">
        <v>7287.48</v>
      </c>
      <c r="AB69" s="29" t="n">
        <v>13595.95</v>
      </c>
      <c r="AC69" s="29" t="n">
        <v>7840.47</v>
      </c>
    </row>
    <row r="70" customFormat="false" ht="12.75" hidden="false" customHeight="false" outlineLevel="0" collapsed="false">
      <c r="A70" s="3" t="s">
        <v>179</v>
      </c>
      <c r="B70" s="3" t="s">
        <v>14</v>
      </c>
      <c r="C70" s="3" t="s">
        <v>27</v>
      </c>
      <c r="D70" s="3" t="s">
        <v>182</v>
      </c>
      <c r="E70" s="3" t="str">
        <f aca="false">+CONCATENATE(A70," ",B70," ",C70," ",D70)</f>
        <v>BAYWAY 138 KV PSEG GRP OU</v>
      </c>
      <c r="F70" s="26" t="s">
        <v>183</v>
      </c>
      <c r="G70" s="26" t="n">
        <v>246.22</v>
      </c>
      <c r="H70" s="26" t="n">
        <v>124.49</v>
      </c>
      <c r="I70" s="26" t="s">
        <v>183</v>
      </c>
      <c r="J70" s="26" t="n">
        <v>82.44</v>
      </c>
      <c r="K70" s="26" t="n">
        <v>78.6</v>
      </c>
      <c r="L70" s="26" t="s">
        <v>183</v>
      </c>
      <c r="M70" s="26" t="n">
        <v>241.49</v>
      </c>
      <c r="N70" s="26" t="n">
        <v>131.11</v>
      </c>
      <c r="O70" s="27" t="s">
        <v>183</v>
      </c>
      <c r="P70" s="27" t="n">
        <v>875.17</v>
      </c>
      <c r="Q70" s="27" t="n">
        <v>535.83</v>
      </c>
      <c r="R70" s="28" t="n">
        <v>20943.84</v>
      </c>
      <c r="S70" s="28" t="n">
        <v>6419.73</v>
      </c>
      <c r="T70" s="29" t="n">
        <v>59878.62</v>
      </c>
      <c r="U70" s="29" t="n">
        <v>8754.43</v>
      </c>
      <c r="V70" s="28" t="n">
        <v>14974.75</v>
      </c>
      <c r="W70" s="28" t="n">
        <v>7981.24</v>
      </c>
      <c r="X70" s="29" t="n">
        <v>13570.3</v>
      </c>
      <c r="Y70" s="29" t="n">
        <v>6023.6</v>
      </c>
      <c r="Z70" s="28" t="n">
        <v>18687.94</v>
      </c>
      <c r="AA70" s="28" t="n">
        <v>7287.48</v>
      </c>
      <c r="AB70" s="29" t="n">
        <v>13595.95</v>
      </c>
      <c r="AC70" s="29" t="n">
        <v>7840.47</v>
      </c>
    </row>
    <row r="71" customFormat="false" ht="12.75" hidden="false" customHeight="false" outlineLevel="0" collapsed="false">
      <c r="A71" s="3" t="s">
        <v>184</v>
      </c>
      <c r="B71" s="3" t="s">
        <v>26</v>
      </c>
      <c r="C71" s="3" t="s">
        <v>27</v>
      </c>
      <c r="D71" s="3" t="s">
        <v>28</v>
      </c>
      <c r="E71" s="3" t="str">
        <f aca="false">+CONCATENATE(A71," ",B71," ",C71," ",D71)</f>
        <v>BEAVERBR 230 KV PSEG T-1</v>
      </c>
      <c r="F71" s="26" t="s">
        <v>185</v>
      </c>
      <c r="G71" s="26" t="n">
        <v>9.91</v>
      </c>
      <c r="H71" s="26" t="n">
        <v>5.65</v>
      </c>
      <c r="I71" s="26" t="s">
        <v>185</v>
      </c>
      <c r="J71" s="26" t="n">
        <v>-0.02</v>
      </c>
      <c r="K71" s="26" t="n">
        <v>1.07</v>
      </c>
      <c r="L71" s="26" t="s">
        <v>185</v>
      </c>
      <c r="M71" s="26" t="n">
        <v>3.39</v>
      </c>
      <c r="N71" s="26" t="n">
        <v>2.69</v>
      </c>
      <c r="O71" s="27" t="s">
        <v>185</v>
      </c>
      <c r="P71" s="27" t="n">
        <v>595.14</v>
      </c>
      <c r="Q71" s="27" t="n">
        <v>438.48</v>
      </c>
      <c r="R71" s="28" t="n">
        <v>20306.84</v>
      </c>
      <c r="S71" s="28" t="n">
        <v>6330.77</v>
      </c>
      <c r="T71" s="29" t="n">
        <v>60248.38</v>
      </c>
      <c r="U71" s="29" t="n">
        <v>8676.91</v>
      </c>
      <c r="V71" s="28" t="n">
        <v>15159.57</v>
      </c>
      <c r="W71" s="28" t="n">
        <v>7979.5</v>
      </c>
      <c r="X71" s="29" t="n">
        <v>12232.9</v>
      </c>
      <c r="Y71" s="29" t="n">
        <v>5563.8</v>
      </c>
      <c r="Z71" s="28" t="n">
        <v>18603.51</v>
      </c>
      <c r="AA71" s="28" t="n">
        <v>6153.25</v>
      </c>
      <c r="AB71" s="29" t="n">
        <v>13493.56</v>
      </c>
      <c r="AC71" s="29" t="n">
        <v>7708</v>
      </c>
    </row>
    <row r="72" customFormat="false" ht="12.75" hidden="false" customHeight="false" outlineLevel="0" collapsed="false">
      <c r="A72" s="3" t="s">
        <v>184</v>
      </c>
      <c r="B72" s="3" t="s">
        <v>26</v>
      </c>
      <c r="C72" s="3" t="s">
        <v>27</v>
      </c>
      <c r="D72" s="3" t="s">
        <v>31</v>
      </c>
      <c r="E72" s="3" t="str">
        <f aca="false">+CONCATENATE(A72," ",B72," ",C72," ",D72)</f>
        <v>BEAVERBR 230 KV PSEG T-2</v>
      </c>
      <c r="F72" s="26" t="s">
        <v>186</v>
      </c>
      <c r="G72" s="26" t="n">
        <v>9.91</v>
      </c>
      <c r="H72" s="26" t="n">
        <v>5.65</v>
      </c>
      <c r="I72" s="26" t="s">
        <v>186</v>
      </c>
      <c r="J72" s="26" t="n">
        <v>-0.02</v>
      </c>
      <c r="K72" s="26" t="n">
        <v>1.07</v>
      </c>
      <c r="L72" s="26" t="s">
        <v>186</v>
      </c>
      <c r="M72" s="26" t="n">
        <v>3.39</v>
      </c>
      <c r="N72" s="26" t="n">
        <v>2.69</v>
      </c>
      <c r="O72" s="27" t="s">
        <v>186</v>
      </c>
      <c r="P72" s="27" t="n">
        <v>595.14</v>
      </c>
      <c r="Q72" s="27" t="n">
        <v>438.48</v>
      </c>
      <c r="R72" s="28" t="n">
        <v>20308.58</v>
      </c>
      <c r="S72" s="28" t="n">
        <v>6330.77</v>
      </c>
      <c r="T72" s="29" t="n">
        <v>60248.38</v>
      </c>
      <c r="U72" s="29" t="n">
        <v>8676.91</v>
      </c>
      <c r="V72" s="28" t="n">
        <v>15159.57</v>
      </c>
      <c r="W72" s="28" t="n">
        <v>7979.5</v>
      </c>
      <c r="X72" s="29" t="n">
        <v>12232.9</v>
      </c>
      <c r="Y72" s="29" t="n">
        <v>5563.8</v>
      </c>
      <c r="Z72" s="28" t="n">
        <v>18603.51</v>
      </c>
      <c r="AA72" s="28" t="n">
        <v>6153.25</v>
      </c>
      <c r="AB72" s="29" t="n">
        <v>13493.56</v>
      </c>
      <c r="AC72" s="29" t="n">
        <v>7708</v>
      </c>
    </row>
    <row r="73" customFormat="false" ht="12.75" hidden="false" customHeight="false" outlineLevel="0" collapsed="false">
      <c r="A73" s="3" t="s">
        <v>187</v>
      </c>
      <c r="B73" s="3" t="s">
        <v>59</v>
      </c>
      <c r="C73" s="3" t="s">
        <v>60</v>
      </c>
      <c r="D73" s="3" t="s">
        <v>188</v>
      </c>
      <c r="E73" s="3" t="str">
        <f aca="false">+CONCATENATE(A73," ",B73," ",C73," ",D73)</f>
        <v>BEDFORD 115 KV PENELEC LOAD 1</v>
      </c>
      <c r="F73" s="26" t="s">
        <v>189</v>
      </c>
      <c r="G73" s="26" t="n">
        <v>19.21</v>
      </c>
      <c r="H73" s="26" t="n">
        <v>9.94</v>
      </c>
      <c r="I73" s="26" t="s">
        <v>189</v>
      </c>
      <c r="J73" s="26" t="n">
        <v>-11.61</v>
      </c>
      <c r="K73" s="26" t="n">
        <v>5.43</v>
      </c>
      <c r="L73" s="26" t="s">
        <v>189</v>
      </c>
      <c r="M73" s="26" t="n">
        <v>15.75</v>
      </c>
      <c r="N73" s="26" t="n">
        <v>8.87</v>
      </c>
      <c r="O73" s="27" t="s">
        <v>189</v>
      </c>
      <c r="P73" s="27" t="n">
        <v>-834.34</v>
      </c>
      <c r="Q73" s="27" t="n">
        <v>-247.17</v>
      </c>
      <c r="R73" s="28" t="n">
        <v>20240.02</v>
      </c>
      <c r="S73" s="28" t="n">
        <v>6335.36</v>
      </c>
      <c r="T73" s="29" t="n">
        <v>58268.66</v>
      </c>
      <c r="U73" s="29" t="n">
        <v>8661.52</v>
      </c>
      <c r="V73" s="28" t="n">
        <v>15282.41</v>
      </c>
      <c r="W73" s="28" t="n">
        <v>7979.07</v>
      </c>
      <c r="X73" s="29" t="n">
        <v>12284.9</v>
      </c>
      <c r="Y73" s="29" t="n">
        <v>5648.3</v>
      </c>
      <c r="Z73" s="28" t="n">
        <v>18406.22</v>
      </c>
      <c r="AA73" s="28" t="n">
        <v>6303.17</v>
      </c>
      <c r="AB73" s="29" t="n">
        <v>13498.48</v>
      </c>
      <c r="AC73" s="29" t="n">
        <v>7715.7</v>
      </c>
    </row>
    <row r="74" customFormat="false" ht="12.75" hidden="false" customHeight="false" outlineLevel="0" collapsed="false">
      <c r="A74" s="3" t="s">
        <v>187</v>
      </c>
      <c r="B74" s="3" t="s">
        <v>59</v>
      </c>
      <c r="C74" s="3" t="s">
        <v>60</v>
      </c>
      <c r="D74" s="3" t="s">
        <v>190</v>
      </c>
      <c r="E74" s="3" t="str">
        <f aca="false">+CONCATENATE(A74," ",B74," ",C74," ",D74)</f>
        <v>BEDFORD 115 KV PENELEC LOAD 2</v>
      </c>
      <c r="F74" s="26" t="s">
        <v>191</v>
      </c>
      <c r="G74" s="26" t="n">
        <v>19.21</v>
      </c>
      <c r="H74" s="26" t="n">
        <v>9.94</v>
      </c>
      <c r="I74" s="26" t="s">
        <v>191</v>
      </c>
      <c r="J74" s="26" t="n">
        <v>-11.61</v>
      </c>
      <c r="K74" s="26" t="n">
        <v>5.43</v>
      </c>
      <c r="L74" s="26" t="s">
        <v>191</v>
      </c>
      <c r="M74" s="26" t="n">
        <v>15.75</v>
      </c>
      <c r="N74" s="26" t="n">
        <v>8.87</v>
      </c>
      <c r="O74" s="27" t="s">
        <v>191</v>
      </c>
      <c r="P74" s="27" t="n">
        <v>-834.34</v>
      </c>
      <c r="Q74" s="27" t="n">
        <v>-247.17</v>
      </c>
      <c r="R74" s="28" t="n">
        <v>20240.02</v>
      </c>
      <c r="S74" s="28" t="n">
        <v>6335.36</v>
      </c>
      <c r="T74" s="29" t="n">
        <v>58268.66</v>
      </c>
      <c r="U74" s="29" t="n">
        <v>8661.52</v>
      </c>
      <c r="V74" s="28" t="n">
        <v>15282.41</v>
      </c>
      <c r="W74" s="28" t="n">
        <v>7979.07</v>
      </c>
      <c r="X74" s="29" t="n">
        <v>12284.9</v>
      </c>
      <c r="Y74" s="29" t="n">
        <v>5648.3</v>
      </c>
      <c r="Z74" s="28" t="n">
        <v>18406.22</v>
      </c>
      <c r="AA74" s="28" t="n">
        <v>6303.17</v>
      </c>
      <c r="AB74" s="29" t="n">
        <v>13498.48</v>
      </c>
      <c r="AC74" s="29" t="n">
        <v>7715.7</v>
      </c>
    </row>
    <row r="75" customFormat="false" ht="12.75" hidden="false" customHeight="false" outlineLevel="0" collapsed="false">
      <c r="A75" s="3" t="s">
        <v>192</v>
      </c>
      <c r="B75" s="3" t="s">
        <v>59</v>
      </c>
      <c r="C75" s="3" t="s">
        <v>66</v>
      </c>
      <c r="D75" s="3" t="s">
        <v>193</v>
      </c>
      <c r="E75" s="3" t="str">
        <f aca="false">+CONCATENATE(A75," ",B75," ",C75," ",D75)</f>
        <v>BELFAST 115 KV METED 1BANK</v>
      </c>
      <c r="F75" s="26" t="s">
        <v>194</v>
      </c>
      <c r="G75" s="26" t="n">
        <v>-41.65</v>
      </c>
      <c r="H75" s="26" t="n">
        <v>-20.18</v>
      </c>
      <c r="I75" s="26" t="s">
        <v>194</v>
      </c>
      <c r="J75" s="26" t="n">
        <v>-13.06</v>
      </c>
      <c r="K75" s="26" t="n">
        <v>-15.97</v>
      </c>
      <c r="L75" s="26" t="s">
        <v>194</v>
      </c>
      <c r="M75" s="26" t="n">
        <v>-48.93</v>
      </c>
      <c r="N75" s="26" t="n">
        <v>-28.7</v>
      </c>
      <c r="O75" s="27" t="s">
        <v>194</v>
      </c>
      <c r="P75" s="27" t="n">
        <v>258.05</v>
      </c>
      <c r="Q75" s="27" t="n">
        <v>339.31</v>
      </c>
      <c r="R75" s="28" t="n">
        <v>20200.09</v>
      </c>
      <c r="S75" s="28" t="n">
        <v>6326.54</v>
      </c>
      <c r="T75" s="29" t="n">
        <v>59363.09</v>
      </c>
      <c r="U75" s="29" t="n">
        <v>8763.39</v>
      </c>
      <c r="V75" s="28" t="n">
        <v>15093.81</v>
      </c>
      <c r="W75" s="28" t="n">
        <v>7978.56</v>
      </c>
      <c r="X75" s="29" t="n">
        <v>12291.3</v>
      </c>
      <c r="Y75" s="29" t="n">
        <v>5621.2</v>
      </c>
      <c r="Z75" s="28" t="n">
        <v>18581.01</v>
      </c>
      <c r="AA75" s="28" t="n">
        <v>5870.77</v>
      </c>
      <c r="AB75" s="29" t="n">
        <v>13501.73</v>
      </c>
      <c r="AC75" s="29" t="n">
        <v>7686.08</v>
      </c>
    </row>
    <row r="76" customFormat="false" ht="12.75" hidden="false" customHeight="false" outlineLevel="0" collapsed="false">
      <c r="A76" s="3" t="s">
        <v>192</v>
      </c>
      <c r="B76" s="3" t="s">
        <v>59</v>
      </c>
      <c r="C76" s="3" t="s">
        <v>66</v>
      </c>
      <c r="D76" s="3" t="s">
        <v>195</v>
      </c>
      <c r="E76" s="3" t="str">
        <f aca="false">+CONCATENATE(A76," ",B76," ",C76," ",D76)</f>
        <v>BELFAST 115 KV METED 3 BANK</v>
      </c>
      <c r="F76" s="26" t="s">
        <v>196</v>
      </c>
      <c r="G76" s="26" t="n">
        <v>-41.65</v>
      </c>
      <c r="H76" s="26" t="n">
        <v>-20.18</v>
      </c>
      <c r="I76" s="26" t="s">
        <v>196</v>
      </c>
      <c r="J76" s="26" t="n">
        <v>-13.06</v>
      </c>
      <c r="K76" s="26" t="n">
        <v>-15.97</v>
      </c>
      <c r="L76" s="26" t="s">
        <v>196</v>
      </c>
      <c r="M76" s="26" t="n">
        <v>-48.93</v>
      </c>
      <c r="N76" s="26" t="n">
        <v>-28.7</v>
      </c>
      <c r="O76" s="27" t="s">
        <v>196</v>
      </c>
      <c r="P76" s="27" t="n">
        <v>258.05</v>
      </c>
      <c r="Q76" s="27" t="n">
        <v>339.31</v>
      </c>
      <c r="R76" s="28" t="n">
        <v>20200.09</v>
      </c>
      <c r="S76" s="28" t="n">
        <v>6326.54</v>
      </c>
      <c r="T76" s="29" t="n">
        <v>59363.09</v>
      </c>
      <c r="U76" s="29" t="n">
        <v>8763.39</v>
      </c>
      <c r="V76" s="28" t="n">
        <v>15093.81</v>
      </c>
      <c r="W76" s="28" t="n">
        <v>7978.56</v>
      </c>
      <c r="X76" s="29" t="n">
        <v>12291.3</v>
      </c>
      <c r="Y76" s="29" t="n">
        <v>5621.2</v>
      </c>
      <c r="Z76" s="28" t="n">
        <v>18581.01</v>
      </c>
      <c r="AA76" s="28" t="n">
        <v>5870.77</v>
      </c>
      <c r="AB76" s="29" t="n">
        <v>13501.73</v>
      </c>
      <c r="AC76" s="29" t="n">
        <v>7686.08</v>
      </c>
    </row>
    <row r="77" customFormat="false" ht="12.75" hidden="false" customHeight="false" outlineLevel="0" collapsed="false">
      <c r="A77" s="3" t="s">
        <v>197</v>
      </c>
      <c r="B77" s="3" t="s">
        <v>20</v>
      </c>
      <c r="C77" s="3" t="s">
        <v>37</v>
      </c>
      <c r="D77" s="3" t="s">
        <v>198</v>
      </c>
      <c r="E77" s="3" t="str">
        <f aca="false">+CONCATENATE(A77," ",B77," ",C77," ",D77)</f>
        <v>BELLEHAV 69 KV DPL BELHVN</v>
      </c>
      <c r="F77" s="26" t="s">
        <v>199</v>
      </c>
      <c r="G77" s="26" t="n">
        <v>7.9</v>
      </c>
      <c r="H77" s="26" t="n">
        <v>4.48</v>
      </c>
      <c r="I77" s="26" t="s">
        <v>199</v>
      </c>
      <c r="J77" s="26" t="n">
        <v>0.24</v>
      </c>
      <c r="K77" s="26" t="n">
        <v>1.34</v>
      </c>
      <c r="L77" s="26" t="s">
        <v>199</v>
      </c>
      <c r="M77" s="26" t="n">
        <v>4.1</v>
      </c>
      <c r="N77" s="26" t="n">
        <v>2.74</v>
      </c>
      <c r="O77" s="27" t="s">
        <v>199</v>
      </c>
      <c r="P77" s="27" t="n">
        <v>1976.83</v>
      </c>
      <c r="Q77" s="27" t="n">
        <v>1308.8</v>
      </c>
      <c r="R77" s="28" t="n">
        <v>20259.33</v>
      </c>
      <c r="S77" s="28" t="n">
        <v>6328.19</v>
      </c>
      <c r="T77" s="29" t="n">
        <v>60588.47</v>
      </c>
      <c r="U77" s="29" t="n">
        <v>8679.83</v>
      </c>
      <c r="V77" s="28" t="n">
        <v>18860.09</v>
      </c>
      <c r="W77" s="28" t="n">
        <v>9578.7</v>
      </c>
      <c r="X77" s="29" t="n">
        <v>12269.3</v>
      </c>
      <c r="Y77" s="29" t="n">
        <v>5597.5</v>
      </c>
      <c r="Z77" s="28" t="n">
        <v>18604.3</v>
      </c>
      <c r="AA77" s="28" t="n">
        <v>6164.9</v>
      </c>
      <c r="AB77" s="29" t="n">
        <v>13493.92</v>
      </c>
      <c r="AC77" s="29" t="n">
        <v>7708.49</v>
      </c>
    </row>
    <row r="78" customFormat="false" ht="12.75" hidden="false" customHeight="false" outlineLevel="0" collapsed="false">
      <c r="A78" s="3" t="s">
        <v>200</v>
      </c>
      <c r="B78" s="3" t="s">
        <v>26</v>
      </c>
      <c r="C78" s="3" t="s">
        <v>27</v>
      </c>
      <c r="D78" s="3" t="s">
        <v>142</v>
      </c>
      <c r="E78" s="3" t="str">
        <f aca="false">+CONCATENATE(A78," ",B78," ",C78," ",D78)</f>
        <v>BELLEVIL 230 KV PSEG 26KV</v>
      </c>
      <c r="F78" s="26" t="s">
        <v>201</v>
      </c>
      <c r="G78" s="26" t="n">
        <v>302.46</v>
      </c>
      <c r="H78" s="26" t="n">
        <v>150.69</v>
      </c>
      <c r="I78" s="26" t="s">
        <v>201</v>
      </c>
      <c r="J78" s="26" t="n">
        <v>104.33</v>
      </c>
      <c r="K78" s="26" t="n">
        <v>103.7</v>
      </c>
      <c r="L78" s="26" t="s">
        <v>201</v>
      </c>
      <c r="M78" s="26" t="n">
        <v>320.37</v>
      </c>
      <c r="N78" s="26" t="n">
        <v>177.01</v>
      </c>
      <c r="O78" s="27" t="s">
        <v>201</v>
      </c>
      <c r="P78" s="27" t="n">
        <v>703.87</v>
      </c>
      <c r="Q78" s="27" t="n">
        <v>522.96</v>
      </c>
      <c r="R78" s="28" t="n">
        <v>21398.78</v>
      </c>
      <c r="S78" s="28" t="n">
        <v>6457.38</v>
      </c>
      <c r="T78" s="29" t="n">
        <v>59763.48</v>
      </c>
      <c r="U78" s="29" t="n">
        <v>8816.63</v>
      </c>
      <c r="V78" s="28" t="n">
        <v>14953.55</v>
      </c>
      <c r="W78" s="28" t="n">
        <v>7981.25</v>
      </c>
      <c r="X78" s="29" t="n">
        <v>12649.4</v>
      </c>
      <c r="Y78" s="29" t="n">
        <v>5820.3</v>
      </c>
      <c r="Z78" s="28" t="n">
        <v>18737.95</v>
      </c>
      <c r="AA78" s="28" t="n">
        <v>8014.65</v>
      </c>
      <c r="AB78" s="29" t="n">
        <v>13485.12</v>
      </c>
      <c r="AC78" s="29" t="n">
        <v>7812.88</v>
      </c>
    </row>
    <row r="79" customFormat="false" ht="12.75" hidden="false" customHeight="false" outlineLevel="0" collapsed="false">
      <c r="A79" s="3" t="s">
        <v>200</v>
      </c>
      <c r="B79" s="3" t="s">
        <v>26</v>
      </c>
      <c r="C79" s="3" t="s">
        <v>27</v>
      </c>
      <c r="D79" s="3" t="s">
        <v>202</v>
      </c>
      <c r="E79" s="3" t="str">
        <f aca="false">+CONCATENATE(A79," ",B79," ",C79," ",D79)</f>
        <v>BELLEVIL 230 KV PSEG 26KV-2</v>
      </c>
      <c r="F79" s="26" t="s">
        <v>203</v>
      </c>
      <c r="G79" s="26" t="n">
        <v>302.46</v>
      </c>
      <c r="H79" s="26" t="n">
        <v>150.69</v>
      </c>
      <c r="I79" s="26" t="s">
        <v>203</v>
      </c>
      <c r="J79" s="26" t="n">
        <v>104.33</v>
      </c>
      <c r="K79" s="26" t="n">
        <v>103.7</v>
      </c>
      <c r="L79" s="26" t="s">
        <v>203</v>
      </c>
      <c r="M79" s="26" t="n">
        <v>320.37</v>
      </c>
      <c r="N79" s="26" t="n">
        <v>177.01</v>
      </c>
      <c r="O79" s="27" t="s">
        <v>203</v>
      </c>
      <c r="P79" s="27" t="n">
        <v>703.87</v>
      </c>
      <c r="Q79" s="27" t="n">
        <v>522.96</v>
      </c>
      <c r="R79" s="28" t="n">
        <v>21398.78</v>
      </c>
      <c r="S79" s="28" t="n">
        <v>6457.38</v>
      </c>
      <c r="T79" s="29" t="n">
        <v>59763.48</v>
      </c>
      <c r="U79" s="29" t="n">
        <v>8816.63</v>
      </c>
      <c r="V79" s="28" t="n">
        <v>14953.55</v>
      </c>
      <c r="W79" s="28" t="n">
        <v>7981.25</v>
      </c>
      <c r="X79" s="29" t="n">
        <v>12649.4</v>
      </c>
      <c r="Y79" s="29" t="n">
        <v>5820.3</v>
      </c>
      <c r="Z79" s="28" t="n">
        <v>18737.95</v>
      </c>
      <c r="AA79" s="28" t="n">
        <v>8014.65</v>
      </c>
      <c r="AB79" s="29" t="n">
        <v>13485.12</v>
      </c>
      <c r="AC79" s="29" t="n">
        <v>7812.88</v>
      </c>
    </row>
    <row r="80" customFormat="false" ht="12.75" hidden="false" customHeight="false" outlineLevel="0" collapsed="false">
      <c r="A80" s="3" t="s">
        <v>204</v>
      </c>
      <c r="B80" s="3" t="s">
        <v>205</v>
      </c>
      <c r="C80" s="3" t="s">
        <v>15</v>
      </c>
      <c r="D80" s="3" t="s">
        <v>206</v>
      </c>
      <c r="E80" s="3" t="str">
        <f aca="false">+CONCATENATE(A80," ",B80," ",C80," ",D80)</f>
        <v>BELLSMIL 34 KV PEPCO LD1B</v>
      </c>
      <c r="F80" s="26" t="s">
        <v>207</v>
      </c>
      <c r="G80" s="26" t="n">
        <v>10.15</v>
      </c>
      <c r="H80" s="26" t="n">
        <v>5.4</v>
      </c>
      <c r="I80" s="26" t="s">
        <v>207</v>
      </c>
      <c r="J80" s="26" t="n">
        <v>3.12</v>
      </c>
      <c r="K80" s="26" t="n">
        <v>2.55</v>
      </c>
      <c r="L80" s="26" t="s">
        <v>207</v>
      </c>
      <c r="M80" s="26" t="n">
        <v>8.12</v>
      </c>
      <c r="N80" s="26" t="n">
        <v>4.21</v>
      </c>
      <c r="O80" s="27" t="s">
        <v>207</v>
      </c>
      <c r="P80" s="27" t="n">
        <v>-885.55</v>
      </c>
      <c r="Q80" s="27" t="n">
        <v>-269.96</v>
      </c>
      <c r="R80" s="28" t="n">
        <v>20139.04</v>
      </c>
      <c r="S80" s="28" t="n">
        <v>6300.63</v>
      </c>
      <c r="T80" s="29" t="n">
        <v>58246.58</v>
      </c>
      <c r="U80" s="29" t="n">
        <v>8612.87</v>
      </c>
      <c r="V80" s="28" t="n">
        <v>15276.16</v>
      </c>
      <c r="W80" s="28" t="n">
        <v>7983.7</v>
      </c>
      <c r="X80" s="29" t="n">
        <v>12275.2</v>
      </c>
      <c r="Y80" s="29" t="n">
        <v>5618.6</v>
      </c>
      <c r="Z80" s="28" t="n">
        <v>18629.68</v>
      </c>
      <c r="AA80" s="28" t="n">
        <v>6218.79</v>
      </c>
      <c r="AB80" s="29" t="n">
        <v>13494.61</v>
      </c>
      <c r="AC80" s="29" t="n">
        <v>7711.1</v>
      </c>
    </row>
    <row r="81" customFormat="false" ht="12.75" hidden="false" customHeight="false" outlineLevel="0" collapsed="false">
      <c r="A81" s="3" t="s">
        <v>204</v>
      </c>
      <c r="B81" s="3" t="s">
        <v>205</v>
      </c>
      <c r="C81" s="3" t="s">
        <v>15</v>
      </c>
      <c r="D81" s="3" t="s">
        <v>208</v>
      </c>
      <c r="E81" s="3" t="str">
        <f aca="false">+CONCATENATE(A81," ",B81," ",C81," ",D81)</f>
        <v>BELLSMIL 34 KV PEPCO LD2B</v>
      </c>
      <c r="F81" s="26" t="s">
        <v>209</v>
      </c>
      <c r="G81" s="26" t="n">
        <v>10.15</v>
      </c>
      <c r="H81" s="26" t="n">
        <v>5.4</v>
      </c>
      <c r="I81" s="26" t="s">
        <v>209</v>
      </c>
      <c r="J81" s="26" t="n">
        <v>3.12</v>
      </c>
      <c r="K81" s="26" t="n">
        <v>2.55</v>
      </c>
      <c r="L81" s="26" t="s">
        <v>209</v>
      </c>
      <c r="M81" s="26" t="n">
        <v>8.12</v>
      </c>
      <c r="N81" s="26" t="n">
        <v>4.21</v>
      </c>
      <c r="O81" s="27" t="s">
        <v>209</v>
      </c>
      <c r="P81" s="27" t="n">
        <v>-885.55</v>
      </c>
      <c r="Q81" s="27" t="n">
        <v>-269.96</v>
      </c>
      <c r="R81" s="28" t="n">
        <v>20139.04</v>
      </c>
      <c r="S81" s="28" t="n">
        <v>6300.63</v>
      </c>
      <c r="T81" s="29" t="n">
        <v>58246.58</v>
      </c>
      <c r="U81" s="29" t="n">
        <v>8612.87</v>
      </c>
      <c r="V81" s="28" t="n">
        <v>15276.16</v>
      </c>
      <c r="W81" s="28" t="n">
        <v>7983.7</v>
      </c>
      <c r="X81" s="29" t="n">
        <v>12275.2</v>
      </c>
      <c r="Y81" s="29" t="n">
        <v>5618.6</v>
      </c>
      <c r="Z81" s="28" t="n">
        <v>18629.68</v>
      </c>
      <c r="AA81" s="28" t="n">
        <v>6218.79</v>
      </c>
      <c r="AB81" s="29" t="n">
        <v>13494.61</v>
      </c>
      <c r="AC81" s="29" t="n">
        <v>7711.1</v>
      </c>
    </row>
    <row r="82" customFormat="false" ht="12.75" hidden="false" customHeight="false" outlineLevel="0" collapsed="false">
      <c r="A82" s="3" t="s">
        <v>204</v>
      </c>
      <c r="B82" s="3" t="s">
        <v>205</v>
      </c>
      <c r="C82" s="3" t="s">
        <v>15</v>
      </c>
      <c r="D82" s="3" t="s">
        <v>210</v>
      </c>
      <c r="E82" s="3" t="str">
        <f aca="false">+CONCATENATE(A82," ",B82," ",C82," ",D82)</f>
        <v>BELLSMIL 34 KV PEPCO LD3B</v>
      </c>
      <c r="F82" s="26" t="s">
        <v>211</v>
      </c>
      <c r="G82" s="26" t="n">
        <v>10.15</v>
      </c>
      <c r="H82" s="26" t="n">
        <v>5.4</v>
      </c>
      <c r="I82" s="26" t="s">
        <v>211</v>
      </c>
      <c r="J82" s="26" t="n">
        <v>3.12</v>
      </c>
      <c r="K82" s="26" t="n">
        <v>2.55</v>
      </c>
      <c r="L82" s="26" t="s">
        <v>211</v>
      </c>
      <c r="M82" s="26" t="n">
        <v>8.12</v>
      </c>
      <c r="N82" s="26" t="n">
        <v>4.21</v>
      </c>
      <c r="O82" s="27" t="s">
        <v>211</v>
      </c>
      <c r="P82" s="27" t="n">
        <v>-885.55</v>
      </c>
      <c r="Q82" s="27" t="n">
        <v>-269.96</v>
      </c>
      <c r="R82" s="28" t="n">
        <v>20139.04</v>
      </c>
      <c r="S82" s="28" t="n">
        <v>6300.63</v>
      </c>
      <c r="T82" s="29" t="n">
        <v>58246.58</v>
      </c>
      <c r="U82" s="29" t="n">
        <v>8612.87</v>
      </c>
      <c r="V82" s="28" t="n">
        <v>15276.16</v>
      </c>
      <c r="W82" s="28" t="n">
        <v>7983.7</v>
      </c>
      <c r="X82" s="29" t="n">
        <v>12275.2</v>
      </c>
      <c r="Y82" s="29" t="n">
        <v>5618.6</v>
      </c>
      <c r="Z82" s="28" t="n">
        <v>18629.68</v>
      </c>
      <c r="AA82" s="28" t="n">
        <v>6218.79</v>
      </c>
      <c r="AB82" s="29" t="n">
        <v>13494.61</v>
      </c>
      <c r="AC82" s="29" t="n">
        <v>7711.1</v>
      </c>
    </row>
    <row r="83" customFormat="false" ht="12.75" hidden="false" customHeight="false" outlineLevel="0" collapsed="false">
      <c r="A83" s="3" t="s">
        <v>204</v>
      </c>
      <c r="B83" s="3" t="s">
        <v>205</v>
      </c>
      <c r="C83" s="3" t="s">
        <v>15</v>
      </c>
      <c r="D83" s="3" t="s">
        <v>212</v>
      </c>
      <c r="E83" s="3" t="str">
        <f aca="false">+CONCATENATE(A83," ",B83," ",C83," ",D83)</f>
        <v>BELLSMIL 34 KV PEPCO LD4B</v>
      </c>
      <c r="F83" s="26" t="s">
        <v>213</v>
      </c>
      <c r="G83" s="26" t="n">
        <v>10.15</v>
      </c>
      <c r="H83" s="26" t="n">
        <v>5.4</v>
      </c>
      <c r="I83" s="26" t="s">
        <v>213</v>
      </c>
      <c r="J83" s="26" t="n">
        <v>3.12</v>
      </c>
      <c r="K83" s="26" t="n">
        <v>2.55</v>
      </c>
      <c r="L83" s="26" t="s">
        <v>213</v>
      </c>
      <c r="M83" s="26" t="n">
        <v>8.12</v>
      </c>
      <c r="N83" s="26" t="n">
        <v>4.21</v>
      </c>
      <c r="O83" s="27" t="s">
        <v>213</v>
      </c>
      <c r="P83" s="27" t="n">
        <v>-885.55</v>
      </c>
      <c r="Q83" s="27" t="n">
        <v>-269.96</v>
      </c>
      <c r="R83" s="28" t="n">
        <v>20139.04</v>
      </c>
      <c r="S83" s="28" t="n">
        <v>6300.63</v>
      </c>
      <c r="T83" s="29" t="n">
        <v>58246.58</v>
      </c>
      <c r="U83" s="29" t="n">
        <v>8612.87</v>
      </c>
      <c r="V83" s="28" t="n">
        <v>15276.16</v>
      </c>
      <c r="W83" s="28" t="n">
        <v>7983.7</v>
      </c>
      <c r="X83" s="29" t="n">
        <v>12275.2</v>
      </c>
      <c r="Y83" s="29" t="n">
        <v>5618.6</v>
      </c>
      <c r="Z83" s="28" t="n">
        <v>18629.68</v>
      </c>
      <c r="AA83" s="28" t="n">
        <v>6218.79</v>
      </c>
      <c r="AB83" s="29" t="n">
        <v>13494.61</v>
      </c>
      <c r="AC83" s="29" t="n">
        <v>7711.1</v>
      </c>
    </row>
    <row r="84" customFormat="false" ht="12.75" hidden="false" customHeight="false" outlineLevel="0" collapsed="false">
      <c r="A84" s="3" t="s">
        <v>204</v>
      </c>
      <c r="B84" s="3" t="s">
        <v>20</v>
      </c>
      <c r="C84" s="3" t="s">
        <v>15</v>
      </c>
      <c r="D84" s="3" t="s">
        <v>214</v>
      </c>
      <c r="E84" s="3" t="str">
        <f aca="false">+CONCATENATE(A84," ",B84," ",C84," ",D84)</f>
        <v>BELLSMIL 69 KV PEPCO 69-1</v>
      </c>
      <c r="F84" s="26" t="s">
        <v>215</v>
      </c>
      <c r="G84" s="26" t="n">
        <v>10.14</v>
      </c>
      <c r="H84" s="26" t="n">
        <v>5.39</v>
      </c>
      <c r="I84" s="26" t="s">
        <v>215</v>
      </c>
      <c r="J84" s="26" t="n">
        <v>3.12</v>
      </c>
      <c r="K84" s="26" t="n">
        <v>2.55</v>
      </c>
      <c r="L84" s="26" t="s">
        <v>215</v>
      </c>
      <c r="M84" s="26" t="n">
        <v>8.11</v>
      </c>
      <c r="N84" s="26" t="n">
        <v>4.21</v>
      </c>
      <c r="O84" s="27" t="s">
        <v>215</v>
      </c>
      <c r="P84" s="27" t="n">
        <v>-885.55</v>
      </c>
      <c r="Q84" s="27" t="n">
        <v>-269.96</v>
      </c>
      <c r="R84" s="28" t="n">
        <v>20139.25</v>
      </c>
      <c r="S84" s="28" t="n">
        <v>6300.61</v>
      </c>
      <c r="T84" s="29" t="n">
        <v>58245.97</v>
      </c>
      <c r="U84" s="29" t="n">
        <v>8613.3</v>
      </c>
      <c r="V84" s="28" t="n">
        <v>15276.27</v>
      </c>
      <c r="W84" s="28" t="n">
        <v>7983.69</v>
      </c>
      <c r="X84" s="29" t="n">
        <v>12275.3</v>
      </c>
      <c r="Y84" s="29" t="n">
        <v>5618.6</v>
      </c>
      <c r="Z84" s="28" t="n">
        <v>18629.67</v>
      </c>
      <c r="AA84" s="28" t="n">
        <v>6218.89</v>
      </c>
      <c r="AB84" s="29" t="n">
        <v>13494.61</v>
      </c>
      <c r="AC84" s="29" t="n">
        <v>7711.1</v>
      </c>
    </row>
    <row r="85" customFormat="false" ht="12.75" hidden="false" customHeight="false" outlineLevel="0" collapsed="false">
      <c r="A85" s="3" t="s">
        <v>204</v>
      </c>
      <c r="B85" s="3" t="s">
        <v>20</v>
      </c>
      <c r="C85" s="3" t="s">
        <v>15</v>
      </c>
      <c r="D85" s="3" t="s">
        <v>216</v>
      </c>
      <c r="E85" s="3" t="str">
        <f aca="false">+CONCATENATE(A85," ",B85," ",C85," ",D85)</f>
        <v>BELLSMIL 69 KV PEPCO 69-2</v>
      </c>
      <c r="F85" s="26" t="s">
        <v>217</v>
      </c>
      <c r="G85" s="26" t="n">
        <v>10.14</v>
      </c>
      <c r="H85" s="26" t="n">
        <v>5.39</v>
      </c>
      <c r="I85" s="26" t="s">
        <v>217</v>
      </c>
      <c r="J85" s="26" t="n">
        <v>3.12</v>
      </c>
      <c r="K85" s="26" t="n">
        <v>2.55</v>
      </c>
      <c r="L85" s="26" t="s">
        <v>217</v>
      </c>
      <c r="M85" s="26" t="n">
        <v>8.11</v>
      </c>
      <c r="N85" s="26" t="n">
        <v>4.21</v>
      </c>
      <c r="O85" s="27" t="s">
        <v>217</v>
      </c>
      <c r="P85" s="27" t="n">
        <v>-885.55</v>
      </c>
      <c r="Q85" s="27" t="n">
        <v>-269.96</v>
      </c>
      <c r="R85" s="28" t="n">
        <v>20139.25</v>
      </c>
      <c r="S85" s="28" t="n">
        <v>6300.61</v>
      </c>
      <c r="T85" s="29" t="n">
        <v>58245.97</v>
      </c>
      <c r="U85" s="29" t="n">
        <v>8613.3</v>
      </c>
      <c r="V85" s="28" t="n">
        <v>15276.27</v>
      </c>
      <c r="W85" s="28" t="n">
        <v>7983.69</v>
      </c>
      <c r="X85" s="29" t="n">
        <v>12275.3</v>
      </c>
      <c r="Y85" s="29" t="n">
        <v>5618.6</v>
      </c>
      <c r="Z85" s="28" t="n">
        <v>18629.67</v>
      </c>
      <c r="AA85" s="28" t="n">
        <v>6218.89</v>
      </c>
      <c r="AB85" s="29" t="n">
        <v>13494.61</v>
      </c>
      <c r="AC85" s="29" t="n">
        <v>7711.1</v>
      </c>
    </row>
    <row r="86" customFormat="false" ht="12.75" hidden="false" customHeight="false" outlineLevel="0" collapsed="false">
      <c r="A86" s="3" t="s">
        <v>204</v>
      </c>
      <c r="B86" s="3" t="s">
        <v>20</v>
      </c>
      <c r="C86" s="3" t="s">
        <v>15</v>
      </c>
      <c r="D86" s="3" t="s">
        <v>218</v>
      </c>
      <c r="E86" s="3" t="str">
        <f aca="false">+CONCATENATE(A86," ",B86," ",C86," ",D86)</f>
        <v>BELLSMIL 69 KV PEPCO 69-3</v>
      </c>
      <c r="F86" s="26" t="s">
        <v>219</v>
      </c>
      <c r="G86" s="26" t="n">
        <v>10.14</v>
      </c>
      <c r="H86" s="26" t="n">
        <v>5.39</v>
      </c>
      <c r="I86" s="26" t="s">
        <v>219</v>
      </c>
      <c r="J86" s="26" t="n">
        <v>3.12</v>
      </c>
      <c r="K86" s="26" t="n">
        <v>2.55</v>
      </c>
      <c r="L86" s="26" t="s">
        <v>219</v>
      </c>
      <c r="M86" s="26" t="n">
        <v>8.11</v>
      </c>
      <c r="N86" s="26" t="n">
        <v>4.21</v>
      </c>
      <c r="O86" s="27" t="s">
        <v>219</v>
      </c>
      <c r="P86" s="27" t="n">
        <v>-885.55</v>
      </c>
      <c r="Q86" s="27" t="n">
        <v>-269.96</v>
      </c>
      <c r="R86" s="28" t="n">
        <v>20139.25</v>
      </c>
      <c r="S86" s="28" t="n">
        <v>6300.61</v>
      </c>
      <c r="T86" s="29" t="n">
        <v>58245.97</v>
      </c>
      <c r="U86" s="29" t="n">
        <v>8613.3</v>
      </c>
      <c r="V86" s="28" t="n">
        <v>15276.27</v>
      </c>
      <c r="W86" s="28" t="n">
        <v>7983.69</v>
      </c>
      <c r="X86" s="29" t="n">
        <v>12275.3</v>
      </c>
      <c r="Y86" s="29" t="n">
        <v>5618.6</v>
      </c>
      <c r="Z86" s="28" t="n">
        <v>18629.67</v>
      </c>
      <c r="AA86" s="28" t="n">
        <v>6218.89</v>
      </c>
      <c r="AB86" s="29" t="n">
        <v>13494.61</v>
      </c>
      <c r="AC86" s="29" t="n">
        <v>7711.1</v>
      </c>
    </row>
    <row r="87" customFormat="false" ht="12.75" hidden="false" customHeight="false" outlineLevel="0" collapsed="false">
      <c r="A87" s="3" t="s">
        <v>204</v>
      </c>
      <c r="B87" s="3" t="s">
        <v>20</v>
      </c>
      <c r="C87" s="3" t="s">
        <v>15</v>
      </c>
      <c r="D87" s="3" t="s">
        <v>220</v>
      </c>
      <c r="E87" s="3" t="str">
        <f aca="false">+CONCATENATE(A87," ",B87," ",C87," ",D87)</f>
        <v>BELLSMIL 69 KV PEPCO 69-4</v>
      </c>
      <c r="F87" s="26" t="s">
        <v>221</v>
      </c>
      <c r="G87" s="26" t="n">
        <v>10.14</v>
      </c>
      <c r="H87" s="26" t="n">
        <v>5.39</v>
      </c>
      <c r="I87" s="26" t="s">
        <v>221</v>
      </c>
      <c r="J87" s="26" t="n">
        <v>3.12</v>
      </c>
      <c r="K87" s="26" t="n">
        <v>2.55</v>
      </c>
      <c r="L87" s="26" t="s">
        <v>221</v>
      </c>
      <c r="M87" s="26" t="n">
        <v>8.11</v>
      </c>
      <c r="N87" s="26" t="n">
        <v>4.21</v>
      </c>
      <c r="O87" s="27" t="s">
        <v>221</v>
      </c>
      <c r="P87" s="27" t="n">
        <v>-885.55</v>
      </c>
      <c r="Q87" s="27" t="n">
        <v>-269.96</v>
      </c>
      <c r="R87" s="28" t="n">
        <v>20139.25</v>
      </c>
      <c r="S87" s="28" t="n">
        <v>6300.61</v>
      </c>
      <c r="T87" s="29" t="n">
        <v>58245.97</v>
      </c>
      <c r="U87" s="29" t="n">
        <v>8613.3</v>
      </c>
      <c r="V87" s="28" t="n">
        <v>15276.27</v>
      </c>
      <c r="W87" s="28" t="n">
        <v>7983.69</v>
      </c>
      <c r="X87" s="29" t="n">
        <v>12275.3</v>
      </c>
      <c r="Y87" s="29" t="n">
        <v>5618.6</v>
      </c>
      <c r="Z87" s="28" t="n">
        <v>18629.67</v>
      </c>
      <c r="AA87" s="28" t="n">
        <v>6218.89</v>
      </c>
      <c r="AB87" s="29" t="n">
        <v>13494.61</v>
      </c>
      <c r="AC87" s="29" t="n">
        <v>7711.1</v>
      </c>
    </row>
    <row r="88" customFormat="false" ht="12.75" hidden="false" customHeight="false" outlineLevel="0" collapsed="false">
      <c r="A88" s="3" t="s">
        <v>222</v>
      </c>
      <c r="B88" s="3" t="s">
        <v>26</v>
      </c>
      <c r="C88" s="3" t="s">
        <v>27</v>
      </c>
      <c r="D88" s="3" t="s">
        <v>138</v>
      </c>
      <c r="E88" s="3" t="str">
        <f aca="false">+CONCATENATE(A88," ",B88," ",C88," ",D88)</f>
        <v>BENNETTS 230 KV PSEG 13KV</v>
      </c>
      <c r="F88" s="26" t="s">
        <v>223</v>
      </c>
      <c r="G88" s="26" t="n">
        <v>128.93</v>
      </c>
      <c r="H88" s="26" t="n">
        <v>71.45</v>
      </c>
      <c r="I88" s="26" t="s">
        <v>223</v>
      </c>
      <c r="J88" s="26" t="n">
        <v>4.79</v>
      </c>
      <c r="K88" s="26" t="n">
        <v>9.22</v>
      </c>
      <c r="L88" s="26" t="s">
        <v>223</v>
      </c>
      <c r="M88" s="26" t="n">
        <v>29.26</v>
      </c>
      <c r="N88" s="26" t="n">
        <v>19.52</v>
      </c>
      <c r="O88" s="27" t="s">
        <v>223</v>
      </c>
      <c r="P88" s="27" t="n">
        <v>457.12</v>
      </c>
      <c r="Q88" s="27" t="n">
        <v>387.02</v>
      </c>
      <c r="R88" s="28" t="n">
        <v>20372.2</v>
      </c>
      <c r="S88" s="28" t="n">
        <v>6343.25</v>
      </c>
      <c r="T88" s="29" t="n">
        <v>60064.08</v>
      </c>
      <c r="U88" s="29" t="n">
        <v>8594.9</v>
      </c>
      <c r="V88" s="28" t="n">
        <v>15052.74</v>
      </c>
      <c r="W88" s="28" t="n">
        <v>7976.52</v>
      </c>
      <c r="X88" s="29" t="n">
        <v>12307.5</v>
      </c>
      <c r="Y88" s="29" t="n">
        <v>5536</v>
      </c>
      <c r="Z88" s="28" t="n">
        <v>18576.92</v>
      </c>
      <c r="AA88" s="28" t="n">
        <v>6216.85</v>
      </c>
      <c r="AB88" s="29" t="n">
        <v>13479.37</v>
      </c>
      <c r="AC88" s="29" t="n">
        <v>7714.8</v>
      </c>
    </row>
    <row r="89" customFormat="false" ht="12.75" hidden="false" customHeight="false" outlineLevel="0" collapsed="false">
      <c r="A89" s="3" t="s">
        <v>222</v>
      </c>
      <c r="B89" s="3" t="s">
        <v>26</v>
      </c>
      <c r="C89" s="3" t="s">
        <v>27</v>
      </c>
      <c r="D89" s="3" t="s">
        <v>140</v>
      </c>
      <c r="E89" s="3" t="str">
        <f aca="false">+CONCATENATE(A89," ",B89," ",C89," ",D89)</f>
        <v>BENNETTS 230 KV PSEG 13KV-2</v>
      </c>
      <c r="F89" s="26" t="s">
        <v>224</v>
      </c>
      <c r="G89" s="26" t="n">
        <v>148.97</v>
      </c>
      <c r="H89" s="26" t="n">
        <v>83.9</v>
      </c>
      <c r="I89" s="26" t="s">
        <v>224</v>
      </c>
      <c r="J89" s="26" t="n">
        <v>2.47</v>
      </c>
      <c r="K89" s="26" t="n">
        <v>5.75</v>
      </c>
      <c r="L89" s="26" t="s">
        <v>224</v>
      </c>
      <c r="M89" s="26" t="n">
        <v>18.31</v>
      </c>
      <c r="N89" s="26" t="n">
        <v>12.59</v>
      </c>
      <c r="O89" s="27" t="s">
        <v>224</v>
      </c>
      <c r="P89" s="27" t="n">
        <v>454.75</v>
      </c>
      <c r="Q89" s="27" t="n">
        <v>380.84</v>
      </c>
      <c r="R89" s="28" t="n">
        <v>20332.46</v>
      </c>
      <c r="S89" s="28" t="n">
        <v>6339.73</v>
      </c>
      <c r="T89" s="29" t="n">
        <v>60060.64</v>
      </c>
      <c r="U89" s="29" t="n">
        <v>8546.24</v>
      </c>
      <c r="V89" s="28" t="n">
        <v>15059.76</v>
      </c>
      <c r="W89" s="28" t="n">
        <v>7977.09</v>
      </c>
      <c r="X89" s="29" t="n">
        <v>12294.7</v>
      </c>
      <c r="Y89" s="29" t="n">
        <v>5554</v>
      </c>
      <c r="Z89" s="28" t="n">
        <v>18580.09</v>
      </c>
      <c r="AA89" s="28" t="n">
        <v>6169.81</v>
      </c>
      <c r="AB89" s="29" t="n">
        <v>13481.95</v>
      </c>
      <c r="AC89" s="29" t="n">
        <v>7710.73</v>
      </c>
    </row>
    <row r="90" customFormat="false" ht="12.75" hidden="false" customHeight="false" outlineLevel="0" collapsed="false">
      <c r="A90" s="3" t="s">
        <v>225</v>
      </c>
      <c r="B90" s="3" t="s">
        <v>226</v>
      </c>
      <c r="C90" s="3" t="s">
        <v>15</v>
      </c>
      <c r="D90" s="3" t="s">
        <v>227</v>
      </c>
      <c r="E90" s="3" t="str">
        <f aca="false">+CONCATENATE(A90," ",B90," ",C90," ",D90)</f>
        <v>BENNING 20 KV PEPCO UNIT15</v>
      </c>
      <c r="F90" s="26" t="s">
        <v>228</v>
      </c>
      <c r="G90" s="26" t="n">
        <v>9.84</v>
      </c>
      <c r="H90" s="26" t="n">
        <v>5.24</v>
      </c>
      <c r="I90" s="26" t="s">
        <v>228</v>
      </c>
      <c r="J90" s="26" t="n">
        <v>2.91</v>
      </c>
      <c r="K90" s="26" t="n">
        <v>2.43</v>
      </c>
      <c r="L90" s="26" t="s">
        <v>228</v>
      </c>
      <c r="M90" s="26" t="n">
        <v>7.9</v>
      </c>
      <c r="N90" s="26" t="n">
        <v>4.01</v>
      </c>
      <c r="O90" s="27" t="s">
        <v>228</v>
      </c>
      <c r="P90" s="27" t="n">
        <v>-878.55</v>
      </c>
      <c r="Q90" s="27" t="n">
        <v>-267</v>
      </c>
      <c r="R90" s="28" t="n">
        <v>20129.62</v>
      </c>
      <c r="S90" s="28" t="n">
        <v>6302</v>
      </c>
      <c r="T90" s="29" t="n">
        <v>58261.48</v>
      </c>
      <c r="U90" s="29" t="n">
        <v>8603.91</v>
      </c>
      <c r="V90" s="28" t="n">
        <v>15273.92</v>
      </c>
      <c r="W90" s="28" t="n">
        <v>7984.24</v>
      </c>
      <c r="X90" s="29" t="n">
        <v>12275.2</v>
      </c>
      <c r="Y90" s="29" t="n">
        <v>5617.4</v>
      </c>
      <c r="Z90" s="28" t="n">
        <v>18629.52</v>
      </c>
      <c r="AA90" s="28" t="n">
        <v>6215.63</v>
      </c>
      <c r="AB90" s="29" t="n">
        <v>13494.66</v>
      </c>
      <c r="AC90" s="29" t="n">
        <v>7710.88</v>
      </c>
    </row>
    <row r="91" customFormat="false" ht="12.75" hidden="false" customHeight="false" outlineLevel="0" collapsed="false">
      <c r="A91" s="3" t="s">
        <v>225</v>
      </c>
      <c r="B91" s="3" t="s">
        <v>226</v>
      </c>
      <c r="C91" s="3" t="s">
        <v>15</v>
      </c>
      <c r="D91" s="3" t="s">
        <v>229</v>
      </c>
      <c r="E91" s="3" t="str">
        <f aca="false">+CONCATENATE(A91," ",B91," ",C91," ",D91)</f>
        <v>BENNING 20 KV PEPCO UNIT16</v>
      </c>
      <c r="F91" s="26" t="s">
        <v>230</v>
      </c>
      <c r="G91" s="26" t="n">
        <v>9.91</v>
      </c>
      <c r="H91" s="26" t="n">
        <v>5.28</v>
      </c>
      <c r="I91" s="26" t="s">
        <v>230</v>
      </c>
      <c r="J91" s="26" t="n">
        <v>2.93</v>
      </c>
      <c r="K91" s="26" t="n">
        <v>2.44</v>
      </c>
      <c r="L91" s="26" t="s">
        <v>230</v>
      </c>
      <c r="M91" s="26" t="n">
        <v>7.94</v>
      </c>
      <c r="N91" s="26" t="n">
        <v>4.03</v>
      </c>
      <c r="O91" s="27" t="s">
        <v>230</v>
      </c>
      <c r="P91" s="27" t="n">
        <v>-879.03</v>
      </c>
      <c r="Q91" s="27" t="n">
        <v>-267.21</v>
      </c>
      <c r="R91" s="28" t="n">
        <v>20130.84</v>
      </c>
      <c r="S91" s="28" t="n">
        <v>6301.75</v>
      </c>
      <c r="T91" s="29" t="n">
        <v>58260.3</v>
      </c>
      <c r="U91" s="29" t="n">
        <v>8604.63</v>
      </c>
      <c r="V91" s="28" t="n">
        <v>15273.96</v>
      </c>
      <c r="W91" s="28" t="n">
        <v>7984.19</v>
      </c>
      <c r="X91" s="29" t="n">
        <v>12275.2</v>
      </c>
      <c r="Y91" s="29" t="n">
        <v>5617.6</v>
      </c>
      <c r="Z91" s="28" t="n">
        <v>18629.54</v>
      </c>
      <c r="AA91" s="28" t="n">
        <v>6216.11</v>
      </c>
      <c r="AB91" s="29" t="n">
        <v>13494.64</v>
      </c>
      <c r="AC91" s="29" t="n">
        <v>7710.91</v>
      </c>
    </row>
    <row r="92" customFormat="false" ht="12.75" hidden="false" customHeight="false" outlineLevel="0" collapsed="false">
      <c r="A92" s="3" t="s">
        <v>225</v>
      </c>
      <c r="B92" s="3" t="s">
        <v>26</v>
      </c>
      <c r="C92" s="3" t="s">
        <v>15</v>
      </c>
      <c r="D92" s="3" t="s">
        <v>231</v>
      </c>
      <c r="E92" s="3" t="str">
        <f aca="false">+CONCATENATE(A92," ",B92," ",C92," ",D92)</f>
        <v>BENNING 230 KV PEPCO 230-1</v>
      </c>
      <c r="F92" s="26" t="s">
        <v>232</v>
      </c>
      <c r="G92" s="26" t="n">
        <v>9.91</v>
      </c>
      <c r="H92" s="26" t="n">
        <v>5.28</v>
      </c>
      <c r="I92" s="26" t="s">
        <v>232</v>
      </c>
      <c r="J92" s="26" t="n">
        <v>2.93</v>
      </c>
      <c r="K92" s="26" t="n">
        <v>2.44</v>
      </c>
      <c r="L92" s="26" t="s">
        <v>232</v>
      </c>
      <c r="M92" s="26" t="n">
        <v>7.94</v>
      </c>
      <c r="N92" s="26" t="n">
        <v>4.03</v>
      </c>
      <c r="O92" s="27" t="s">
        <v>232</v>
      </c>
      <c r="P92" s="27" t="n">
        <v>-879.03</v>
      </c>
      <c r="Q92" s="27" t="n">
        <v>-267.21</v>
      </c>
      <c r="R92" s="28" t="n">
        <v>20130.84</v>
      </c>
      <c r="S92" s="28" t="n">
        <v>6301.75</v>
      </c>
      <c r="T92" s="29" t="n">
        <v>58260.3</v>
      </c>
      <c r="U92" s="29" t="n">
        <v>8604.63</v>
      </c>
      <c r="V92" s="28" t="n">
        <v>15273.96</v>
      </c>
      <c r="W92" s="28" t="n">
        <v>7984.19</v>
      </c>
      <c r="X92" s="29" t="n">
        <v>12275.2</v>
      </c>
      <c r="Y92" s="29" t="n">
        <v>5617.6</v>
      </c>
      <c r="Z92" s="28" t="n">
        <v>18629.54</v>
      </c>
      <c r="AA92" s="28" t="n">
        <v>6216.11</v>
      </c>
      <c r="AB92" s="29" t="n">
        <v>13494.64</v>
      </c>
      <c r="AC92" s="29" t="n">
        <v>7710.91</v>
      </c>
    </row>
    <row r="93" customFormat="false" ht="12.75" hidden="false" customHeight="false" outlineLevel="0" collapsed="false">
      <c r="A93" s="3" t="s">
        <v>225</v>
      </c>
      <c r="B93" s="3" t="s">
        <v>26</v>
      </c>
      <c r="C93" s="3" t="s">
        <v>15</v>
      </c>
      <c r="D93" s="3" t="s">
        <v>233</v>
      </c>
      <c r="E93" s="3" t="str">
        <f aca="false">+CONCATENATE(A93," ",B93," ",C93," ",D93)</f>
        <v>BENNING 230 KV PEPCO 230-2</v>
      </c>
      <c r="F93" s="26" t="s">
        <v>234</v>
      </c>
      <c r="G93" s="26" t="n">
        <v>9.91</v>
      </c>
      <c r="H93" s="26" t="n">
        <v>5.28</v>
      </c>
      <c r="I93" s="26" t="s">
        <v>234</v>
      </c>
      <c r="J93" s="26" t="n">
        <v>2.93</v>
      </c>
      <c r="K93" s="26" t="n">
        <v>2.44</v>
      </c>
      <c r="L93" s="26" t="s">
        <v>234</v>
      </c>
      <c r="M93" s="26" t="n">
        <v>7.94</v>
      </c>
      <c r="N93" s="26" t="n">
        <v>4.03</v>
      </c>
      <c r="O93" s="27" t="s">
        <v>234</v>
      </c>
      <c r="P93" s="27" t="n">
        <v>-879.03</v>
      </c>
      <c r="Q93" s="27" t="n">
        <v>-267.21</v>
      </c>
      <c r="R93" s="28" t="n">
        <v>20130.84</v>
      </c>
      <c r="S93" s="28" t="n">
        <v>6301.75</v>
      </c>
      <c r="T93" s="29" t="n">
        <v>58260.3</v>
      </c>
      <c r="U93" s="29" t="n">
        <v>8604.63</v>
      </c>
      <c r="V93" s="28" t="n">
        <v>15273.96</v>
      </c>
      <c r="W93" s="28" t="n">
        <v>7984.19</v>
      </c>
      <c r="X93" s="29" t="n">
        <v>12275.2</v>
      </c>
      <c r="Y93" s="29" t="n">
        <v>5617.6</v>
      </c>
      <c r="Z93" s="28" t="n">
        <v>18629.54</v>
      </c>
      <c r="AA93" s="28" t="n">
        <v>6216.11</v>
      </c>
      <c r="AB93" s="29" t="n">
        <v>13494.64</v>
      </c>
      <c r="AC93" s="29" t="n">
        <v>7710.91</v>
      </c>
    </row>
    <row r="94" customFormat="false" ht="12.75" hidden="false" customHeight="false" outlineLevel="0" collapsed="false">
      <c r="A94" s="3" t="s">
        <v>225</v>
      </c>
      <c r="B94" s="3" t="s">
        <v>26</v>
      </c>
      <c r="C94" s="3" t="s">
        <v>15</v>
      </c>
      <c r="D94" s="3" t="s">
        <v>235</v>
      </c>
      <c r="E94" s="3" t="str">
        <f aca="false">+CONCATENATE(A94," ",B94," ",C94," ",D94)</f>
        <v>BENNING 230 KV PEPCO 230-3</v>
      </c>
      <c r="F94" s="26" t="s">
        <v>236</v>
      </c>
      <c r="G94" s="26" t="n">
        <v>9.91</v>
      </c>
      <c r="H94" s="26" t="n">
        <v>5.28</v>
      </c>
      <c r="I94" s="26" t="s">
        <v>236</v>
      </c>
      <c r="J94" s="26" t="n">
        <v>2.93</v>
      </c>
      <c r="K94" s="26" t="n">
        <v>2.44</v>
      </c>
      <c r="L94" s="26" t="s">
        <v>236</v>
      </c>
      <c r="M94" s="26" t="n">
        <v>7.94</v>
      </c>
      <c r="N94" s="26" t="n">
        <v>4.03</v>
      </c>
      <c r="O94" s="27" t="s">
        <v>236</v>
      </c>
      <c r="P94" s="27" t="n">
        <v>-879.03</v>
      </c>
      <c r="Q94" s="27" t="n">
        <v>-267.21</v>
      </c>
      <c r="R94" s="28" t="n">
        <v>20130.84</v>
      </c>
      <c r="S94" s="28" t="n">
        <v>6301.75</v>
      </c>
      <c r="T94" s="29" t="n">
        <v>58260.3</v>
      </c>
      <c r="U94" s="29" t="n">
        <v>8604.63</v>
      </c>
      <c r="V94" s="28" t="n">
        <v>15273.96</v>
      </c>
      <c r="W94" s="28" t="n">
        <v>7984.19</v>
      </c>
      <c r="X94" s="29" t="n">
        <v>12275.2</v>
      </c>
      <c r="Y94" s="29" t="n">
        <v>5617.6</v>
      </c>
      <c r="Z94" s="28" t="n">
        <v>18629.54</v>
      </c>
      <c r="AA94" s="28" t="n">
        <v>6216.11</v>
      </c>
      <c r="AB94" s="29" t="n">
        <v>13494.64</v>
      </c>
      <c r="AC94" s="29" t="n">
        <v>7710.91</v>
      </c>
    </row>
    <row r="95" customFormat="false" ht="12.75" hidden="false" customHeight="false" outlineLevel="0" collapsed="false">
      <c r="A95" s="3" t="s">
        <v>225</v>
      </c>
      <c r="B95" s="3" t="s">
        <v>26</v>
      </c>
      <c r="C95" s="3" t="s">
        <v>15</v>
      </c>
      <c r="D95" s="3" t="s">
        <v>237</v>
      </c>
      <c r="E95" s="3" t="str">
        <f aca="false">+CONCATENATE(A95," ",B95," ",C95," ",D95)</f>
        <v>BENNING 230 KV PEPCO 230-4</v>
      </c>
      <c r="F95" s="26" t="s">
        <v>238</v>
      </c>
      <c r="G95" s="26" t="n">
        <v>9.91</v>
      </c>
      <c r="H95" s="26" t="n">
        <v>5.28</v>
      </c>
      <c r="I95" s="26" t="s">
        <v>238</v>
      </c>
      <c r="J95" s="26" t="n">
        <v>2.93</v>
      </c>
      <c r="K95" s="26" t="n">
        <v>2.44</v>
      </c>
      <c r="L95" s="26" t="s">
        <v>238</v>
      </c>
      <c r="M95" s="26" t="n">
        <v>7.94</v>
      </c>
      <c r="N95" s="26" t="n">
        <v>4.03</v>
      </c>
      <c r="O95" s="27" t="s">
        <v>238</v>
      </c>
      <c r="P95" s="27" t="n">
        <v>-879.03</v>
      </c>
      <c r="Q95" s="27" t="n">
        <v>-267.21</v>
      </c>
      <c r="R95" s="28" t="n">
        <v>20130.84</v>
      </c>
      <c r="S95" s="28" t="n">
        <v>6301.75</v>
      </c>
      <c r="T95" s="29" t="n">
        <v>58260.3</v>
      </c>
      <c r="U95" s="29" t="n">
        <v>8604.63</v>
      </c>
      <c r="V95" s="28" t="n">
        <v>15273.96</v>
      </c>
      <c r="W95" s="28" t="n">
        <v>7984.19</v>
      </c>
      <c r="X95" s="29" t="n">
        <v>12275.2</v>
      </c>
      <c r="Y95" s="29" t="n">
        <v>5617.6</v>
      </c>
      <c r="Z95" s="28" t="n">
        <v>18629.54</v>
      </c>
      <c r="AA95" s="28" t="n">
        <v>6216.11</v>
      </c>
      <c r="AB95" s="29" t="n">
        <v>13494.64</v>
      </c>
      <c r="AC95" s="29" t="n">
        <v>7710.91</v>
      </c>
    </row>
    <row r="96" customFormat="false" ht="12.75" hidden="false" customHeight="false" outlineLevel="0" collapsed="false">
      <c r="A96" s="3" t="s">
        <v>225</v>
      </c>
      <c r="B96" s="3" t="s">
        <v>20</v>
      </c>
      <c r="C96" s="3" t="s">
        <v>15</v>
      </c>
      <c r="D96" s="3" t="s">
        <v>239</v>
      </c>
      <c r="E96" s="3" t="str">
        <f aca="false">+CONCATENATE(A96," ",B96," ",C96," ",D96)</f>
        <v>BENNING 69 KV PEPCO LOAD A</v>
      </c>
      <c r="F96" s="26" t="s">
        <v>240</v>
      </c>
      <c r="G96" s="26" t="n">
        <v>9.84</v>
      </c>
      <c r="H96" s="26" t="n">
        <v>5.24</v>
      </c>
      <c r="I96" s="26" t="s">
        <v>240</v>
      </c>
      <c r="J96" s="26" t="n">
        <v>2.91</v>
      </c>
      <c r="K96" s="26" t="n">
        <v>2.43</v>
      </c>
      <c r="L96" s="26" t="s">
        <v>240</v>
      </c>
      <c r="M96" s="26" t="n">
        <v>7.9</v>
      </c>
      <c r="N96" s="26" t="n">
        <v>4.01</v>
      </c>
      <c r="O96" s="27" t="s">
        <v>240</v>
      </c>
      <c r="P96" s="27" t="n">
        <v>-878.55</v>
      </c>
      <c r="Q96" s="27" t="n">
        <v>-267</v>
      </c>
      <c r="R96" s="28" t="n">
        <v>20129.62</v>
      </c>
      <c r="S96" s="28" t="n">
        <v>6302</v>
      </c>
      <c r="T96" s="29" t="n">
        <v>58261.48</v>
      </c>
      <c r="U96" s="29" t="n">
        <v>8603.91</v>
      </c>
      <c r="V96" s="28" t="n">
        <v>15273.92</v>
      </c>
      <c r="W96" s="28" t="n">
        <v>7984.24</v>
      </c>
      <c r="X96" s="29" t="n">
        <v>12275.2</v>
      </c>
      <c r="Y96" s="29" t="n">
        <v>5617.4</v>
      </c>
      <c r="Z96" s="28" t="n">
        <v>18629.52</v>
      </c>
      <c r="AA96" s="28" t="n">
        <v>6215.63</v>
      </c>
      <c r="AB96" s="29" t="n">
        <v>13494.66</v>
      </c>
      <c r="AC96" s="29" t="n">
        <v>7710.88</v>
      </c>
    </row>
    <row r="97" customFormat="false" ht="12.75" hidden="false" customHeight="false" outlineLevel="0" collapsed="false">
      <c r="A97" s="3" t="s">
        <v>225</v>
      </c>
      <c r="B97" s="3" t="s">
        <v>20</v>
      </c>
      <c r="C97" s="3" t="s">
        <v>15</v>
      </c>
      <c r="D97" s="3" t="s">
        <v>241</v>
      </c>
      <c r="E97" s="3" t="str">
        <f aca="false">+CONCATENATE(A97," ",B97," ",C97," ",D97)</f>
        <v>BENNING 69 KV PEPCO LOAD46</v>
      </c>
      <c r="F97" s="26" t="s">
        <v>242</v>
      </c>
      <c r="G97" s="26" t="n">
        <v>9.84</v>
      </c>
      <c r="H97" s="26" t="n">
        <v>5.24</v>
      </c>
      <c r="I97" s="26" t="s">
        <v>242</v>
      </c>
      <c r="J97" s="26" t="n">
        <v>2.91</v>
      </c>
      <c r="K97" s="26" t="n">
        <v>2.43</v>
      </c>
      <c r="L97" s="26" t="s">
        <v>242</v>
      </c>
      <c r="M97" s="26" t="n">
        <v>7.9</v>
      </c>
      <c r="N97" s="26" t="n">
        <v>4.01</v>
      </c>
      <c r="O97" s="27" t="s">
        <v>242</v>
      </c>
      <c r="P97" s="27" t="n">
        <v>-878.55</v>
      </c>
      <c r="Q97" s="27" t="n">
        <v>-267</v>
      </c>
      <c r="R97" s="28" t="n">
        <v>20129.62</v>
      </c>
      <c r="S97" s="28" t="n">
        <v>6302</v>
      </c>
      <c r="T97" s="29" t="n">
        <v>58261.48</v>
      </c>
      <c r="U97" s="29" t="n">
        <v>8603.91</v>
      </c>
      <c r="V97" s="28" t="n">
        <v>15273.92</v>
      </c>
      <c r="W97" s="28" t="n">
        <v>7984.24</v>
      </c>
      <c r="X97" s="29" t="n">
        <v>12275.2</v>
      </c>
      <c r="Y97" s="29" t="n">
        <v>5617.4</v>
      </c>
      <c r="Z97" s="28" t="n">
        <v>18629.52</v>
      </c>
      <c r="AA97" s="28" t="n">
        <v>6215.63</v>
      </c>
      <c r="AB97" s="29" t="n">
        <v>13494.66</v>
      </c>
      <c r="AC97" s="29" t="n">
        <v>7710.88</v>
      </c>
    </row>
    <row r="98" customFormat="false" ht="12.75" hidden="false" customHeight="false" outlineLevel="0" collapsed="false">
      <c r="A98" s="3" t="s">
        <v>225</v>
      </c>
      <c r="B98" s="3" t="s">
        <v>20</v>
      </c>
      <c r="C98" s="3" t="s">
        <v>15</v>
      </c>
      <c r="D98" s="3" t="s">
        <v>243</v>
      </c>
      <c r="E98" s="3" t="str">
        <f aca="false">+CONCATENATE(A98," ",B98," ",C98," ",D98)</f>
        <v>BENNING 69 KV PEPCO LOAD47</v>
      </c>
      <c r="F98" s="26" t="s">
        <v>244</v>
      </c>
      <c r="G98" s="26" t="n">
        <v>9.84</v>
      </c>
      <c r="H98" s="26" t="n">
        <v>5.24</v>
      </c>
      <c r="I98" s="26" t="s">
        <v>244</v>
      </c>
      <c r="J98" s="26" t="n">
        <v>2.91</v>
      </c>
      <c r="K98" s="26" t="n">
        <v>2.43</v>
      </c>
      <c r="L98" s="26" t="s">
        <v>244</v>
      </c>
      <c r="M98" s="26" t="n">
        <v>7.9</v>
      </c>
      <c r="N98" s="26" t="n">
        <v>4.01</v>
      </c>
      <c r="O98" s="27" t="s">
        <v>244</v>
      </c>
      <c r="P98" s="27" t="n">
        <v>-878.55</v>
      </c>
      <c r="Q98" s="27" t="n">
        <v>-267</v>
      </c>
      <c r="R98" s="28" t="n">
        <v>20129.62</v>
      </c>
      <c r="S98" s="28" t="n">
        <v>6302</v>
      </c>
      <c r="T98" s="29" t="n">
        <v>58261.48</v>
      </c>
      <c r="U98" s="29" t="n">
        <v>8603.91</v>
      </c>
      <c r="V98" s="28" t="n">
        <v>15273.92</v>
      </c>
      <c r="W98" s="28" t="n">
        <v>7984.24</v>
      </c>
      <c r="X98" s="29" t="n">
        <v>12275.2</v>
      </c>
      <c r="Y98" s="29" t="n">
        <v>5617.4</v>
      </c>
      <c r="Z98" s="28" t="n">
        <v>18629.52</v>
      </c>
      <c r="AA98" s="28" t="n">
        <v>6215.63</v>
      </c>
      <c r="AB98" s="29" t="n">
        <v>13494.66</v>
      </c>
      <c r="AC98" s="29" t="n">
        <v>7710.88</v>
      </c>
    </row>
    <row r="99" customFormat="false" ht="12.75" hidden="false" customHeight="false" outlineLevel="0" collapsed="false">
      <c r="A99" s="3" t="s">
        <v>225</v>
      </c>
      <c r="B99" s="3" t="s">
        <v>20</v>
      </c>
      <c r="C99" s="3" t="s">
        <v>15</v>
      </c>
      <c r="D99" s="3" t="s">
        <v>245</v>
      </c>
      <c r="E99" s="3" t="str">
        <f aca="false">+CONCATENATE(A99," ",B99," ",C99," ",D99)</f>
        <v>BENNING 69 KV PEPCO LOAD48</v>
      </c>
      <c r="F99" s="26" t="s">
        <v>246</v>
      </c>
      <c r="G99" s="26" t="n">
        <v>9.84</v>
      </c>
      <c r="H99" s="26" t="n">
        <v>5.24</v>
      </c>
      <c r="I99" s="26" t="s">
        <v>246</v>
      </c>
      <c r="J99" s="26" t="n">
        <v>2.91</v>
      </c>
      <c r="K99" s="26" t="n">
        <v>2.43</v>
      </c>
      <c r="L99" s="26" t="s">
        <v>246</v>
      </c>
      <c r="M99" s="26" t="n">
        <v>7.9</v>
      </c>
      <c r="N99" s="26" t="n">
        <v>4.01</v>
      </c>
      <c r="O99" s="27" t="s">
        <v>246</v>
      </c>
      <c r="P99" s="27" t="n">
        <v>-878.55</v>
      </c>
      <c r="Q99" s="27" t="n">
        <v>-267</v>
      </c>
      <c r="R99" s="28" t="n">
        <v>20129.62</v>
      </c>
      <c r="S99" s="28" t="n">
        <v>6302</v>
      </c>
      <c r="T99" s="29" t="n">
        <v>58261.48</v>
      </c>
      <c r="U99" s="29" t="n">
        <v>8603.91</v>
      </c>
      <c r="V99" s="28" t="n">
        <v>15273.92</v>
      </c>
      <c r="W99" s="28" t="n">
        <v>7984.24</v>
      </c>
      <c r="X99" s="29" t="n">
        <v>12275.2</v>
      </c>
      <c r="Y99" s="29" t="n">
        <v>5617.4</v>
      </c>
      <c r="Z99" s="28" t="n">
        <v>18629.52</v>
      </c>
      <c r="AA99" s="28" t="n">
        <v>6215.63</v>
      </c>
      <c r="AB99" s="29" t="n">
        <v>13494.66</v>
      </c>
      <c r="AC99" s="29" t="n">
        <v>7710.88</v>
      </c>
    </row>
    <row r="100" customFormat="false" ht="12.75" hidden="false" customHeight="false" outlineLevel="0" collapsed="false">
      <c r="A100" s="3" t="s">
        <v>225</v>
      </c>
      <c r="B100" s="3" t="s">
        <v>20</v>
      </c>
      <c r="C100" s="3" t="s">
        <v>15</v>
      </c>
      <c r="D100" s="3" t="s">
        <v>247</v>
      </c>
      <c r="E100" s="3" t="str">
        <f aca="false">+CONCATENATE(A100," ",B100," ",C100," ",D100)</f>
        <v>BENNING 69 KV PEPCO LOAD49</v>
      </c>
      <c r="F100" s="26" t="s">
        <v>248</v>
      </c>
      <c r="G100" s="26" t="n">
        <v>9.84</v>
      </c>
      <c r="H100" s="26" t="n">
        <v>5.24</v>
      </c>
      <c r="I100" s="26" t="s">
        <v>248</v>
      </c>
      <c r="J100" s="26" t="n">
        <v>2.91</v>
      </c>
      <c r="K100" s="26" t="n">
        <v>2.43</v>
      </c>
      <c r="L100" s="26" t="s">
        <v>248</v>
      </c>
      <c r="M100" s="26" t="n">
        <v>7.9</v>
      </c>
      <c r="N100" s="26" t="n">
        <v>4.01</v>
      </c>
      <c r="O100" s="27" t="s">
        <v>248</v>
      </c>
      <c r="P100" s="27" t="n">
        <v>-878.55</v>
      </c>
      <c r="Q100" s="27" t="n">
        <v>-267</v>
      </c>
      <c r="R100" s="28" t="n">
        <v>20129.62</v>
      </c>
      <c r="S100" s="28" t="n">
        <v>6302</v>
      </c>
      <c r="T100" s="29" t="n">
        <v>58261.48</v>
      </c>
      <c r="U100" s="29" t="n">
        <v>8603.91</v>
      </c>
      <c r="V100" s="28" t="n">
        <v>15273.92</v>
      </c>
      <c r="W100" s="28" t="n">
        <v>7984.24</v>
      </c>
      <c r="X100" s="29" t="n">
        <v>12275.2</v>
      </c>
      <c r="Y100" s="29" t="n">
        <v>5617.4</v>
      </c>
      <c r="Z100" s="28" t="n">
        <v>18629.52</v>
      </c>
      <c r="AA100" s="28" t="n">
        <v>6215.63</v>
      </c>
      <c r="AB100" s="29" t="n">
        <v>13494.66</v>
      </c>
      <c r="AC100" s="29" t="n">
        <v>7710.88</v>
      </c>
    </row>
    <row r="101" customFormat="false" ht="12.75" hidden="false" customHeight="false" outlineLevel="0" collapsed="false">
      <c r="A101" s="3" t="s">
        <v>249</v>
      </c>
      <c r="B101" s="3" t="s">
        <v>14</v>
      </c>
      <c r="C101" s="3" t="s">
        <v>27</v>
      </c>
      <c r="D101" s="3" t="s">
        <v>144</v>
      </c>
      <c r="E101" s="3" t="str">
        <f aca="false">+CONCATENATE(A101," ",B101," ",C101," ",D101)</f>
        <v>BERGEN 138 KV PSEG 26KV-1</v>
      </c>
      <c r="F101" s="26" t="s">
        <v>250</v>
      </c>
      <c r="G101" s="26" t="n">
        <v>375.48</v>
      </c>
      <c r="H101" s="26" t="n">
        <v>187.03</v>
      </c>
      <c r="I101" s="26" t="s">
        <v>250</v>
      </c>
      <c r="J101" s="26" t="n">
        <v>129.93</v>
      </c>
      <c r="K101" s="26" t="n">
        <v>128.65</v>
      </c>
      <c r="L101" s="26" t="s">
        <v>250</v>
      </c>
      <c r="M101" s="26" t="n">
        <v>397.85</v>
      </c>
      <c r="N101" s="26" t="n">
        <v>219.51</v>
      </c>
      <c r="O101" s="27" t="s">
        <v>250</v>
      </c>
      <c r="P101" s="27" t="n">
        <v>624.61</v>
      </c>
      <c r="Q101" s="27" t="n">
        <v>479.98</v>
      </c>
      <c r="R101" s="28" t="n">
        <v>21181</v>
      </c>
      <c r="S101" s="28" t="n">
        <v>6446.1</v>
      </c>
      <c r="T101" s="29" t="n">
        <v>59795.71</v>
      </c>
      <c r="U101" s="29" t="n">
        <v>8804.19</v>
      </c>
      <c r="V101" s="28" t="n">
        <v>14963.04</v>
      </c>
      <c r="W101" s="28" t="n">
        <v>7981.93</v>
      </c>
      <c r="X101" s="29" t="n">
        <v>12628</v>
      </c>
      <c r="Y101" s="29" t="n">
        <v>5810.9</v>
      </c>
      <c r="Z101" s="28" t="n">
        <v>18716.1</v>
      </c>
      <c r="AA101" s="28" t="n">
        <v>7666.95</v>
      </c>
      <c r="AB101" s="29" t="n">
        <v>13473.31</v>
      </c>
      <c r="AC101" s="29" t="n">
        <v>7790.56</v>
      </c>
    </row>
    <row r="102" customFormat="false" ht="12.75" hidden="false" customHeight="false" outlineLevel="0" collapsed="false">
      <c r="A102" s="3" t="s">
        <v>249</v>
      </c>
      <c r="B102" s="3" t="s">
        <v>14</v>
      </c>
      <c r="C102" s="3" t="s">
        <v>27</v>
      </c>
      <c r="D102" s="3" t="s">
        <v>202</v>
      </c>
      <c r="E102" s="3" t="str">
        <f aca="false">+CONCATENATE(A102," ",B102," ",C102," ",D102)</f>
        <v>BERGEN 138 KV PSEG 26KV-2</v>
      </c>
      <c r="F102" s="26" t="s">
        <v>251</v>
      </c>
      <c r="G102" s="26" t="n">
        <v>375.48</v>
      </c>
      <c r="H102" s="26" t="n">
        <v>187.03</v>
      </c>
      <c r="I102" s="26" t="s">
        <v>251</v>
      </c>
      <c r="J102" s="26" t="n">
        <v>129.93</v>
      </c>
      <c r="K102" s="26" t="n">
        <v>128.65</v>
      </c>
      <c r="L102" s="26" t="s">
        <v>251</v>
      </c>
      <c r="M102" s="26" t="n">
        <v>397.85</v>
      </c>
      <c r="N102" s="26" t="n">
        <v>219.51</v>
      </c>
      <c r="O102" s="27" t="s">
        <v>251</v>
      </c>
      <c r="P102" s="27" t="n">
        <v>624.61</v>
      </c>
      <c r="Q102" s="27" t="n">
        <v>479.98</v>
      </c>
      <c r="R102" s="28" t="n">
        <v>21181</v>
      </c>
      <c r="S102" s="28" t="n">
        <v>6446.1</v>
      </c>
      <c r="T102" s="29" t="n">
        <v>59795.71</v>
      </c>
      <c r="U102" s="29" t="n">
        <v>8804.19</v>
      </c>
      <c r="V102" s="28" t="n">
        <v>14963.04</v>
      </c>
      <c r="W102" s="28" t="n">
        <v>7981.93</v>
      </c>
      <c r="X102" s="29" t="n">
        <v>12628</v>
      </c>
      <c r="Y102" s="29" t="n">
        <v>5810.9</v>
      </c>
      <c r="Z102" s="28" t="n">
        <v>18716.1</v>
      </c>
      <c r="AA102" s="28" t="n">
        <v>7666.95</v>
      </c>
      <c r="AB102" s="29" t="n">
        <v>13473.31</v>
      </c>
      <c r="AC102" s="29" t="n">
        <v>7790.56</v>
      </c>
    </row>
    <row r="103" customFormat="false" ht="12.75" hidden="false" customHeight="false" outlineLevel="0" collapsed="false">
      <c r="A103" s="3" t="s">
        <v>249</v>
      </c>
      <c r="B103" s="3" t="s">
        <v>14</v>
      </c>
      <c r="C103" s="3" t="s">
        <v>27</v>
      </c>
      <c r="D103" s="3" t="s">
        <v>252</v>
      </c>
      <c r="E103" s="3" t="str">
        <f aca="false">+CONCATENATE(A103," ",B103," ",C103," ",D103)</f>
        <v>BERGEN 138 KV PSEG 26KV-3</v>
      </c>
      <c r="F103" s="26" t="s">
        <v>253</v>
      </c>
      <c r="G103" s="26" t="n">
        <v>375.48</v>
      </c>
      <c r="H103" s="26" t="n">
        <v>187.03</v>
      </c>
      <c r="I103" s="26" t="s">
        <v>253</v>
      </c>
      <c r="J103" s="26" t="n">
        <v>129.93</v>
      </c>
      <c r="K103" s="26" t="n">
        <v>128.65</v>
      </c>
      <c r="L103" s="26" t="s">
        <v>253</v>
      </c>
      <c r="M103" s="26" t="n">
        <v>397.85</v>
      </c>
      <c r="N103" s="26" t="n">
        <v>219.51</v>
      </c>
      <c r="O103" s="27" t="s">
        <v>253</v>
      </c>
      <c r="P103" s="27" t="n">
        <v>624.61</v>
      </c>
      <c r="Q103" s="27" t="n">
        <v>479.98</v>
      </c>
      <c r="R103" s="28" t="n">
        <v>21181</v>
      </c>
      <c r="S103" s="28" t="n">
        <v>6446.1</v>
      </c>
      <c r="T103" s="29" t="n">
        <v>59795.71</v>
      </c>
      <c r="U103" s="29" t="n">
        <v>8804.19</v>
      </c>
      <c r="V103" s="28" t="n">
        <v>14963.04</v>
      </c>
      <c r="W103" s="28" t="n">
        <v>7981.93</v>
      </c>
      <c r="X103" s="29" t="n">
        <v>12628</v>
      </c>
      <c r="Y103" s="29" t="n">
        <v>5810.9</v>
      </c>
      <c r="Z103" s="28" t="n">
        <v>18716.1</v>
      </c>
      <c r="AA103" s="28" t="n">
        <v>7666.95</v>
      </c>
      <c r="AB103" s="29" t="n">
        <v>13473.31</v>
      </c>
      <c r="AC103" s="29" t="n">
        <v>7790.56</v>
      </c>
    </row>
    <row r="104" customFormat="false" ht="12.75" hidden="false" customHeight="false" outlineLevel="0" collapsed="false">
      <c r="A104" s="3" t="s">
        <v>249</v>
      </c>
      <c r="B104" s="3" t="s">
        <v>14</v>
      </c>
      <c r="C104" s="3" t="s">
        <v>27</v>
      </c>
      <c r="D104" s="3" t="s">
        <v>254</v>
      </c>
      <c r="E104" s="3" t="str">
        <f aca="false">+CONCATENATE(A104," ",B104," ",C104," ",D104)</f>
        <v>BERGEN 138 KV PSEG UNIT 3</v>
      </c>
      <c r="F104" s="26" t="s">
        <v>255</v>
      </c>
      <c r="G104" s="26" t="n">
        <v>375.48</v>
      </c>
      <c r="H104" s="26" t="n">
        <v>187.03</v>
      </c>
      <c r="I104" s="26" t="s">
        <v>255</v>
      </c>
      <c r="J104" s="26" t="n">
        <v>129.93</v>
      </c>
      <c r="K104" s="26" t="n">
        <v>128.65</v>
      </c>
      <c r="L104" s="26" t="s">
        <v>255</v>
      </c>
      <c r="M104" s="26" t="n">
        <v>397.85</v>
      </c>
      <c r="N104" s="26" t="n">
        <v>219.51</v>
      </c>
      <c r="O104" s="27" t="s">
        <v>255</v>
      </c>
      <c r="P104" s="27" t="n">
        <v>624.61</v>
      </c>
      <c r="Q104" s="27" t="n">
        <v>479.98</v>
      </c>
      <c r="R104" s="28" t="n">
        <v>21181</v>
      </c>
      <c r="S104" s="28" t="n">
        <v>6446.1</v>
      </c>
      <c r="T104" s="29" t="n">
        <v>59795.71</v>
      </c>
      <c r="U104" s="29" t="n">
        <v>8804.19</v>
      </c>
      <c r="V104" s="28" t="n">
        <v>14963.04</v>
      </c>
      <c r="W104" s="28" t="n">
        <v>7981.93</v>
      </c>
      <c r="X104" s="29" t="n">
        <v>12628</v>
      </c>
      <c r="Y104" s="29" t="n">
        <v>5810.9</v>
      </c>
      <c r="Z104" s="28" t="n">
        <v>18716.1</v>
      </c>
      <c r="AA104" s="28" t="n">
        <v>7666.95</v>
      </c>
      <c r="AB104" s="29" t="n">
        <v>13473.31</v>
      </c>
      <c r="AC104" s="29" t="n">
        <v>7790.56</v>
      </c>
    </row>
    <row r="105" customFormat="false" ht="12.75" hidden="false" customHeight="false" outlineLevel="0" collapsed="false">
      <c r="A105" s="3" t="s">
        <v>249</v>
      </c>
      <c r="B105" s="3" t="s">
        <v>256</v>
      </c>
      <c r="C105" s="3" t="s">
        <v>27</v>
      </c>
      <c r="D105" s="3" t="s">
        <v>257</v>
      </c>
      <c r="E105" s="3" t="str">
        <f aca="false">+CONCATENATE(A105," ",B105," ",C105," ",D105)</f>
        <v>BERGEN 18 KV PSEG CC11</v>
      </c>
      <c r="F105" s="26" t="s">
        <v>258</v>
      </c>
      <c r="G105" s="26" t="n">
        <v>375.48</v>
      </c>
      <c r="H105" s="26" t="n">
        <v>187.03</v>
      </c>
      <c r="I105" s="26" t="s">
        <v>258</v>
      </c>
      <c r="J105" s="26" t="n">
        <v>129.93</v>
      </c>
      <c r="K105" s="26" t="n">
        <v>128.65</v>
      </c>
      <c r="L105" s="26" t="s">
        <v>258</v>
      </c>
      <c r="M105" s="26" t="n">
        <v>397.85</v>
      </c>
      <c r="N105" s="26" t="n">
        <v>219.51</v>
      </c>
      <c r="O105" s="27" t="s">
        <v>258</v>
      </c>
      <c r="P105" s="27" t="n">
        <v>624.61</v>
      </c>
      <c r="Q105" s="27" t="n">
        <v>479.98</v>
      </c>
      <c r="R105" s="28" t="n">
        <v>21181</v>
      </c>
      <c r="S105" s="28" t="n">
        <v>6446.1</v>
      </c>
      <c r="T105" s="29" t="n">
        <v>59795.71</v>
      </c>
      <c r="U105" s="29" t="n">
        <v>8804.19</v>
      </c>
      <c r="V105" s="28" t="n">
        <v>14963.04</v>
      </c>
      <c r="W105" s="28" t="n">
        <v>7981.93</v>
      </c>
      <c r="X105" s="29" t="n">
        <v>12628</v>
      </c>
      <c r="Y105" s="29" t="n">
        <v>5810.9</v>
      </c>
      <c r="Z105" s="28" t="n">
        <v>18716.1</v>
      </c>
      <c r="AA105" s="28" t="n">
        <v>7666.95</v>
      </c>
      <c r="AB105" s="29" t="n">
        <v>13473.31</v>
      </c>
      <c r="AC105" s="29" t="n">
        <v>7790.56</v>
      </c>
    </row>
    <row r="106" customFormat="false" ht="12.75" hidden="false" customHeight="false" outlineLevel="0" collapsed="false">
      <c r="A106" s="3" t="s">
        <v>249</v>
      </c>
      <c r="B106" s="3" t="s">
        <v>256</v>
      </c>
      <c r="C106" s="3" t="s">
        <v>27</v>
      </c>
      <c r="D106" s="3" t="s">
        <v>259</v>
      </c>
      <c r="E106" s="3" t="str">
        <f aca="false">+CONCATENATE(A106," ",B106," ",C106," ",D106)</f>
        <v>BERGEN 18 KV PSEG CC12</v>
      </c>
      <c r="F106" s="26" t="s">
        <v>260</v>
      </c>
      <c r="G106" s="26" t="n">
        <v>375.48</v>
      </c>
      <c r="H106" s="26" t="n">
        <v>187.03</v>
      </c>
      <c r="I106" s="26" t="s">
        <v>260</v>
      </c>
      <c r="J106" s="26" t="n">
        <v>129.93</v>
      </c>
      <c r="K106" s="26" t="n">
        <v>128.65</v>
      </c>
      <c r="L106" s="26" t="s">
        <v>260</v>
      </c>
      <c r="M106" s="26" t="n">
        <v>397.85</v>
      </c>
      <c r="N106" s="26" t="n">
        <v>219.51</v>
      </c>
      <c r="O106" s="27" t="s">
        <v>260</v>
      </c>
      <c r="P106" s="27" t="n">
        <v>624.61</v>
      </c>
      <c r="Q106" s="27" t="n">
        <v>479.98</v>
      </c>
      <c r="R106" s="28" t="n">
        <v>21181</v>
      </c>
      <c r="S106" s="28" t="n">
        <v>6446.1</v>
      </c>
      <c r="T106" s="29" t="n">
        <v>59795.71</v>
      </c>
      <c r="U106" s="29" t="n">
        <v>8804.19</v>
      </c>
      <c r="V106" s="28" t="n">
        <v>14963.04</v>
      </c>
      <c r="W106" s="28" t="n">
        <v>7981.93</v>
      </c>
      <c r="X106" s="29" t="n">
        <v>12628</v>
      </c>
      <c r="Y106" s="29" t="n">
        <v>5810.9</v>
      </c>
      <c r="Z106" s="28" t="n">
        <v>18716.1</v>
      </c>
      <c r="AA106" s="28" t="n">
        <v>7666.95</v>
      </c>
      <c r="AB106" s="29" t="n">
        <v>13473.31</v>
      </c>
      <c r="AC106" s="29" t="n">
        <v>7790.56</v>
      </c>
    </row>
    <row r="107" customFormat="false" ht="12.75" hidden="false" customHeight="false" outlineLevel="0" collapsed="false">
      <c r="A107" s="3" t="s">
        <v>249</v>
      </c>
      <c r="B107" s="3" t="s">
        <v>256</v>
      </c>
      <c r="C107" s="3" t="s">
        <v>27</v>
      </c>
      <c r="D107" s="3" t="s">
        <v>261</v>
      </c>
      <c r="E107" s="3" t="str">
        <f aca="false">+CONCATENATE(A107," ",B107," ",C107," ",D107)</f>
        <v>BERGEN 18 KV PSEG CC13</v>
      </c>
      <c r="F107" s="26" t="s">
        <v>262</v>
      </c>
      <c r="G107" s="26" t="n">
        <v>375.48</v>
      </c>
      <c r="H107" s="26" t="n">
        <v>187.03</v>
      </c>
      <c r="I107" s="26" t="s">
        <v>262</v>
      </c>
      <c r="J107" s="26" t="n">
        <v>129.93</v>
      </c>
      <c r="K107" s="26" t="n">
        <v>128.65</v>
      </c>
      <c r="L107" s="26" t="s">
        <v>262</v>
      </c>
      <c r="M107" s="26" t="n">
        <v>397.85</v>
      </c>
      <c r="N107" s="26" t="n">
        <v>219.51</v>
      </c>
      <c r="O107" s="27" t="s">
        <v>262</v>
      </c>
      <c r="P107" s="27" t="n">
        <v>624.61</v>
      </c>
      <c r="Q107" s="27" t="n">
        <v>479.98</v>
      </c>
      <c r="R107" s="28" t="n">
        <v>21181</v>
      </c>
      <c r="S107" s="28" t="n">
        <v>6446.1</v>
      </c>
      <c r="T107" s="29" t="n">
        <v>59795.71</v>
      </c>
      <c r="U107" s="29" t="n">
        <v>8804.19</v>
      </c>
      <c r="V107" s="28" t="n">
        <v>14963.04</v>
      </c>
      <c r="W107" s="28" t="n">
        <v>7981.93</v>
      </c>
      <c r="X107" s="29" t="n">
        <v>12628</v>
      </c>
      <c r="Y107" s="29" t="n">
        <v>5810.9</v>
      </c>
      <c r="Z107" s="28" t="n">
        <v>18716.1</v>
      </c>
      <c r="AA107" s="28" t="n">
        <v>7666.95</v>
      </c>
      <c r="AB107" s="29" t="n">
        <v>13473.31</v>
      </c>
      <c r="AC107" s="29" t="n">
        <v>7790.56</v>
      </c>
    </row>
    <row r="108" customFormat="false" ht="12.75" hidden="false" customHeight="false" outlineLevel="0" collapsed="false">
      <c r="A108" s="3" t="s">
        <v>249</v>
      </c>
      <c r="B108" s="3" t="s">
        <v>256</v>
      </c>
      <c r="C108" s="3" t="s">
        <v>27</v>
      </c>
      <c r="D108" s="3" t="s">
        <v>263</v>
      </c>
      <c r="E108" s="3" t="str">
        <f aca="false">+CONCATENATE(A108," ",B108," ",C108," ",D108)</f>
        <v>BERGEN 18 KV PSEG CC14</v>
      </c>
      <c r="F108" s="26" t="s">
        <v>264</v>
      </c>
      <c r="G108" s="26" t="n">
        <v>375.48</v>
      </c>
      <c r="H108" s="26" t="n">
        <v>187.03</v>
      </c>
      <c r="I108" s="26" t="s">
        <v>264</v>
      </c>
      <c r="J108" s="26" t="n">
        <v>129.93</v>
      </c>
      <c r="K108" s="26" t="n">
        <v>128.65</v>
      </c>
      <c r="L108" s="26" t="s">
        <v>264</v>
      </c>
      <c r="M108" s="26" t="n">
        <v>397.85</v>
      </c>
      <c r="N108" s="26" t="n">
        <v>219.51</v>
      </c>
      <c r="O108" s="27" t="s">
        <v>264</v>
      </c>
      <c r="P108" s="27" t="n">
        <v>624.61</v>
      </c>
      <c r="Q108" s="27" t="n">
        <v>479.98</v>
      </c>
      <c r="R108" s="28" t="n">
        <v>21181</v>
      </c>
      <c r="S108" s="28" t="n">
        <v>6446.1</v>
      </c>
      <c r="T108" s="29" t="n">
        <v>59795.71</v>
      </c>
      <c r="U108" s="29" t="n">
        <v>8804.19</v>
      </c>
      <c r="V108" s="28" t="n">
        <v>14963.04</v>
      </c>
      <c r="W108" s="28" t="n">
        <v>7981.93</v>
      </c>
      <c r="X108" s="29" t="n">
        <v>12628</v>
      </c>
      <c r="Y108" s="29" t="n">
        <v>5810.9</v>
      </c>
      <c r="Z108" s="28" t="n">
        <v>18716.1</v>
      </c>
      <c r="AA108" s="28" t="n">
        <v>7666.95</v>
      </c>
      <c r="AB108" s="29" t="n">
        <v>13473.31</v>
      </c>
      <c r="AC108" s="29" t="n">
        <v>7790.56</v>
      </c>
    </row>
    <row r="109" customFormat="false" ht="12.75" hidden="false" customHeight="false" outlineLevel="0" collapsed="false">
      <c r="A109" s="3" t="s">
        <v>249</v>
      </c>
      <c r="B109" s="3" t="s">
        <v>256</v>
      </c>
      <c r="C109" s="3" t="s">
        <v>27</v>
      </c>
      <c r="D109" s="3" t="s">
        <v>265</v>
      </c>
      <c r="E109" s="3" t="str">
        <f aca="false">+CONCATENATE(A109," ",B109," ",C109," ",D109)</f>
        <v>BERGEN 18 KV PSEG UNIT 1</v>
      </c>
      <c r="F109" s="26" t="s">
        <v>266</v>
      </c>
      <c r="G109" s="26" t="n">
        <v>375.48</v>
      </c>
      <c r="H109" s="26" t="n">
        <v>187.03</v>
      </c>
      <c r="I109" s="26" t="s">
        <v>266</v>
      </c>
      <c r="J109" s="26" t="n">
        <v>129.93</v>
      </c>
      <c r="K109" s="26" t="n">
        <v>128.65</v>
      </c>
      <c r="L109" s="26" t="s">
        <v>266</v>
      </c>
      <c r="M109" s="26" t="n">
        <v>397.85</v>
      </c>
      <c r="N109" s="26" t="n">
        <v>219.51</v>
      </c>
      <c r="O109" s="27" t="s">
        <v>266</v>
      </c>
      <c r="P109" s="27" t="n">
        <v>624.61</v>
      </c>
      <c r="Q109" s="27" t="n">
        <v>479.98</v>
      </c>
      <c r="R109" s="28" t="n">
        <v>21181</v>
      </c>
      <c r="S109" s="28" t="n">
        <v>6446.1</v>
      </c>
      <c r="T109" s="29" t="n">
        <v>59795.71</v>
      </c>
      <c r="U109" s="29" t="n">
        <v>8804.19</v>
      </c>
      <c r="V109" s="28" t="n">
        <v>14963.04</v>
      </c>
      <c r="W109" s="28" t="n">
        <v>7981.93</v>
      </c>
      <c r="X109" s="29" t="n">
        <v>12628</v>
      </c>
      <c r="Y109" s="29" t="n">
        <v>5810.9</v>
      </c>
      <c r="Z109" s="28" t="n">
        <v>18716.1</v>
      </c>
      <c r="AA109" s="28" t="n">
        <v>7666.95</v>
      </c>
      <c r="AB109" s="29" t="n">
        <v>13473.31</v>
      </c>
      <c r="AC109" s="29" t="n">
        <v>7790.56</v>
      </c>
    </row>
    <row r="110" customFormat="false" ht="12.75" hidden="false" customHeight="false" outlineLevel="0" collapsed="false">
      <c r="A110" s="3" t="s">
        <v>249</v>
      </c>
      <c r="B110" s="3" t="s">
        <v>26</v>
      </c>
      <c r="C110" s="3" t="s">
        <v>27</v>
      </c>
      <c r="D110" s="3" t="s">
        <v>267</v>
      </c>
      <c r="E110" s="3" t="str">
        <f aca="false">+CONCATENATE(A110," ",B110," ",C110," ",D110)</f>
        <v>BERGEN 230 KV PSEG 13KV12</v>
      </c>
      <c r="F110" s="26" t="s">
        <v>268</v>
      </c>
      <c r="G110" s="26" t="n">
        <v>426.98</v>
      </c>
      <c r="H110" s="26" t="n">
        <v>213.12</v>
      </c>
      <c r="I110" s="26" t="s">
        <v>268</v>
      </c>
      <c r="J110" s="26" t="n">
        <v>148.98</v>
      </c>
      <c r="K110" s="26" t="n">
        <v>150.29</v>
      </c>
      <c r="L110" s="26" t="s">
        <v>268</v>
      </c>
      <c r="M110" s="26" t="n">
        <v>460.11</v>
      </c>
      <c r="N110" s="26" t="n">
        <v>256.93</v>
      </c>
      <c r="O110" s="27" t="s">
        <v>268</v>
      </c>
      <c r="P110" s="27" t="n">
        <v>682.49</v>
      </c>
      <c r="Q110" s="27" t="n">
        <v>510.2</v>
      </c>
      <c r="R110" s="28" t="n">
        <v>21282.02</v>
      </c>
      <c r="S110" s="28" t="n">
        <v>6452.48</v>
      </c>
      <c r="T110" s="29" t="n">
        <v>59767.87</v>
      </c>
      <c r="U110" s="29" t="n">
        <v>8808.05</v>
      </c>
      <c r="V110" s="28" t="n">
        <v>14946.13</v>
      </c>
      <c r="W110" s="28" t="n">
        <v>7981.29</v>
      </c>
      <c r="X110" s="29" t="n">
        <v>12599.4</v>
      </c>
      <c r="Y110" s="29" t="n">
        <v>5812.9</v>
      </c>
      <c r="Z110" s="28" t="n">
        <v>18721.57</v>
      </c>
      <c r="AA110" s="28" t="n">
        <v>7817.26</v>
      </c>
      <c r="AB110" s="29" t="n">
        <v>13484.35</v>
      </c>
      <c r="AC110" s="29" t="n">
        <v>7804.36</v>
      </c>
    </row>
    <row r="111" customFormat="false" ht="12.75" hidden="false" customHeight="false" outlineLevel="0" collapsed="false">
      <c r="A111" s="3" t="s">
        <v>249</v>
      </c>
      <c r="B111" s="3" t="s">
        <v>26</v>
      </c>
      <c r="C111" s="3" t="s">
        <v>27</v>
      </c>
      <c r="D111" s="3" t="s">
        <v>269</v>
      </c>
      <c r="E111" s="3" t="str">
        <f aca="false">+CONCATENATE(A111," ",B111," ",C111," ",D111)</f>
        <v>BERGEN 230 KV PSEG 13KV34</v>
      </c>
      <c r="F111" s="26" t="s">
        <v>270</v>
      </c>
      <c r="G111" s="26" t="n">
        <v>426.98</v>
      </c>
      <c r="H111" s="26" t="n">
        <v>213.12</v>
      </c>
      <c r="I111" s="26" t="s">
        <v>270</v>
      </c>
      <c r="J111" s="26" t="n">
        <v>148.98</v>
      </c>
      <c r="K111" s="26" t="n">
        <v>150.29</v>
      </c>
      <c r="L111" s="26" t="s">
        <v>270</v>
      </c>
      <c r="M111" s="26" t="n">
        <v>460.11</v>
      </c>
      <c r="N111" s="26" t="n">
        <v>256.93</v>
      </c>
      <c r="O111" s="27" t="s">
        <v>270</v>
      </c>
      <c r="P111" s="27" t="n">
        <v>682.49</v>
      </c>
      <c r="Q111" s="27" t="n">
        <v>510.2</v>
      </c>
      <c r="R111" s="28" t="n">
        <v>21282.02</v>
      </c>
      <c r="S111" s="28" t="n">
        <v>6452.48</v>
      </c>
      <c r="T111" s="29" t="n">
        <v>59767.87</v>
      </c>
      <c r="U111" s="29" t="n">
        <v>8808.05</v>
      </c>
      <c r="V111" s="28" t="n">
        <v>14946.13</v>
      </c>
      <c r="W111" s="28" t="n">
        <v>7981.29</v>
      </c>
      <c r="X111" s="29" t="n">
        <v>12599.4</v>
      </c>
      <c r="Y111" s="29" t="n">
        <v>5812.9</v>
      </c>
      <c r="Z111" s="28" t="n">
        <v>18721.57</v>
      </c>
      <c r="AA111" s="28" t="n">
        <v>7817.26</v>
      </c>
      <c r="AB111" s="29" t="n">
        <v>13484.35</v>
      </c>
      <c r="AC111" s="29" t="n">
        <v>7804.36</v>
      </c>
    </row>
    <row r="112" customFormat="false" ht="12.75" hidden="false" customHeight="false" outlineLevel="0" collapsed="false">
      <c r="A112" s="3" t="s">
        <v>271</v>
      </c>
      <c r="B112" s="3" t="s">
        <v>20</v>
      </c>
      <c r="C112" s="3" t="s">
        <v>45</v>
      </c>
      <c r="D112" s="3" t="s">
        <v>69</v>
      </c>
      <c r="E112" s="3" t="str">
        <f aca="false">+CONCATENATE(A112," ",B112," ",C112," ",D112)</f>
        <v>BERKS 69 KV PPL BUS_1</v>
      </c>
      <c r="F112" s="26" t="s">
        <v>272</v>
      </c>
      <c r="G112" s="26" t="n">
        <v>-4.28</v>
      </c>
      <c r="H112" s="26" t="n">
        <v>-1.82</v>
      </c>
      <c r="I112" s="26" t="s">
        <v>272</v>
      </c>
      <c r="J112" s="26" t="n">
        <v>23.47</v>
      </c>
      <c r="K112" s="26" t="n">
        <v>-2.24</v>
      </c>
      <c r="L112" s="26" t="s">
        <v>272</v>
      </c>
      <c r="M112" s="26" t="n">
        <v>13.89</v>
      </c>
      <c r="N112" s="26" t="n">
        <v>-3.58</v>
      </c>
      <c r="O112" s="27" t="s">
        <v>272</v>
      </c>
      <c r="P112" s="27" t="n">
        <v>-93.38</v>
      </c>
      <c r="Q112" s="27" t="n">
        <v>75.08</v>
      </c>
      <c r="R112" s="28" t="n">
        <v>21452.51</v>
      </c>
      <c r="S112" s="28" t="n">
        <v>6324.76</v>
      </c>
      <c r="T112" s="29" t="n">
        <v>59806</v>
      </c>
      <c r="U112" s="29" t="n">
        <v>8699.76</v>
      </c>
      <c r="V112" s="28" t="n">
        <v>15216.36</v>
      </c>
      <c r="W112" s="28" t="n">
        <v>7981.75</v>
      </c>
      <c r="X112" s="29" t="n">
        <v>12269.6</v>
      </c>
      <c r="Y112" s="29" t="n">
        <v>5603.9</v>
      </c>
      <c r="Z112" s="28" t="n">
        <v>18606.62</v>
      </c>
      <c r="AA112" s="28" t="n">
        <v>6117.73</v>
      </c>
      <c r="AB112" s="29" t="n">
        <v>13497.6</v>
      </c>
      <c r="AC112" s="29" t="n">
        <v>7704.07</v>
      </c>
    </row>
    <row r="113" customFormat="false" ht="12.75" hidden="false" customHeight="false" outlineLevel="0" collapsed="false">
      <c r="A113" s="3" t="s">
        <v>271</v>
      </c>
      <c r="B113" s="3" t="s">
        <v>20</v>
      </c>
      <c r="C113" s="3" t="s">
        <v>45</v>
      </c>
      <c r="D113" s="3" t="s">
        <v>273</v>
      </c>
      <c r="E113" s="3" t="str">
        <f aca="false">+CONCATENATE(A113," ",B113," ",C113," ",D113)</f>
        <v>BERKS 69 KV PPL BUS_3</v>
      </c>
      <c r="F113" s="26" t="s">
        <v>274</v>
      </c>
      <c r="G113" s="26" t="n">
        <v>-4.28</v>
      </c>
      <c r="H113" s="26" t="n">
        <v>-1.82</v>
      </c>
      <c r="I113" s="26" t="s">
        <v>274</v>
      </c>
      <c r="J113" s="26" t="n">
        <v>23.47</v>
      </c>
      <c r="K113" s="26" t="n">
        <v>-2.24</v>
      </c>
      <c r="L113" s="26" t="s">
        <v>274</v>
      </c>
      <c r="M113" s="26" t="n">
        <v>13.89</v>
      </c>
      <c r="N113" s="26" t="n">
        <v>-3.58</v>
      </c>
      <c r="O113" s="27" t="s">
        <v>274</v>
      </c>
      <c r="P113" s="27" t="n">
        <v>-93.38</v>
      </c>
      <c r="Q113" s="27" t="n">
        <v>75.08</v>
      </c>
      <c r="R113" s="28" t="n">
        <v>21452.51</v>
      </c>
      <c r="S113" s="28" t="n">
        <v>6324.76</v>
      </c>
      <c r="T113" s="29" t="n">
        <v>59806</v>
      </c>
      <c r="U113" s="29" t="n">
        <v>8699.76</v>
      </c>
      <c r="V113" s="28" t="n">
        <v>15216.36</v>
      </c>
      <c r="W113" s="28" t="n">
        <v>7981.75</v>
      </c>
      <c r="X113" s="29" t="n">
        <v>12269.6</v>
      </c>
      <c r="Y113" s="29" t="n">
        <v>5603.9</v>
      </c>
      <c r="Z113" s="28" t="n">
        <v>18606.62</v>
      </c>
      <c r="AA113" s="28" t="n">
        <v>6117.73</v>
      </c>
      <c r="AB113" s="29" t="n">
        <v>13497.6</v>
      </c>
      <c r="AC113" s="29" t="n">
        <v>7704.07</v>
      </c>
    </row>
    <row r="114" customFormat="false" ht="12.75" hidden="false" customHeight="false" outlineLevel="0" collapsed="false">
      <c r="A114" s="3" t="s">
        <v>275</v>
      </c>
      <c r="B114" s="3" t="s">
        <v>20</v>
      </c>
      <c r="C114" s="3" t="s">
        <v>33</v>
      </c>
      <c r="D114" s="3" t="s">
        <v>276</v>
      </c>
      <c r="E114" s="3" t="str">
        <f aca="false">+CONCATENATE(A114," ",B114," ",C114," ",D114)</f>
        <v>BERLIN 69 KV AECO IBUS</v>
      </c>
      <c r="F114" s="26" t="s">
        <v>277</v>
      </c>
      <c r="G114" s="26" t="n">
        <v>10.44</v>
      </c>
      <c r="H114" s="26" t="n">
        <v>6</v>
      </c>
      <c r="I114" s="26" t="s">
        <v>277</v>
      </c>
      <c r="J114" s="26" t="n">
        <v>-0.36</v>
      </c>
      <c r="K114" s="26" t="n">
        <v>0.8</v>
      </c>
      <c r="L114" s="26" t="s">
        <v>277</v>
      </c>
      <c r="M114" s="26" t="n">
        <v>2.58</v>
      </c>
      <c r="N114" s="26" t="n">
        <v>2.29</v>
      </c>
      <c r="O114" s="27" t="s">
        <v>277</v>
      </c>
      <c r="P114" s="27" t="n">
        <v>598.48</v>
      </c>
      <c r="Q114" s="27" t="n">
        <v>441.33</v>
      </c>
      <c r="R114" s="28" t="n">
        <v>20324.64</v>
      </c>
      <c r="S114" s="28" t="n">
        <v>6330.26</v>
      </c>
      <c r="T114" s="29" t="n">
        <v>60254.81</v>
      </c>
      <c r="U114" s="29" t="n">
        <v>8683.13</v>
      </c>
      <c r="V114" s="28" t="n">
        <v>15154.51</v>
      </c>
      <c r="W114" s="28" t="n">
        <v>7979.39</v>
      </c>
      <c r="X114" s="29" t="n">
        <v>12263.4</v>
      </c>
      <c r="Y114" s="29" t="n">
        <v>5590</v>
      </c>
      <c r="Z114" s="28" t="n">
        <v>18602.12</v>
      </c>
      <c r="AA114" s="28" t="n">
        <v>6148.34</v>
      </c>
      <c r="AB114" s="29" t="n">
        <v>13493.33</v>
      </c>
      <c r="AC114" s="29" t="n">
        <v>7707.55</v>
      </c>
    </row>
    <row r="115" customFormat="false" ht="12.75" hidden="false" customHeight="false" outlineLevel="0" collapsed="false">
      <c r="A115" s="3" t="s">
        <v>278</v>
      </c>
      <c r="B115" s="3" t="s">
        <v>20</v>
      </c>
      <c r="C115" s="3" t="s">
        <v>37</v>
      </c>
      <c r="D115" s="3" t="s">
        <v>275</v>
      </c>
      <c r="E115" s="3" t="str">
        <f aca="false">+CONCATENATE(A115," ",B115," ",C115," ",D115)</f>
        <v>BERLINDP 69 KV DPL BERLIN</v>
      </c>
      <c r="F115" s="26" t="s">
        <v>279</v>
      </c>
      <c r="G115" s="26" t="n">
        <v>7.9</v>
      </c>
      <c r="H115" s="26" t="n">
        <v>4.48</v>
      </c>
      <c r="I115" s="26" t="s">
        <v>279</v>
      </c>
      <c r="J115" s="26" t="n">
        <v>0.24</v>
      </c>
      <c r="K115" s="26" t="n">
        <v>1.34</v>
      </c>
      <c r="L115" s="26" t="s">
        <v>279</v>
      </c>
      <c r="M115" s="26" t="n">
        <v>4.1</v>
      </c>
      <c r="N115" s="26" t="n">
        <v>2.74</v>
      </c>
      <c r="O115" s="27" t="s">
        <v>279</v>
      </c>
      <c r="P115" s="27" t="n">
        <v>1415.75</v>
      </c>
      <c r="Q115" s="27" t="n">
        <v>826.65</v>
      </c>
      <c r="R115" s="28" t="n">
        <v>20259.42</v>
      </c>
      <c r="S115" s="28" t="n">
        <v>6328.19</v>
      </c>
      <c r="T115" s="29" t="n">
        <v>60616.34</v>
      </c>
      <c r="U115" s="29" t="n">
        <v>8679.82</v>
      </c>
      <c r="V115" s="28" t="n">
        <v>17431.91</v>
      </c>
      <c r="W115" s="28" t="n">
        <v>9288.87</v>
      </c>
      <c r="X115" s="29" t="n">
        <v>12269.3</v>
      </c>
      <c r="Y115" s="29" t="n">
        <v>5597.5</v>
      </c>
      <c r="Z115" s="28" t="n">
        <v>18604.28</v>
      </c>
      <c r="AA115" s="28" t="n">
        <v>6164.91</v>
      </c>
      <c r="AB115" s="29" t="n">
        <v>13493.92</v>
      </c>
      <c r="AC115" s="29" t="n">
        <v>7708.49</v>
      </c>
    </row>
    <row r="116" customFormat="false" ht="12.75" hidden="false" customHeight="false" outlineLevel="0" collapsed="false">
      <c r="A116" s="3" t="s">
        <v>280</v>
      </c>
      <c r="B116" s="3" t="s">
        <v>20</v>
      </c>
      <c r="C116" s="3" t="s">
        <v>45</v>
      </c>
      <c r="D116" s="3" t="s">
        <v>281</v>
      </c>
      <c r="E116" s="3" t="str">
        <f aca="false">+CONCATENATE(A116," ",B116," ",C116," ",D116)</f>
        <v>BERWICK 69 KV PPL LOAD1</v>
      </c>
      <c r="F116" s="26" t="s">
        <v>282</v>
      </c>
      <c r="G116" s="26" t="n">
        <v>-10.24</v>
      </c>
      <c r="H116" s="26" t="n">
        <v>-4.76</v>
      </c>
      <c r="I116" s="26" t="s">
        <v>282</v>
      </c>
      <c r="J116" s="26" t="n">
        <v>-3.75</v>
      </c>
      <c r="K116" s="26" t="n">
        <v>-4.54</v>
      </c>
      <c r="L116" s="26" t="s">
        <v>282</v>
      </c>
      <c r="M116" s="26" t="n">
        <v>-13.94</v>
      </c>
      <c r="N116" s="26" t="n">
        <v>-8.38</v>
      </c>
      <c r="O116" s="27" t="s">
        <v>282</v>
      </c>
      <c r="P116" s="27" t="n">
        <v>-772.01</v>
      </c>
      <c r="Q116" s="27" t="n">
        <v>-217.23</v>
      </c>
      <c r="R116" s="28" t="n">
        <v>20166.02</v>
      </c>
      <c r="S116" s="28" t="n">
        <v>6322.81</v>
      </c>
      <c r="T116" s="29" t="n">
        <v>58615.03</v>
      </c>
      <c r="U116" s="29" t="n">
        <v>8704.76</v>
      </c>
      <c r="V116" s="28" t="n">
        <v>15099.43</v>
      </c>
      <c r="W116" s="28" t="n">
        <v>7978.05</v>
      </c>
      <c r="X116" s="29" t="n">
        <v>12117.4</v>
      </c>
      <c r="Y116" s="29" t="n">
        <v>5624</v>
      </c>
      <c r="Z116" s="28" t="n">
        <v>18597.28</v>
      </c>
      <c r="AA116" s="28" t="n">
        <v>6092.2</v>
      </c>
      <c r="AB116" s="29" t="n">
        <v>13523.48</v>
      </c>
      <c r="AC116" s="29" t="n">
        <v>7701.58</v>
      </c>
    </row>
    <row r="117" customFormat="false" ht="12.75" hidden="false" customHeight="false" outlineLevel="0" collapsed="false">
      <c r="A117" s="3" t="s">
        <v>283</v>
      </c>
      <c r="B117" s="3" t="s">
        <v>20</v>
      </c>
      <c r="C117" s="3" t="s">
        <v>37</v>
      </c>
      <c r="D117" s="3" t="s">
        <v>281</v>
      </c>
      <c r="E117" s="3" t="str">
        <f aca="false">+CONCATENATE(A117," ",B117," ",C117," ",D117)</f>
        <v>BETHANY 69 KV DPL LOAD1</v>
      </c>
      <c r="F117" s="26" t="s">
        <v>284</v>
      </c>
      <c r="G117" s="26" t="n">
        <v>7.9</v>
      </c>
      <c r="H117" s="26" t="n">
        <v>4.49</v>
      </c>
      <c r="I117" s="26" t="s">
        <v>284</v>
      </c>
      <c r="J117" s="26" t="n">
        <v>0.24</v>
      </c>
      <c r="K117" s="26" t="n">
        <v>1.34</v>
      </c>
      <c r="L117" s="26" t="s">
        <v>284</v>
      </c>
      <c r="M117" s="26" t="n">
        <v>4.1</v>
      </c>
      <c r="N117" s="26" t="n">
        <v>2.74</v>
      </c>
      <c r="O117" s="27" t="s">
        <v>284</v>
      </c>
      <c r="P117" s="27" t="n">
        <v>1410.93</v>
      </c>
      <c r="Q117" s="27" t="n">
        <v>824.3</v>
      </c>
      <c r="R117" s="28" t="n">
        <v>20259.43</v>
      </c>
      <c r="S117" s="28" t="n">
        <v>6328.19</v>
      </c>
      <c r="T117" s="29" t="n">
        <v>60631.72</v>
      </c>
      <c r="U117" s="29" t="n">
        <v>8679.82</v>
      </c>
      <c r="V117" s="28" t="n">
        <v>17465.86</v>
      </c>
      <c r="W117" s="28" t="n">
        <v>9304.97</v>
      </c>
      <c r="X117" s="29" t="n">
        <v>12269.3</v>
      </c>
      <c r="Y117" s="29" t="n">
        <v>5597.5</v>
      </c>
      <c r="Z117" s="28" t="n">
        <v>18604.28</v>
      </c>
      <c r="AA117" s="28" t="n">
        <v>6164.91</v>
      </c>
      <c r="AB117" s="29" t="n">
        <v>13493.92</v>
      </c>
      <c r="AC117" s="29" t="n">
        <v>7708.49</v>
      </c>
    </row>
    <row r="118" customFormat="false" ht="12.75" hidden="false" customHeight="false" outlineLevel="0" collapsed="false">
      <c r="A118" s="3" t="s">
        <v>283</v>
      </c>
      <c r="B118" s="3" t="s">
        <v>20</v>
      </c>
      <c r="C118" s="3" t="s">
        <v>37</v>
      </c>
      <c r="D118" s="3" t="s">
        <v>285</v>
      </c>
      <c r="E118" s="3" t="str">
        <f aca="false">+CONCATENATE(A118," ",B118," ",C118," ",D118)</f>
        <v>BETHANY 69 KV DPL LOAD2</v>
      </c>
      <c r="F118" s="26" t="s">
        <v>286</v>
      </c>
      <c r="G118" s="26" t="n">
        <v>7.9</v>
      </c>
      <c r="H118" s="26" t="n">
        <v>4.49</v>
      </c>
      <c r="I118" s="26" t="s">
        <v>286</v>
      </c>
      <c r="J118" s="26" t="n">
        <v>0.24</v>
      </c>
      <c r="K118" s="26" t="n">
        <v>1.34</v>
      </c>
      <c r="L118" s="26" t="s">
        <v>286</v>
      </c>
      <c r="M118" s="26" t="n">
        <v>4.1</v>
      </c>
      <c r="N118" s="26" t="n">
        <v>2.74</v>
      </c>
      <c r="O118" s="27" t="s">
        <v>286</v>
      </c>
      <c r="P118" s="27" t="n">
        <v>1410.93</v>
      </c>
      <c r="Q118" s="27" t="n">
        <v>824.3</v>
      </c>
      <c r="R118" s="28" t="n">
        <v>20259.43</v>
      </c>
      <c r="S118" s="28" t="n">
        <v>6328.19</v>
      </c>
      <c r="T118" s="29" t="n">
        <v>60631.72</v>
      </c>
      <c r="U118" s="29" t="n">
        <v>8679.82</v>
      </c>
      <c r="V118" s="28" t="n">
        <v>17465.86</v>
      </c>
      <c r="W118" s="28" t="n">
        <v>9304.97</v>
      </c>
      <c r="X118" s="29" t="n">
        <v>12269.3</v>
      </c>
      <c r="Y118" s="29" t="n">
        <v>5597.5</v>
      </c>
      <c r="Z118" s="28" t="n">
        <v>18604.28</v>
      </c>
      <c r="AA118" s="28" t="n">
        <v>6164.91</v>
      </c>
      <c r="AB118" s="29" t="n">
        <v>13493.92</v>
      </c>
      <c r="AC118" s="29" t="n">
        <v>7708.49</v>
      </c>
    </row>
    <row r="119" customFormat="false" ht="12.75" hidden="false" customHeight="false" outlineLevel="0" collapsed="false">
      <c r="A119" s="3" t="s">
        <v>283</v>
      </c>
      <c r="B119" s="3" t="s">
        <v>20</v>
      </c>
      <c r="C119" s="3" t="s">
        <v>37</v>
      </c>
      <c r="D119" s="3" t="s">
        <v>287</v>
      </c>
      <c r="E119" s="3" t="str">
        <f aca="false">+CONCATENATE(A119," ",B119," ",C119," ",D119)</f>
        <v>BETHANY 69 KV DPL LOAD35</v>
      </c>
      <c r="F119" s="26" t="s">
        <v>288</v>
      </c>
      <c r="G119" s="26" t="n">
        <v>7.9</v>
      </c>
      <c r="H119" s="26" t="n">
        <v>4.49</v>
      </c>
      <c r="I119" s="26" t="s">
        <v>288</v>
      </c>
      <c r="J119" s="26" t="n">
        <v>0.24</v>
      </c>
      <c r="K119" s="26" t="n">
        <v>1.34</v>
      </c>
      <c r="L119" s="26" t="s">
        <v>288</v>
      </c>
      <c r="M119" s="26" t="n">
        <v>4.1</v>
      </c>
      <c r="N119" s="26" t="n">
        <v>2.74</v>
      </c>
      <c r="O119" s="27" t="s">
        <v>288</v>
      </c>
      <c r="P119" s="27" t="n">
        <v>1410.93</v>
      </c>
      <c r="Q119" s="27" t="n">
        <v>824.3</v>
      </c>
      <c r="R119" s="28" t="n">
        <v>20259.43</v>
      </c>
      <c r="S119" s="28" t="n">
        <v>6328.19</v>
      </c>
      <c r="T119" s="29" t="n">
        <v>60631.72</v>
      </c>
      <c r="U119" s="29" t="n">
        <v>8679.82</v>
      </c>
      <c r="V119" s="28" t="n">
        <v>17465.86</v>
      </c>
      <c r="W119" s="28" t="n">
        <v>9304.97</v>
      </c>
      <c r="X119" s="29" t="n">
        <v>12269.3</v>
      </c>
      <c r="Y119" s="29" t="n">
        <v>5597.5</v>
      </c>
      <c r="Z119" s="28" t="n">
        <v>18604.28</v>
      </c>
      <c r="AA119" s="28" t="n">
        <v>6164.91</v>
      </c>
      <c r="AB119" s="29" t="n">
        <v>13493.92</v>
      </c>
      <c r="AC119" s="29" t="n">
        <v>7708.49</v>
      </c>
    </row>
    <row r="120" customFormat="false" ht="12.75" hidden="false" customHeight="false" outlineLevel="0" collapsed="false">
      <c r="A120" s="3" t="s">
        <v>289</v>
      </c>
      <c r="B120" s="3" t="s">
        <v>205</v>
      </c>
      <c r="C120" s="3" t="s">
        <v>15</v>
      </c>
      <c r="D120" s="3" t="s">
        <v>16</v>
      </c>
      <c r="E120" s="3" t="str">
        <f aca="false">+CONCATENATE(A120," ",B120," ",C120," ",D120)</f>
        <v>BETHESDA 34 KV PEPCO LD1</v>
      </c>
      <c r="F120" s="26" t="s">
        <v>290</v>
      </c>
      <c r="G120" s="26" t="n">
        <v>10.14</v>
      </c>
      <c r="H120" s="26" t="n">
        <v>5.39</v>
      </c>
      <c r="I120" s="26" t="s">
        <v>290</v>
      </c>
      <c r="J120" s="26" t="n">
        <v>3.12</v>
      </c>
      <c r="K120" s="26" t="n">
        <v>2.55</v>
      </c>
      <c r="L120" s="26" t="s">
        <v>290</v>
      </c>
      <c r="M120" s="26" t="n">
        <v>8.12</v>
      </c>
      <c r="N120" s="26" t="n">
        <v>4.21</v>
      </c>
      <c r="O120" s="27" t="s">
        <v>290</v>
      </c>
      <c r="P120" s="27" t="n">
        <v>-885.53</v>
      </c>
      <c r="Q120" s="27" t="n">
        <v>-269.95</v>
      </c>
      <c r="R120" s="28" t="n">
        <v>20138.58</v>
      </c>
      <c r="S120" s="28" t="n">
        <v>6300.72</v>
      </c>
      <c r="T120" s="29" t="n">
        <v>58247.61</v>
      </c>
      <c r="U120" s="29" t="n">
        <v>8612.01</v>
      </c>
      <c r="V120" s="28" t="n">
        <v>15275.86</v>
      </c>
      <c r="W120" s="28" t="n">
        <v>7983.75</v>
      </c>
      <c r="X120" s="29" t="n">
        <v>12275.2</v>
      </c>
      <c r="Y120" s="29" t="n">
        <v>5618.5</v>
      </c>
      <c r="Z120" s="28" t="n">
        <v>18629.67</v>
      </c>
      <c r="AA120" s="28" t="n">
        <v>6218.62</v>
      </c>
      <c r="AB120" s="29" t="n">
        <v>13494.61</v>
      </c>
      <c r="AC120" s="29" t="n">
        <v>7711.1</v>
      </c>
    </row>
    <row r="121" customFormat="false" ht="12.75" hidden="false" customHeight="false" outlineLevel="0" collapsed="false">
      <c r="A121" s="3" t="s">
        <v>289</v>
      </c>
      <c r="B121" s="3" t="s">
        <v>205</v>
      </c>
      <c r="C121" s="3" t="s">
        <v>15</v>
      </c>
      <c r="D121" s="3" t="s">
        <v>22</v>
      </c>
      <c r="E121" s="3" t="str">
        <f aca="false">+CONCATENATE(A121," ",B121," ",C121," ",D121)</f>
        <v>BETHESDA 34 KV PEPCO LD2</v>
      </c>
      <c r="F121" s="26" t="s">
        <v>291</v>
      </c>
      <c r="G121" s="26" t="n">
        <v>10.14</v>
      </c>
      <c r="H121" s="26" t="n">
        <v>5.39</v>
      </c>
      <c r="I121" s="26" t="s">
        <v>291</v>
      </c>
      <c r="J121" s="26" t="n">
        <v>3.12</v>
      </c>
      <c r="K121" s="26" t="n">
        <v>2.55</v>
      </c>
      <c r="L121" s="26" t="s">
        <v>291</v>
      </c>
      <c r="M121" s="26" t="n">
        <v>8.12</v>
      </c>
      <c r="N121" s="26" t="n">
        <v>4.21</v>
      </c>
      <c r="O121" s="27" t="s">
        <v>291</v>
      </c>
      <c r="P121" s="27" t="n">
        <v>-885.53</v>
      </c>
      <c r="Q121" s="27" t="n">
        <v>-269.95</v>
      </c>
      <c r="R121" s="28" t="n">
        <v>20138.58</v>
      </c>
      <c r="S121" s="28" t="n">
        <v>6300.72</v>
      </c>
      <c r="T121" s="29" t="n">
        <v>58247.61</v>
      </c>
      <c r="U121" s="29" t="n">
        <v>8612.01</v>
      </c>
      <c r="V121" s="28" t="n">
        <v>15275.86</v>
      </c>
      <c r="W121" s="28" t="n">
        <v>7983.75</v>
      </c>
      <c r="X121" s="29" t="n">
        <v>12275.2</v>
      </c>
      <c r="Y121" s="29" t="n">
        <v>5618.5</v>
      </c>
      <c r="Z121" s="28" t="n">
        <v>18629.67</v>
      </c>
      <c r="AA121" s="28" t="n">
        <v>6218.62</v>
      </c>
      <c r="AB121" s="29" t="n">
        <v>13494.61</v>
      </c>
      <c r="AC121" s="29" t="n">
        <v>7711.1</v>
      </c>
    </row>
    <row r="122" customFormat="false" ht="12.75" hidden="false" customHeight="false" outlineLevel="0" collapsed="false">
      <c r="A122" s="3" t="s">
        <v>289</v>
      </c>
      <c r="B122" s="3" t="s">
        <v>205</v>
      </c>
      <c r="C122" s="3" t="s">
        <v>15</v>
      </c>
      <c r="D122" s="3" t="s">
        <v>292</v>
      </c>
      <c r="E122" s="3" t="str">
        <f aca="false">+CONCATENATE(A122," ",B122," ",C122," ",D122)</f>
        <v>BETHESDA 34 KV PEPCO LD3</v>
      </c>
      <c r="F122" s="26" t="s">
        <v>293</v>
      </c>
      <c r="G122" s="26" t="n">
        <v>10.14</v>
      </c>
      <c r="H122" s="26" t="n">
        <v>5.39</v>
      </c>
      <c r="I122" s="26" t="s">
        <v>293</v>
      </c>
      <c r="J122" s="26" t="n">
        <v>3.12</v>
      </c>
      <c r="K122" s="26" t="n">
        <v>2.55</v>
      </c>
      <c r="L122" s="26" t="s">
        <v>293</v>
      </c>
      <c r="M122" s="26" t="n">
        <v>8.12</v>
      </c>
      <c r="N122" s="26" t="n">
        <v>4.21</v>
      </c>
      <c r="O122" s="27" t="s">
        <v>293</v>
      </c>
      <c r="P122" s="27" t="n">
        <v>-885.53</v>
      </c>
      <c r="Q122" s="27" t="n">
        <v>-269.95</v>
      </c>
      <c r="R122" s="28" t="n">
        <v>20138.58</v>
      </c>
      <c r="S122" s="28" t="n">
        <v>6300.72</v>
      </c>
      <c r="T122" s="29" t="n">
        <v>58247.61</v>
      </c>
      <c r="U122" s="29" t="n">
        <v>8612.01</v>
      </c>
      <c r="V122" s="28" t="n">
        <v>15275.86</v>
      </c>
      <c r="W122" s="28" t="n">
        <v>7983.75</v>
      </c>
      <c r="X122" s="29" t="n">
        <v>12275.2</v>
      </c>
      <c r="Y122" s="29" t="n">
        <v>5618.5</v>
      </c>
      <c r="Z122" s="28" t="n">
        <v>18629.67</v>
      </c>
      <c r="AA122" s="28" t="n">
        <v>6218.62</v>
      </c>
      <c r="AB122" s="29" t="n">
        <v>13494.61</v>
      </c>
      <c r="AC122" s="29" t="n">
        <v>7711.1</v>
      </c>
    </row>
    <row r="123" customFormat="false" ht="12.75" hidden="false" customHeight="false" outlineLevel="0" collapsed="false">
      <c r="A123" s="3" t="s">
        <v>289</v>
      </c>
      <c r="B123" s="3" t="s">
        <v>205</v>
      </c>
      <c r="C123" s="3" t="s">
        <v>15</v>
      </c>
      <c r="D123" s="3" t="s">
        <v>294</v>
      </c>
      <c r="E123" s="3" t="str">
        <f aca="false">+CONCATENATE(A123," ",B123," ",C123," ",D123)</f>
        <v>BETHESDA 34 KV PEPCO LD4</v>
      </c>
      <c r="F123" s="26" t="s">
        <v>295</v>
      </c>
      <c r="G123" s="26" t="n">
        <v>10.14</v>
      </c>
      <c r="H123" s="26" t="n">
        <v>5.39</v>
      </c>
      <c r="I123" s="26" t="s">
        <v>295</v>
      </c>
      <c r="J123" s="26" t="n">
        <v>3.12</v>
      </c>
      <c r="K123" s="26" t="n">
        <v>2.55</v>
      </c>
      <c r="L123" s="26" t="s">
        <v>295</v>
      </c>
      <c r="M123" s="26" t="n">
        <v>8.12</v>
      </c>
      <c r="N123" s="26" t="n">
        <v>4.21</v>
      </c>
      <c r="O123" s="27" t="s">
        <v>295</v>
      </c>
      <c r="P123" s="27" t="n">
        <v>-885.53</v>
      </c>
      <c r="Q123" s="27" t="n">
        <v>-269.95</v>
      </c>
      <c r="R123" s="28" t="n">
        <v>20138.58</v>
      </c>
      <c r="S123" s="28" t="n">
        <v>6300.72</v>
      </c>
      <c r="T123" s="29" t="n">
        <v>58247.61</v>
      </c>
      <c r="U123" s="29" t="n">
        <v>8612.01</v>
      </c>
      <c r="V123" s="28" t="n">
        <v>15275.86</v>
      </c>
      <c r="W123" s="28" t="n">
        <v>7983.75</v>
      </c>
      <c r="X123" s="29" t="n">
        <v>12275.2</v>
      </c>
      <c r="Y123" s="29" t="n">
        <v>5618.5</v>
      </c>
      <c r="Z123" s="28" t="n">
        <v>18629.67</v>
      </c>
      <c r="AA123" s="28" t="n">
        <v>6218.62</v>
      </c>
      <c r="AB123" s="29" t="n">
        <v>13494.61</v>
      </c>
      <c r="AC123" s="29" t="n">
        <v>7711.1</v>
      </c>
    </row>
    <row r="124" customFormat="false" ht="12.75" hidden="false" customHeight="false" outlineLevel="0" collapsed="false">
      <c r="A124" s="3" t="s">
        <v>296</v>
      </c>
      <c r="B124" s="3" t="s">
        <v>205</v>
      </c>
      <c r="C124" s="3" t="s">
        <v>297</v>
      </c>
      <c r="D124" s="3" t="s">
        <v>298</v>
      </c>
      <c r="E124" s="3" t="str">
        <f aca="false">+CONCATENATE(A124," ",B124," ",C124," ",D124)</f>
        <v>BETHSTL 34 KV BGE GEN 01</v>
      </c>
      <c r="F124" s="26" t="s">
        <v>299</v>
      </c>
      <c r="G124" s="26" t="n">
        <v>8.41</v>
      </c>
      <c r="H124" s="26" t="n">
        <v>4.53</v>
      </c>
      <c r="I124" s="26" t="s">
        <v>299</v>
      </c>
      <c r="J124" s="26" t="n">
        <v>2.19</v>
      </c>
      <c r="K124" s="26" t="n">
        <v>2.02</v>
      </c>
      <c r="L124" s="26" t="s">
        <v>299</v>
      </c>
      <c r="M124" s="26" t="n">
        <v>7.24</v>
      </c>
      <c r="N124" s="26" t="n">
        <v>3.3</v>
      </c>
      <c r="O124" s="27" t="s">
        <v>299</v>
      </c>
      <c r="P124" s="27" t="n">
        <v>-831.49</v>
      </c>
      <c r="Q124" s="27" t="n">
        <v>-247.38</v>
      </c>
      <c r="R124" s="28" t="n">
        <v>20069.67</v>
      </c>
      <c r="S124" s="28" t="n">
        <v>6307.21</v>
      </c>
      <c r="T124" s="29" t="n">
        <v>58843.6</v>
      </c>
      <c r="U124" s="29" t="n">
        <v>8954.74</v>
      </c>
      <c r="V124" s="28" t="n">
        <v>15273.45</v>
      </c>
      <c r="W124" s="28" t="n">
        <v>7986.86</v>
      </c>
      <c r="X124" s="29" t="n">
        <v>12272.8</v>
      </c>
      <c r="Y124" s="29" t="n">
        <v>5613.9</v>
      </c>
      <c r="Z124" s="28" t="n">
        <v>18629.97</v>
      </c>
      <c r="AA124" s="28" t="n">
        <v>6200.44</v>
      </c>
      <c r="AB124" s="29" t="n">
        <v>13494.97</v>
      </c>
      <c r="AC124" s="29" t="n">
        <v>7710.21</v>
      </c>
    </row>
    <row r="125" customFormat="false" ht="12.75" hidden="false" customHeight="false" outlineLevel="0" collapsed="false">
      <c r="A125" s="3" t="s">
        <v>296</v>
      </c>
      <c r="B125" s="3" t="s">
        <v>205</v>
      </c>
      <c r="C125" s="3" t="s">
        <v>297</v>
      </c>
      <c r="D125" s="3" t="s">
        <v>16</v>
      </c>
      <c r="E125" s="3" t="str">
        <f aca="false">+CONCATENATE(A125," ",B125," ",C125," ",D125)</f>
        <v>BETHSTL 34 KV BGE LD1</v>
      </c>
      <c r="F125" s="26" t="s">
        <v>300</v>
      </c>
      <c r="G125" s="26" t="n">
        <v>8.41</v>
      </c>
      <c r="H125" s="26" t="n">
        <v>4.53</v>
      </c>
      <c r="I125" s="26" t="s">
        <v>300</v>
      </c>
      <c r="J125" s="26" t="n">
        <v>2.19</v>
      </c>
      <c r="K125" s="26" t="n">
        <v>2.02</v>
      </c>
      <c r="L125" s="26" t="s">
        <v>300</v>
      </c>
      <c r="M125" s="26" t="n">
        <v>7.24</v>
      </c>
      <c r="N125" s="26" t="n">
        <v>3.3</v>
      </c>
      <c r="O125" s="27" t="s">
        <v>300</v>
      </c>
      <c r="P125" s="27" t="n">
        <v>-831.49</v>
      </c>
      <c r="Q125" s="27" t="n">
        <v>-247.38</v>
      </c>
      <c r="R125" s="28" t="n">
        <v>20069.67</v>
      </c>
      <c r="S125" s="28" t="n">
        <v>6307.21</v>
      </c>
      <c r="T125" s="29" t="n">
        <v>58843.6</v>
      </c>
      <c r="U125" s="29" t="n">
        <v>8954.74</v>
      </c>
      <c r="V125" s="28" t="n">
        <v>15273.45</v>
      </c>
      <c r="W125" s="28" t="n">
        <v>7986.86</v>
      </c>
      <c r="X125" s="29" t="n">
        <v>12272.8</v>
      </c>
      <c r="Y125" s="29" t="n">
        <v>5613.9</v>
      </c>
      <c r="Z125" s="28" t="n">
        <v>18629.97</v>
      </c>
      <c r="AA125" s="28" t="n">
        <v>6200.44</v>
      </c>
      <c r="AB125" s="29" t="n">
        <v>13494.97</v>
      </c>
      <c r="AC125" s="29" t="n">
        <v>7710.21</v>
      </c>
    </row>
    <row r="126" customFormat="false" ht="12.75" hidden="false" customHeight="false" outlineLevel="0" collapsed="false">
      <c r="A126" s="3" t="s">
        <v>297</v>
      </c>
      <c r="B126" s="3" t="s">
        <v>34</v>
      </c>
      <c r="C126" s="3"/>
      <c r="D126" s="3"/>
      <c r="E126" s="3" t="str">
        <f aca="false">+CONCATENATE(A126," ",B126," ",C126," ",D126)</f>
        <v>BGE ZONE  </v>
      </c>
      <c r="F126" s="26" t="s">
        <v>297</v>
      </c>
      <c r="G126" s="26" t="n">
        <v>8.55</v>
      </c>
      <c r="H126" s="26" t="n">
        <v>4.6</v>
      </c>
      <c r="I126" s="26" t="s">
        <v>297</v>
      </c>
      <c r="J126" s="26" t="n">
        <v>2.27</v>
      </c>
      <c r="K126" s="26" t="n">
        <v>2.06</v>
      </c>
      <c r="L126" s="26" t="s">
        <v>297</v>
      </c>
      <c r="M126" s="26" t="n">
        <v>7.26</v>
      </c>
      <c r="N126" s="26" t="n">
        <v>3.37</v>
      </c>
      <c r="O126" s="27" t="s">
        <v>297</v>
      </c>
      <c r="P126" s="27" t="n">
        <v>-843.24</v>
      </c>
      <c r="Q126" s="27" t="n">
        <v>-252.34</v>
      </c>
      <c r="R126" s="28" t="n">
        <v>20080.088262</v>
      </c>
      <c r="S126" s="28" t="n">
        <v>6306.770438</v>
      </c>
      <c r="T126" s="29" t="n">
        <v>58512.611687</v>
      </c>
      <c r="U126" s="29" t="n">
        <v>8720.758627</v>
      </c>
      <c r="V126" s="28" t="n">
        <v>15273.10598</v>
      </c>
      <c r="W126" s="28" t="n">
        <v>7986.369684</v>
      </c>
      <c r="X126" s="29"/>
      <c r="Y126" s="29"/>
      <c r="Z126" s="28" t="n">
        <v>18629.835781</v>
      </c>
      <c r="AA126" s="28" t="n">
        <v>6201.380269</v>
      </c>
      <c r="AB126" s="29" t="n">
        <v>13494.938698</v>
      </c>
      <c r="AC126" s="29" t="n">
        <v>7710.261839</v>
      </c>
    </row>
    <row r="127" customFormat="false" ht="12.75" hidden="false" customHeight="false" outlineLevel="0" collapsed="false">
      <c r="A127" s="3" t="s">
        <v>301</v>
      </c>
      <c r="B127" s="3" t="s">
        <v>47</v>
      </c>
      <c r="C127" s="3" t="s">
        <v>15</v>
      </c>
      <c r="D127" s="3" t="s">
        <v>16</v>
      </c>
      <c r="E127" s="3" t="str">
        <f aca="false">+CONCATENATE(A127," ",B127," ",C127," ",D127)</f>
        <v>BLADENSB 13 KV PEPCO LD1</v>
      </c>
      <c r="F127" s="26" t="s">
        <v>302</v>
      </c>
      <c r="G127" s="26" t="n">
        <v>9.71</v>
      </c>
      <c r="H127" s="26" t="n">
        <v>5.18</v>
      </c>
      <c r="I127" s="26" t="s">
        <v>302</v>
      </c>
      <c r="J127" s="26" t="n">
        <v>2.86</v>
      </c>
      <c r="K127" s="26" t="n">
        <v>2.4</v>
      </c>
      <c r="L127" s="26" t="s">
        <v>302</v>
      </c>
      <c r="M127" s="26" t="n">
        <v>7.84</v>
      </c>
      <c r="N127" s="26" t="n">
        <v>3.96</v>
      </c>
      <c r="O127" s="27" t="s">
        <v>302</v>
      </c>
      <c r="P127" s="27" t="n">
        <v>-877.46</v>
      </c>
      <c r="Q127" s="27" t="n">
        <v>-266.51</v>
      </c>
      <c r="R127" s="28" t="n">
        <v>20127.22</v>
      </c>
      <c r="S127" s="28" t="n">
        <v>6302.43</v>
      </c>
      <c r="T127" s="29" t="n">
        <v>58261.51</v>
      </c>
      <c r="U127" s="29" t="n">
        <v>8600.68</v>
      </c>
      <c r="V127" s="28" t="n">
        <v>15273.8</v>
      </c>
      <c r="W127" s="28" t="n">
        <v>7984.35</v>
      </c>
      <c r="X127" s="29" t="n">
        <v>12275</v>
      </c>
      <c r="Y127" s="29" t="n">
        <v>5617.1</v>
      </c>
      <c r="Z127" s="28" t="n">
        <v>18629.49</v>
      </c>
      <c r="AA127" s="28" t="n">
        <v>6214.79</v>
      </c>
      <c r="AB127" s="29" t="n">
        <v>13494.68</v>
      </c>
      <c r="AC127" s="29" t="n">
        <v>7710.87</v>
      </c>
    </row>
    <row r="128" customFormat="false" ht="12.75" hidden="false" customHeight="false" outlineLevel="0" collapsed="false">
      <c r="A128" s="3" t="s">
        <v>301</v>
      </c>
      <c r="B128" s="3" t="s">
        <v>47</v>
      </c>
      <c r="C128" s="3" t="s">
        <v>15</v>
      </c>
      <c r="D128" s="3" t="s">
        <v>22</v>
      </c>
      <c r="E128" s="3" t="str">
        <f aca="false">+CONCATENATE(A128," ",B128," ",C128," ",D128)</f>
        <v>BLADENSB 13 KV PEPCO LD2</v>
      </c>
      <c r="F128" s="26" t="s">
        <v>303</v>
      </c>
      <c r="G128" s="26" t="n">
        <v>9.71</v>
      </c>
      <c r="H128" s="26" t="n">
        <v>5.18</v>
      </c>
      <c r="I128" s="26" t="s">
        <v>303</v>
      </c>
      <c r="J128" s="26" t="n">
        <v>2.86</v>
      </c>
      <c r="K128" s="26" t="n">
        <v>2.4</v>
      </c>
      <c r="L128" s="26" t="s">
        <v>303</v>
      </c>
      <c r="M128" s="26" t="n">
        <v>7.84</v>
      </c>
      <c r="N128" s="26" t="n">
        <v>3.96</v>
      </c>
      <c r="O128" s="27" t="s">
        <v>303</v>
      </c>
      <c r="P128" s="27" t="n">
        <v>-877.46</v>
      </c>
      <c r="Q128" s="27" t="n">
        <v>-266.51</v>
      </c>
      <c r="R128" s="28" t="n">
        <v>20127.22</v>
      </c>
      <c r="S128" s="28" t="n">
        <v>6302.43</v>
      </c>
      <c r="T128" s="29" t="n">
        <v>58261.51</v>
      </c>
      <c r="U128" s="29" t="n">
        <v>8600.68</v>
      </c>
      <c r="V128" s="28" t="n">
        <v>15273.8</v>
      </c>
      <c r="W128" s="28" t="n">
        <v>7984.35</v>
      </c>
      <c r="X128" s="29" t="n">
        <v>12275</v>
      </c>
      <c r="Y128" s="29" t="n">
        <v>5617.1</v>
      </c>
      <c r="Z128" s="28" t="n">
        <v>18629.49</v>
      </c>
      <c r="AA128" s="28" t="n">
        <v>6214.79</v>
      </c>
      <c r="AB128" s="29" t="n">
        <v>13494.68</v>
      </c>
      <c r="AC128" s="29" t="n">
        <v>7710.87</v>
      </c>
    </row>
    <row r="129" customFormat="false" ht="12.75" hidden="false" customHeight="false" outlineLevel="0" collapsed="false">
      <c r="A129" s="3" t="s">
        <v>301</v>
      </c>
      <c r="B129" s="3" t="s">
        <v>47</v>
      </c>
      <c r="C129" s="3" t="s">
        <v>15</v>
      </c>
      <c r="D129" s="3" t="s">
        <v>292</v>
      </c>
      <c r="E129" s="3" t="str">
        <f aca="false">+CONCATENATE(A129," ",B129," ",C129," ",D129)</f>
        <v>BLADENSB 13 KV PEPCO LD3</v>
      </c>
      <c r="F129" s="26" t="s">
        <v>304</v>
      </c>
      <c r="G129" s="26" t="n">
        <v>9.71</v>
      </c>
      <c r="H129" s="26" t="n">
        <v>5.18</v>
      </c>
      <c r="I129" s="26" t="s">
        <v>304</v>
      </c>
      <c r="J129" s="26" t="n">
        <v>2.86</v>
      </c>
      <c r="K129" s="26" t="n">
        <v>2.4</v>
      </c>
      <c r="L129" s="26" t="s">
        <v>304</v>
      </c>
      <c r="M129" s="26" t="n">
        <v>7.84</v>
      </c>
      <c r="N129" s="26" t="n">
        <v>3.96</v>
      </c>
      <c r="O129" s="27" t="s">
        <v>304</v>
      </c>
      <c r="P129" s="27" t="n">
        <v>-877.46</v>
      </c>
      <c r="Q129" s="27" t="n">
        <v>-266.51</v>
      </c>
      <c r="R129" s="28" t="n">
        <v>20127.22</v>
      </c>
      <c r="S129" s="28" t="n">
        <v>6302.43</v>
      </c>
      <c r="T129" s="29" t="n">
        <v>58261.51</v>
      </c>
      <c r="U129" s="29" t="n">
        <v>8600.68</v>
      </c>
      <c r="V129" s="28" t="n">
        <v>15273.8</v>
      </c>
      <c r="W129" s="28" t="n">
        <v>7984.35</v>
      </c>
      <c r="X129" s="29" t="n">
        <v>12275</v>
      </c>
      <c r="Y129" s="29" t="n">
        <v>5617.1</v>
      </c>
      <c r="Z129" s="28" t="n">
        <v>18629.49</v>
      </c>
      <c r="AA129" s="28" t="n">
        <v>6214.79</v>
      </c>
      <c r="AB129" s="29" t="n">
        <v>13494.68</v>
      </c>
      <c r="AC129" s="29" t="n">
        <v>7710.87</v>
      </c>
    </row>
    <row r="130" customFormat="false" ht="12.75" hidden="false" customHeight="false" outlineLevel="0" collapsed="false">
      <c r="A130" s="3" t="s">
        <v>305</v>
      </c>
      <c r="B130" s="3" t="s">
        <v>59</v>
      </c>
      <c r="C130" s="3" t="s">
        <v>60</v>
      </c>
      <c r="D130" s="3" t="s">
        <v>306</v>
      </c>
      <c r="E130" s="3" t="str">
        <f aca="false">+CONCATENATE(A130," ",B130," ",C130," ",D130)</f>
        <v>BLAIN 115 KV PENELEC #1 TX</v>
      </c>
      <c r="F130" s="26" t="s">
        <v>307</v>
      </c>
      <c r="G130" s="26" t="n">
        <v>14.82</v>
      </c>
      <c r="H130" s="26" t="n">
        <v>7.72</v>
      </c>
      <c r="I130" s="26" t="s">
        <v>307</v>
      </c>
      <c r="J130" s="26" t="n">
        <v>-5.37</v>
      </c>
      <c r="K130" s="26" t="n">
        <v>4</v>
      </c>
      <c r="L130" s="26" t="s">
        <v>307</v>
      </c>
      <c r="M130" s="26" t="n">
        <v>10.81</v>
      </c>
      <c r="N130" s="26" t="n">
        <v>6.49</v>
      </c>
      <c r="O130" s="27" t="s">
        <v>307</v>
      </c>
      <c r="P130" s="27" t="n">
        <v>-893.28</v>
      </c>
      <c r="Q130" s="27" t="n">
        <v>-274.82</v>
      </c>
      <c r="R130" s="28" t="n">
        <v>20182.46</v>
      </c>
      <c r="S130" s="28" t="n">
        <v>6360.34</v>
      </c>
      <c r="T130" s="29" t="n">
        <v>58224.89</v>
      </c>
      <c r="U130" s="29" t="n">
        <v>8662.03</v>
      </c>
      <c r="V130" s="28" t="n">
        <v>16376.18</v>
      </c>
      <c r="W130" s="28" t="n">
        <v>7974.39</v>
      </c>
      <c r="X130" s="29" t="n">
        <v>12277.7</v>
      </c>
      <c r="Y130" s="29" t="n">
        <v>5646.6</v>
      </c>
      <c r="Z130" s="28" t="n">
        <v>18573.44</v>
      </c>
      <c r="AA130" s="28" t="n">
        <v>6225.21</v>
      </c>
      <c r="AB130" s="29" t="n">
        <v>13507.36</v>
      </c>
      <c r="AC130" s="29" t="n">
        <v>7713.65</v>
      </c>
    </row>
    <row r="131" customFormat="false" ht="12.75" hidden="false" customHeight="false" outlineLevel="0" collapsed="false">
      <c r="A131" s="3" t="s">
        <v>308</v>
      </c>
      <c r="B131" s="3" t="s">
        <v>309</v>
      </c>
      <c r="C131" s="3" t="s">
        <v>60</v>
      </c>
      <c r="D131" s="3" t="s">
        <v>310</v>
      </c>
      <c r="E131" s="3" t="str">
        <f aca="false">+CONCATENATE(A131," ",B131," ",C131," ",D131)</f>
        <v>BLAIRSVE 22 KV PENELEC CONMDM</v>
      </c>
      <c r="F131" s="26" t="s">
        <v>311</v>
      </c>
      <c r="G131" s="26" t="n">
        <v>17.82</v>
      </c>
      <c r="H131" s="26" t="n">
        <v>9.24</v>
      </c>
      <c r="I131" s="26" t="s">
        <v>311</v>
      </c>
      <c r="J131" s="26" t="n">
        <v>-6.81</v>
      </c>
      <c r="K131" s="26" t="n">
        <v>5</v>
      </c>
      <c r="L131" s="26" t="s">
        <v>311</v>
      </c>
      <c r="M131" s="26" t="n">
        <v>14.68</v>
      </c>
      <c r="N131" s="26" t="n">
        <v>8.18</v>
      </c>
      <c r="O131" s="27" t="s">
        <v>311</v>
      </c>
      <c r="P131" s="27" t="n">
        <v>-860.34</v>
      </c>
      <c r="Q131" s="27" t="n">
        <v>-260.52</v>
      </c>
      <c r="R131" s="28" t="n">
        <v>20226.51</v>
      </c>
      <c r="S131" s="28" t="n">
        <v>6320.95</v>
      </c>
      <c r="T131" s="29" t="n">
        <v>58231.74</v>
      </c>
      <c r="U131" s="29" t="n">
        <v>8658.63</v>
      </c>
      <c r="V131" s="28" t="n">
        <v>15802.37</v>
      </c>
      <c r="W131" s="28" t="n">
        <v>7978.98</v>
      </c>
      <c r="X131" s="29" t="n">
        <v>12283.8</v>
      </c>
      <c r="Y131" s="29" t="n">
        <v>5646.4</v>
      </c>
      <c r="Z131" s="28" t="n">
        <v>18460.42</v>
      </c>
      <c r="AA131" s="28" t="n">
        <v>6298.43</v>
      </c>
      <c r="AB131" s="29" t="n">
        <v>13494.64</v>
      </c>
      <c r="AC131" s="29" t="n">
        <v>7716.09</v>
      </c>
    </row>
    <row r="132" customFormat="false" ht="12.75" hidden="false" customHeight="false" outlineLevel="0" collapsed="false">
      <c r="A132" s="3" t="s">
        <v>308</v>
      </c>
      <c r="B132" s="3" t="s">
        <v>309</v>
      </c>
      <c r="C132" s="3" t="s">
        <v>60</v>
      </c>
      <c r="D132" s="3" t="s">
        <v>285</v>
      </c>
      <c r="E132" s="3" t="str">
        <f aca="false">+CONCATENATE(A132," ",B132," ",C132," ",D132)</f>
        <v>BLAIRSVE 22 KV PENELEC LOAD2</v>
      </c>
      <c r="F132" s="26" t="s">
        <v>312</v>
      </c>
      <c r="G132" s="26" t="n">
        <v>17.82</v>
      </c>
      <c r="H132" s="26" t="n">
        <v>9.24</v>
      </c>
      <c r="I132" s="26" t="s">
        <v>312</v>
      </c>
      <c r="J132" s="26" t="n">
        <v>-6.81</v>
      </c>
      <c r="K132" s="26" t="n">
        <v>5</v>
      </c>
      <c r="L132" s="26" t="s">
        <v>312</v>
      </c>
      <c r="M132" s="26" t="n">
        <v>14.68</v>
      </c>
      <c r="N132" s="26" t="n">
        <v>8.18</v>
      </c>
      <c r="O132" s="27" t="s">
        <v>312</v>
      </c>
      <c r="P132" s="27" t="n">
        <v>-860.34</v>
      </c>
      <c r="Q132" s="27" t="n">
        <v>-260.52</v>
      </c>
      <c r="R132" s="28" t="n">
        <v>20226.51</v>
      </c>
      <c r="S132" s="28" t="n">
        <v>6320.95</v>
      </c>
      <c r="T132" s="29" t="n">
        <v>58231.74</v>
      </c>
      <c r="U132" s="29" t="n">
        <v>8658.63</v>
      </c>
      <c r="V132" s="28" t="n">
        <v>15802.37</v>
      </c>
      <c r="W132" s="28" t="n">
        <v>7978.98</v>
      </c>
      <c r="X132" s="29" t="n">
        <v>12283.8</v>
      </c>
      <c r="Y132" s="29" t="n">
        <v>5646.4</v>
      </c>
      <c r="Z132" s="28" t="n">
        <v>18460.42</v>
      </c>
      <c r="AA132" s="28" t="n">
        <v>6298.43</v>
      </c>
      <c r="AB132" s="29" t="n">
        <v>13494.64</v>
      </c>
      <c r="AC132" s="29" t="n">
        <v>7716.09</v>
      </c>
    </row>
    <row r="133" customFormat="false" ht="12.75" hidden="false" customHeight="false" outlineLevel="0" collapsed="false">
      <c r="A133" s="3" t="s">
        <v>313</v>
      </c>
      <c r="B133" s="3" t="s">
        <v>20</v>
      </c>
      <c r="C133" s="3" t="s">
        <v>45</v>
      </c>
      <c r="D133" s="3" t="s">
        <v>69</v>
      </c>
      <c r="E133" s="3" t="str">
        <f aca="false">+CONCATENATE(A133," ",B133," ",C133," ",D133)</f>
        <v>BLOOMING 69 KV PPL BUS_1</v>
      </c>
      <c r="F133" s="26" t="s">
        <v>314</v>
      </c>
      <c r="G133" s="26" t="n">
        <v>-31.57</v>
      </c>
      <c r="H133" s="26" t="n">
        <v>-15.17</v>
      </c>
      <c r="I133" s="26" t="s">
        <v>314</v>
      </c>
      <c r="J133" s="26" t="n">
        <v>-10.42</v>
      </c>
      <c r="K133" s="26" t="n">
        <v>-12.5</v>
      </c>
      <c r="L133" s="26" t="s">
        <v>314</v>
      </c>
      <c r="M133" s="26" t="n">
        <v>-38.7</v>
      </c>
      <c r="N133" s="26" t="n">
        <v>-22.71</v>
      </c>
      <c r="O133" s="27" t="s">
        <v>314</v>
      </c>
      <c r="P133" s="27" t="n">
        <v>-269.37</v>
      </c>
      <c r="Q133" s="27" t="n">
        <v>42.62</v>
      </c>
      <c r="R133" s="28" t="n">
        <v>20203.4</v>
      </c>
      <c r="S133" s="28" t="n">
        <v>6343.19</v>
      </c>
      <c r="T133" s="29" t="n">
        <v>59045.42</v>
      </c>
      <c r="U133" s="29" t="n">
        <v>8755.35</v>
      </c>
      <c r="V133" s="28" t="n">
        <v>15034.79</v>
      </c>
      <c r="W133" s="28" t="n">
        <v>7978.75</v>
      </c>
      <c r="X133" s="29" t="n">
        <v>12220</v>
      </c>
      <c r="Y133" s="29" t="n">
        <v>5625.7</v>
      </c>
      <c r="Z133" s="28" t="n">
        <v>18593.4</v>
      </c>
      <c r="AA133" s="28" t="n">
        <v>5960.3</v>
      </c>
      <c r="AB133" s="29" t="n">
        <v>13528.41</v>
      </c>
      <c r="AC133" s="29" t="n">
        <v>7690.98</v>
      </c>
    </row>
    <row r="134" customFormat="false" ht="12.75" hidden="false" customHeight="false" outlineLevel="0" collapsed="false">
      <c r="A134" s="3" t="s">
        <v>313</v>
      </c>
      <c r="B134" s="3" t="s">
        <v>20</v>
      </c>
      <c r="C134" s="3" t="s">
        <v>45</v>
      </c>
      <c r="D134" s="3" t="s">
        <v>71</v>
      </c>
      <c r="E134" s="3" t="str">
        <f aca="false">+CONCATENATE(A134," ",B134," ",C134," ",D134)</f>
        <v>BLOOMING 69 KV PPL BUS_2</v>
      </c>
      <c r="F134" s="26" t="s">
        <v>315</v>
      </c>
      <c r="G134" s="26" t="n">
        <v>-31.57</v>
      </c>
      <c r="H134" s="26" t="n">
        <v>-15.17</v>
      </c>
      <c r="I134" s="26" t="s">
        <v>315</v>
      </c>
      <c r="J134" s="26" t="n">
        <v>-10.42</v>
      </c>
      <c r="K134" s="26" t="n">
        <v>-12.5</v>
      </c>
      <c r="L134" s="26" t="s">
        <v>315</v>
      </c>
      <c r="M134" s="26" t="n">
        <v>-38.7</v>
      </c>
      <c r="N134" s="26" t="n">
        <v>-22.71</v>
      </c>
      <c r="O134" s="27" t="s">
        <v>315</v>
      </c>
      <c r="P134" s="27" t="n">
        <v>-269.37</v>
      </c>
      <c r="Q134" s="27" t="n">
        <v>42.62</v>
      </c>
      <c r="R134" s="28" t="n">
        <v>20203.4</v>
      </c>
      <c r="S134" s="28" t="n">
        <v>6343.19</v>
      </c>
      <c r="T134" s="29" t="n">
        <v>59045.42</v>
      </c>
      <c r="U134" s="29" t="n">
        <v>8755.35</v>
      </c>
      <c r="V134" s="28" t="n">
        <v>15034.79</v>
      </c>
      <c r="W134" s="28" t="n">
        <v>7978.75</v>
      </c>
      <c r="X134" s="29" t="n">
        <v>12220</v>
      </c>
      <c r="Y134" s="29" t="n">
        <v>5625.7</v>
      </c>
      <c r="Z134" s="28" t="n">
        <v>18593.4</v>
      </c>
      <c r="AA134" s="28" t="n">
        <v>5960.3</v>
      </c>
      <c r="AB134" s="29" t="n">
        <v>13528.41</v>
      </c>
      <c r="AC134" s="29" t="n">
        <v>7690.98</v>
      </c>
    </row>
    <row r="135" customFormat="false" ht="12.75" hidden="false" customHeight="false" outlineLevel="0" collapsed="false">
      <c r="A135" s="3" t="s">
        <v>313</v>
      </c>
      <c r="B135" s="3" t="s">
        <v>20</v>
      </c>
      <c r="C135" s="3" t="s">
        <v>45</v>
      </c>
      <c r="D135" s="3" t="s">
        <v>316</v>
      </c>
      <c r="E135" s="3" t="str">
        <f aca="false">+CONCATENATE(A135," ",B135," ",C135," ",D135)</f>
        <v>BLOOMING 69 KV PPL WLPK</v>
      </c>
      <c r="F135" s="26" t="s">
        <v>317</v>
      </c>
      <c r="G135" s="26" t="n">
        <v>-31.57</v>
      </c>
      <c r="H135" s="26" t="n">
        <v>-15.17</v>
      </c>
      <c r="I135" s="26" t="s">
        <v>317</v>
      </c>
      <c r="J135" s="26" t="n">
        <v>-10.42</v>
      </c>
      <c r="K135" s="26" t="n">
        <v>-12.5</v>
      </c>
      <c r="L135" s="26" t="s">
        <v>317</v>
      </c>
      <c r="M135" s="26" t="n">
        <v>-38.7</v>
      </c>
      <c r="N135" s="26" t="n">
        <v>-22.71</v>
      </c>
      <c r="O135" s="27" t="s">
        <v>317</v>
      </c>
      <c r="P135" s="27" t="n">
        <v>-269.37</v>
      </c>
      <c r="Q135" s="27" t="n">
        <v>42.62</v>
      </c>
      <c r="R135" s="28" t="n">
        <v>20203.4</v>
      </c>
      <c r="S135" s="28" t="n">
        <v>6343.19</v>
      </c>
      <c r="T135" s="29" t="n">
        <v>59045.42</v>
      </c>
      <c r="U135" s="29" t="n">
        <v>8755.35</v>
      </c>
      <c r="V135" s="28" t="n">
        <v>15034.79</v>
      </c>
      <c r="W135" s="28" t="n">
        <v>7978.75</v>
      </c>
      <c r="X135" s="29" t="n">
        <v>12220</v>
      </c>
      <c r="Y135" s="29" t="n">
        <v>5625.7</v>
      </c>
      <c r="Z135" s="28" t="n">
        <v>18593.4</v>
      </c>
      <c r="AA135" s="28" t="n">
        <v>5960.3</v>
      </c>
      <c r="AB135" s="29" t="n">
        <v>13528.41</v>
      </c>
      <c r="AC135" s="29" t="n">
        <v>7690.98</v>
      </c>
    </row>
    <row r="136" customFormat="false" ht="12.75" hidden="false" customHeight="false" outlineLevel="0" collapsed="false">
      <c r="A136" s="3" t="s">
        <v>318</v>
      </c>
      <c r="B136" s="3" t="s">
        <v>47</v>
      </c>
      <c r="C136" s="3" t="s">
        <v>60</v>
      </c>
      <c r="D136" s="3" t="s">
        <v>319</v>
      </c>
      <c r="E136" s="3" t="str">
        <f aca="false">+CONCATENATE(A136," ",B136," ",C136," ",D136)</f>
        <v>BLOSSBUR 13 KV PENELEC UNITCT</v>
      </c>
      <c r="F136" s="26" t="s">
        <v>320</v>
      </c>
      <c r="G136" s="26" t="n">
        <v>30.42</v>
      </c>
      <c r="H136" s="26" t="n">
        <v>15.64</v>
      </c>
      <c r="I136" s="26" t="s">
        <v>320</v>
      </c>
      <c r="J136" s="26" t="n">
        <v>4.74</v>
      </c>
      <c r="K136" s="26" t="n">
        <v>8.17</v>
      </c>
      <c r="L136" s="26" t="s">
        <v>320</v>
      </c>
      <c r="M136" s="26" t="n">
        <v>26.33</v>
      </c>
      <c r="N136" s="26" t="n">
        <v>13.64</v>
      </c>
      <c r="O136" s="27" t="s">
        <v>320</v>
      </c>
      <c r="P136" s="27" t="n">
        <v>-520.57</v>
      </c>
      <c r="Q136" s="27" t="n">
        <v>-90.81</v>
      </c>
      <c r="R136" s="28" t="n">
        <v>20363.74</v>
      </c>
      <c r="S136" s="28" t="n">
        <v>6525.26</v>
      </c>
      <c r="T136" s="29" t="n">
        <v>58714.3</v>
      </c>
      <c r="U136" s="29" t="n">
        <v>8707.59</v>
      </c>
      <c r="V136" s="28" t="n">
        <v>14780.92</v>
      </c>
      <c r="W136" s="28" t="n">
        <v>7978.46</v>
      </c>
      <c r="X136" s="29" t="n">
        <v>12276.3</v>
      </c>
      <c r="Y136" s="29" t="n">
        <v>5678.5</v>
      </c>
      <c r="Z136" s="28" t="n">
        <v>18575.35</v>
      </c>
      <c r="AA136" s="28" t="n">
        <v>6404.23</v>
      </c>
      <c r="AB136" s="29" t="n">
        <v>13851.24</v>
      </c>
      <c r="AC136" s="29" t="n">
        <v>7721.7</v>
      </c>
    </row>
    <row r="137" customFormat="false" ht="12.75" hidden="false" customHeight="false" outlineLevel="0" collapsed="false">
      <c r="A137" s="3" t="s">
        <v>318</v>
      </c>
      <c r="B137" s="3" t="s">
        <v>205</v>
      </c>
      <c r="C137" s="3" t="s">
        <v>60</v>
      </c>
      <c r="D137" s="3" t="s">
        <v>321</v>
      </c>
      <c r="E137" s="3" t="str">
        <f aca="false">+CONCATENATE(A137," ",B137," ",C137," ",D137)</f>
        <v>BLOSSBUR 34 KV PENELEC BLOSB</v>
      </c>
      <c r="F137" s="26" t="s">
        <v>322</v>
      </c>
      <c r="G137" s="26" t="n">
        <v>30.42</v>
      </c>
      <c r="H137" s="26" t="n">
        <v>15.64</v>
      </c>
      <c r="I137" s="26" t="s">
        <v>322</v>
      </c>
      <c r="J137" s="26" t="n">
        <v>4.74</v>
      </c>
      <c r="K137" s="26" t="n">
        <v>8.17</v>
      </c>
      <c r="L137" s="26" t="s">
        <v>322</v>
      </c>
      <c r="M137" s="26" t="n">
        <v>26.33</v>
      </c>
      <c r="N137" s="26" t="n">
        <v>13.64</v>
      </c>
      <c r="O137" s="27" t="s">
        <v>322</v>
      </c>
      <c r="P137" s="27" t="n">
        <v>-520.57</v>
      </c>
      <c r="Q137" s="27" t="n">
        <v>-90.81</v>
      </c>
      <c r="R137" s="28" t="n">
        <v>20363.74</v>
      </c>
      <c r="S137" s="28" t="n">
        <v>6525.26</v>
      </c>
      <c r="T137" s="29" t="n">
        <v>58714.3</v>
      </c>
      <c r="U137" s="29" t="n">
        <v>8707.59</v>
      </c>
      <c r="V137" s="28" t="n">
        <v>14780.92</v>
      </c>
      <c r="W137" s="28" t="n">
        <v>7978.46</v>
      </c>
      <c r="X137" s="29" t="n">
        <v>12276.3</v>
      </c>
      <c r="Y137" s="29" t="n">
        <v>5678.5</v>
      </c>
      <c r="Z137" s="28" t="n">
        <v>18575.35</v>
      </c>
      <c r="AA137" s="28" t="n">
        <v>6404.23</v>
      </c>
      <c r="AB137" s="29" t="n">
        <v>13851.24</v>
      </c>
      <c r="AC137" s="29" t="n">
        <v>7721.7</v>
      </c>
    </row>
    <row r="138" customFormat="false" ht="12.75" hidden="false" customHeight="false" outlineLevel="0" collapsed="false">
      <c r="A138" s="3" t="s">
        <v>323</v>
      </c>
      <c r="B138" s="3" t="s">
        <v>47</v>
      </c>
      <c r="C138" s="3" t="s">
        <v>87</v>
      </c>
      <c r="D138" s="3" t="s">
        <v>324</v>
      </c>
      <c r="E138" s="3" t="str">
        <f aca="false">+CONCATENATE(A138," ",B138," ",C138," ",D138)</f>
        <v>BLUEBALL 13 KV PECO 1TR</v>
      </c>
      <c r="F138" s="26" t="s">
        <v>325</v>
      </c>
      <c r="G138" s="26" t="n">
        <v>7.34</v>
      </c>
      <c r="H138" s="26" t="n">
        <v>4.17</v>
      </c>
      <c r="I138" s="26" t="s">
        <v>325</v>
      </c>
      <c r="J138" s="26" t="n">
        <v>-0.22</v>
      </c>
      <c r="K138" s="26" t="n">
        <v>0.7</v>
      </c>
      <c r="L138" s="26" t="s">
        <v>325</v>
      </c>
      <c r="M138" s="26" t="n">
        <v>2.19</v>
      </c>
      <c r="N138" s="26" t="n">
        <v>1.89</v>
      </c>
      <c r="O138" s="27" t="s">
        <v>325</v>
      </c>
      <c r="P138" s="27" t="n">
        <v>588.88</v>
      </c>
      <c r="Q138" s="27" t="n">
        <v>457.04</v>
      </c>
      <c r="R138" s="28" t="n">
        <v>20237.35</v>
      </c>
      <c r="S138" s="28" t="n">
        <v>6329.79</v>
      </c>
      <c r="T138" s="29" t="n">
        <v>60146.28</v>
      </c>
      <c r="U138" s="29" t="n">
        <v>8674.47</v>
      </c>
      <c r="V138" s="28" t="n">
        <v>15168.14</v>
      </c>
      <c r="W138" s="28" t="n">
        <v>7979.96</v>
      </c>
      <c r="X138" s="29" t="n">
        <v>12270.5</v>
      </c>
      <c r="Y138" s="29" t="n">
        <v>5599.1</v>
      </c>
      <c r="Z138" s="28" t="n">
        <v>18603.81</v>
      </c>
      <c r="AA138" s="28" t="n">
        <v>6154.02</v>
      </c>
      <c r="AB138" s="29" t="n">
        <v>13494.09</v>
      </c>
      <c r="AC138" s="29" t="n">
        <v>7707.82</v>
      </c>
    </row>
    <row r="139" customFormat="false" ht="12.75" hidden="false" customHeight="false" outlineLevel="0" collapsed="false">
      <c r="A139" s="3" t="s">
        <v>323</v>
      </c>
      <c r="B139" s="3" t="s">
        <v>47</v>
      </c>
      <c r="C139" s="3" t="s">
        <v>87</v>
      </c>
      <c r="D139" s="3" t="s">
        <v>326</v>
      </c>
      <c r="E139" s="3" t="str">
        <f aca="false">+CONCATENATE(A139," ",B139," ",C139," ",D139)</f>
        <v>BLUEBALL 13 KV PECO 2TR</v>
      </c>
      <c r="F139" s="26" t="s">
        <v>327</v>
      </c>
      <c r="G139" s="26" t="n">
        <v>7.34</v>
      </c>
      <c r="H139" s="26" t="n">
        <v>4.17</v>
      </c>
      <c r="I139" s="26" t="s">
        <v>327</v>
      </c>
      <c r="J139" s="26" t="n">
        <v>-0.22</v>
      </c>
      <c r="K139" s="26" t="n">
        <v>0.7</v>
      </c>
      <c r="L139" s="26" t="s">
        <v>327</v>
      </c>
      <c r="M139" s="26" t="n">
        <v>2.19</v>
      </c>
      <c r="N139" s="26" t="n">
        <v>1.89</v>
      </c>
      <c r="O139" s="27" t="s">
        <v>327</v>
      </c>
      <c r="P139" s="27" t="n">
        <v>588.88</v>
      </c>
      <c r="Q139" s="27" t="n">
        <v>457.04</v>
      </c>
      <c r="R139" s="28" t="n">
        <v>20237.35</v>
      </c>
      <c r="S139" s="28" t="n">
        <v>6329.79</v>
      </c>
      <c r="T139" s="29" t="n">
        <v>60146.28</v>
      </c>
      <c r="U139" s="29" t="n">
        <v>8674.47</v>
      </c>
      <c r="V139" s="28" t="n">
        <v>15168.14</v>
      </c>
      <c r="W139" s="28" t="n">
        <v>7979.96</v>
      </c>
      <c r="X139" s="29" t="n">
        <v>12270.5</v>
      </c>
      <c r="Y139" s="29" t="n">
        <v>5599.1</v>
      </c>
      <c r="Z139" s="28" t="n">
        <v>18603.81</v>
      </c>
      <c r="AA139" s="28" t="n">
        <v>6154.02</v>
      </c>
      <c r="AB139" s="29" t="n">
        <v>13494.09</v>
      </c>
      <c r="AC139" s="29" t="n">
        <v>7707.82</v>
      </c>
    </row>
    <row r="140" customFormat="false" ht="12.75" hidden="false" customHeight="false" outlineLevel="0" collapsed="false">
      <c r="A140" s="3" t="s">
        <v>328</v>
      </c>
      <c r="B140" s="3" t="s">
        <v>47</v>
      </c>
      <c r="C140" s="3" t="s">
        <v>87</v>
      </c>
      <c r="D140" s="3" t="s">
        <v>329</v>
      </c>
      <c r="E140" s="3" t="str">
        <f aca="false">+CONCATENATE(A140," ",B140," ",C140," ",D140)</f>
        <v>BLUEGRAS 13 KV PECO BBUS</v>
      </c>
      <c r="F140" s="26" t="s">
        <v>330</v>
      </c>
      <c r="G140" s="26" t="n">
        <v>11.67</v>
      </c>
      <c r="H140" s="26" t="n">
        <v>6.57</v>
      </c>
      <c r="I140" s="26" t="s">
        <v>330</v>
      </c>
      <c r="J140" s="26" t="n">
        <v>-1.38</v>
      </c>
      <c r="K140" s="26" t="n">
        <v>0.51</v>
      </c>
      <c r="L140" s="26" t="s">
        <v>330</v>
      </c>
      <c r="M140" s="26" t="n">
        <v>1.83</v>
      </c>
      <c r="N140" s="26" t="n">
        <v>2.41</v>
      </c>
      <c r="O140" s="27" t="s">
        <v>330</v>
      </c>
      <c r="P140" s="27" t="n">
        <v>650.1</v>
      </c>
      <c r="Q140" s="27" t="n">
        <v>494.02</v>
      </c>
      <c r="R140" s="28" t="n">
        <v>20385.48</v>
      </c>
      <c r="S140" s="28" t="n">
        <v>6331.61</v>
      </c>
      <c r="T140" s="29" t="n">
        <v>60241.84</v>
      </c>
      <c r="U140" s="29" t="n">
        <v>8686.01</v>
      </c>
      <c r="V140" s="28" t="n">
        <v>15147.07</v>
      </c>
      <c r="W140" s="28" t="n">
        <v>7979.03</v>
      </c>
      <c r="X140" s="29" t="n">
        <v>12275.2</v>
      </c>
      <c r="Y140" s="29" t="n">
        <v>5608.2</v>
      </c>
      <c r="Z140" s="28" t="n">
        <v>18601.79</v>
      </c>
      <c r="AA140" s="28" t="n">
        <v>6145.53</v>
      </c>
      <c r="AB140" s="29" t="n">
        <v>13494.01</v>
      </c>
      <c r="AC140" s="29" t="n">
        <v>7707.45</v>
      </c>
    </row>
    <row r="141" customFormat="false" ht="12.75" hidden="false" customHeight="false" outlineLevel="0" collapsed="false">
      <c r="A141" s="3" t="s">
        <v>328</v>
      </c>
      <c r="B141" s="3" t="s">
        <v>47</v>
      </c>
      <c r="C141" s="3" t="s">
        <v>87</v>
      </c>
      <c r="D141" s="3" t="s">
        <v>331</v>
      </c>
      <c r="E141" s="3" t="str">
        <f aca="false">+CONCATENATE(A141," ",B141," ",C141," ",D141)</f>
        <v>BLUEGRAS 13 KV PECO TBUS</v>
      </c>
      <c r="F141" s="26" t="s">
        <v>332</v>
      </c>
      <c r="G141" s="26" t="n">
        <v>11.67</v>
      </c>
      <c r="H141" s="26" t="n">
        <v>6.57</v>
      </c>
      <c r="I141" s="26" t="s">
        <v>332</v>
      </c>
      <c r="J141" s="26" t="n">
        <v>-1.38</v>
      </c>
      <c r="K141" s="26" t="n">
        <v>0.51</v>
      </c>
      <c r="L141" s="26" t="s">
        <v>332</v>
      </c>
      <c r="M141" s="26" t="n">
        <v>1.83</v>
      </c>
      <c r="N141" s="26" t="n">
        <v>2.41</v>
      </c>
      <c r="O141" s="27" t="s">
        <v>332</v>
      </c>
      <c r="P141" s="27" t="n">
        <v>650.1</v>
      </c>
      <c r="Q141" s="27" t="n">
        <v>494.02</v>
      </c>
      <c r="R141" s="28" t="n">
        <v>20385.48</v>
      </c>
      <c r="S141" s="28" t="n">
        <v>6331.61</v>
      </c>
      <c r="T141" s="29" t="n">
        <v>60241.84</v>
      </c>
      <c r="U141" s="29" t="n">
        <v>8686.01</v>
      </c>
      <c r="V141" s="28" t="n">
        <v>15147.07</v>
      </c>
      <c r="W141" s="28" t="n">
        <v>7979.03</v>
      </c>
      <c r="X141" s="29" t="n">
        <v>12275.2</v>
      </c>
      <c r="Y141" s="29" t="n">
        <v>5608.2</v>
      </c>
      <c r="Z141" s="28" t="n">
        <v>18601.79</v>
      </c>
      <c r="AA141" s="28" t="n">
        <v>6145.53</v>
      </c>
      <c r="AB141" s="29" t="n">
        <v>13494.01</v>
      </c>
      <c r="AC141" s="29" t="n">
        <v>7707.45</v>
      </c>
    </row>
    <row r="142" customFormat="false" ht="12.75" hidden="false" customHeight="false" outlineLevel="0" collapsed="false">
      <c r="A142" s="3" t="s">
        <v>328</v>
      </c>
      <c r="B142" s="3" t="s">
        <v>14</v>
      </c>
      <c r="C142" s="3" t="s">
        <v>87</v>
      </c>
      <c r="D142" s="3" t="s">
        <v>135</v>
      </c>
      <c r="E142" s="3" t="str">
        <f aca="false">+CONCATENATE(A142," ",B142," ",C142," ",D142)</f>
        <v>BLUEGRAS 138 KV PECO FBUS</v>
      </c>
      <c r="F142" s="26" t="s">
        <v>333</v>
      </c>
      <c r="G142" s="26" t="n">
        <v>11.67</v>
      </c>
      <c r="H142" s="26" t="n">
        <v>6.57</v>
      </c>
      <c r="I142" s="26" t="s">
        <v>333</v>
      </c>
      <c r="J142" s="26" t="n">
        <v>-1.38</v>
      </c>
      <c r="K142" s="26" t="n">
        <v>0.51</v>
      </c>
      <c r="L142" s="26" t="s">
        <v>333</v>
      </c>
      <c r="M142" s="26" t="n">
        <v>1.83</v>
      </c>
      <c r="N142" s="26" t="n">
        <v>2.41</v>
      </c>
      <c r="O142" s="27" t="s">
        <v>333</v>
      </c>
      <c r="P142" s="27" t="n">
        <v>650.1</v>
      </c>
      <c r="Q142" s="27" t="n">
        <v>494.02</v>
      </c>
      <c r="R142" s="28" t="n">
        <v>20385.48</v>
      </c>
      <c r="S142" s="28" t="n">
        <v>6331.61</v>
      </c>
      <c r="T142" s="29" t="n">
        <v>60241.84</v>
      </c>
      <c r="U142" s="29" t="n">
        <v>8686.01</v>
      </c>
      <c r="V142" s="28" t="n">
        <v>15147.07</v>
      </c>
      <c r="W142" s="28" t="n">
        <v>7979.03</v>
      </c>
      <c r="X142" s="29" t="n">
        <v>12275.2</v>
      </c>
      <c r="Y142" s="29" t="n">
        <v>5608.2</v>
      </c>
      <c r="Z142" s="28" t="n">
        <v>18601.79</v>
      </c>
      <c r="AA142" s="28" t="n">
        <v>6145.53</v>
      </c>
      <c r="AB142" s="29" t="n">
        <v>13494.01</v>
      </c>
      <c r="AC142" s="29" t="n">
        <v>7707.45</v>
      </c>
    </row>
    <row r="143" customFormat="false" ht="12.75" hidden="false" customHeight="false" outlineLevel="0" collapsed="false">
      <c r="A143" s="3" t="s">
        <v>334</v>
      </c>
      <c r="B143" s="3" t="s">
        <v>26</v>
      </c>
      <c r="C143" s="3" t="s">
        <v>87</v>
      </c>
      <c r="D143" s="3" t="s">
        <v>335</v>
      </c>
      <c r="E143" s="3" t="str">
        <f aca="false">+CONCATENATE(A143," ",B143," ",C143," ",D143)</f>
        <v>BRADFORD 230 KV PECO CTVS1</v>
      </c>
      <c r="F143" s="26" t="s">
        <v>336</v>
      </c>
      <c r="G143" s="26" t="n">
        <v>6.4</v>
      </c>
      <c r="H143" s="26" t="n">
        <v>3.62</v>
      </c>
      <c r="I143" s="26" t="s">
        <v>336</v>
      </c>
      <c r="J143" s="26" t="n">
        <v>-0.4</v>
      </c>
      <c r="K143" s="26" t="n">
        <v>0.68</v>
      </c>
      <c r="L143" s="26" t="s">
        <v>336</v>
      </c>
      <c r="M143" s="26" t="n">
        <v>2.06</v>
      </c>
      <c r="N143" s="26" t="n">
        <v>1.69</v>
      </c>
      <c r="O143" s="27" t="s">
        <v>336</v>
      </c>
      <c r="P143" s="27" t="n">
        <v>342.1</v>
      </c>
      <c r="Q143" s="27" t="n">
        <v>342.15</v>
      </c>
      <c r="R143" s="28" t="n">
        <v>20225.06</v>
      </c>
      <c r="S143" s="28" t="n">
        <v>6328.37</v>
      </c>
      <c r="T143" s="29" t="n">
        <v>59903.65</v>
      </c>
      <c r="U143" s="29" t="n">
        <v>8687.18</v>
      </c>
      <c r="V143" s="28" t="n">
        <v>15180.54</v>
      </c>
      <c r="W143" s="28" t="n">
        <v>7981.25</v>
      </c>
      <c r="X143" s="29" t="n">
        <v>5884.6</v>
      </c>
      <c r="Y143" s="29" t="n">
        <v>1770.8</v>
      </c>
      <c r="Z143" s="28" t="n">
        <v>18606.36</v>
      </c>
      <c r="AA143" s="28" t="n">
        <v>6157.69</v>
      </c>
      <c r="AB143" s="29" t="n">
        <v>13494.42</v>
      </c>
      <c r="AC143" s="29" t="n">
        <v>7707.86</v>
      </c>
    </row>
    <row r="144" customFormat="false" ht="12.75" hidden="false" customHeight="false" outlineLevel="0" collapsed="false">
      <c r="A144" s="3" t="s">
        <v>334</v>
      </c>
      <c r="B144" s="3" t="s">
        <v>125</v>
      </c>
      <c r="C144" s="3" t="s">
        <v>87</v>
      </c>
      <c r="D144" s="3" t="s">
        <v>337</v>
      </c>
      <c r="E144" s="3" t="str">
        <f aca="false">+CONCATENATE(A144," ",B144," ",C144," ",D144)</f>
        <v>BRADFORD 35 KV PECO KBUS</v>
      </c>
      <c r="F144" s="26" t="s">
        <v>338</v>
      </c>
      <c r="G144" s="26" t="n">
        <v>6.4</v>
      </c>
      <c r="H144" s="26" t="n">
        <v>3.62</v>
      </c>
      <c r="I144" s="26" t="s">
        <v>338</v>
      </c>
      <c r="J144" s="26" t="n">
        <v>-0.4</v>
      </c>
      <c r="K144" s="26" t="n">
        <v>0.68</v>
      </c>
      <c r="L144" s="26" t="s">
        <v>338</v>
      </c>
      <c r="M144" s="26" t="n">
        <v>2.06</v>
      </c>
      <c r="N144" s="26" t="n">
        <v>1.69</v>
      </c>
      <c r="O144" s="27" t="s">
        <v>338</v>
      </c>
      <c r="P144" s="27" t="n">
        <v>342.1</v>
      </c>
      <c r="Q144" s="27" t="n">
        <v>342.15</v>
      </c>
      <c r="R144" s="28" t="n">
        <v>20225.06</v>
      </c>
      <c r="S144" s="28" t="n">
        <v>6328.37</v>
      </c>
      <c r="T144" s="29" t="n">
        <v>59903.65</v>
      </c>
      <c r="U144" s="29" t="n">
        <v>8687.18</v>
      </c>
      <c r="V144" s="28" t="n">
        <v>15180.51</v>
      </c>
      <c r="W144" s="28" t="n">
        <v>7981.25</v>
      </c>
      <c r="X144" s="29" t="n">
        <v>12271.2</v>
      </c>
      <c r="Y144" s="29" t="n">
        <v>5606.1</v>
      </c>
      <c r="Z144" s="28" t="n">
        <v>18606.36</v>
      </c>
      <c r="AA144" s="28" t="n">
        <v>6157.69</v>
      </c>
      <c r="AB144" s="29" t="n">
        <v>13494.42</v>
      </c>
      <c r="AC144" s="29" t="n">
        <v>7707.86</v>
      </c>
    </row>
    <row r="145" customFormat="false" ht="12.75" hidden="false" customHeight="false" outlineLevel="0" collapsed="false">
      <c r="A145" s="3" t="s">
        <v>339</v>
      </c>
      <c r="B145" s="3" t="s">
        <v>44</v>
      </c>
      <c r="C145" s="3" t="s">
        <v>27</v>
      </c>
      <c r="D145" s="3"/>
      <c r="E145" s="3" t="str">
        <f aca="false">+CONCATENATE(A145," ",B145," ",C145," ",D145)</f>
        <v>BRANCHBURG 500 KV PSEG </v>
      </c>
      <c r="F145" s="26" t="s">
        <v>339</v>
      </c>
      <c r="G145" s="26" t="n">
        <v>3.57</v>
      </c>
      <c r="H145" s="26" t="n">
        <v>1.21</v>
      </c>
      <c r="I145" s="26" t="s">
        <v>339</v>
      </c>
      <c r="J145" s="26" t="n">
        <v>2.93</v>
      </c>
      <c r="K145" s="26" t="n">
        <v>3.08</v>
      </c>
      <c r="L145" s="26" t="s">
        <v>339</v>
      </c>
      <c r="M145" s="26" t="n">
        <v>9.46</v>
      </c>
      <c r="N145" s="26" t="n">
        <v>5.35</v>
      </c>
      <c r="O145" s="27" t="s">
        <v>339</v>
      </c>
      <c r="P145" s="27" t="n">
        <v>516.23</v>
      </c>
      <c r="Q145" s="27" t="n">
        <v>390.77</v>
      </c>
      <c r="R145" s="28" t="n">
        <v>20330.29</v>
      </c>
      <c r="S145" s="28" t="n">
        <v>6341.64</v>
      </c>
      <c r="T145" s="29" t="n">
        <v>60140.96</v>
      </c>
      <c r="U145" s="29" t="n">
        <v>8607.94</v>
      </c>
      <c r="V145" s="28" t="n">
        <v>15097.58</v>
      </c>
      <c r="W145" s="28" t="n">
        <v>7978.45</v>
      </c>
      <c r="X145" s="29" t="n">
        <v>12280.2</v>
      </c>
      <c r="Y145" s="29" t="n">
        <v>5618.7</v>
      </c>
      <c r="Z145" s="28" t="n">
        <v>18599.88</v>
      </c>
      <c r="AA145" s="28" t="n">
        <v>6189.03</v>
      </c>
      <c r="AB145" s="29" t="n">
        <v>13489.74</v>
      </c>
      <c r="AC145" s="29" t="n">
        <v>7711.34</v>
      </c>
    </row>
    <row r="146" customFormat="false" ht="12.75" hidden="false" customHeight="false" outlineLevel="0" collapsed="false">
      <c r="A146" s="3" t="s">
        <v>340</v>
      </c>
      <c r="B146" s="3" t="s">
        <v>341</v>
      </c>
      <c r="C146" s="3" t="s">
        <v>297</v>
      </c>
      <c r="D146" s="3" t="s">
        <v>298</v>
      </c>
      <c r="E146" s="3" t="str">
        <f aca="false">+CONCATENATE(A146," ",B146," ",C146," ",D146)</f>
        <v>BRANDONS 24 KV BGE GEN 01</v>
      </c>
      <c r="F146" s="26" t="s">
        <v>342</v>
      </c>
      <c r="G146" s="26" t="n">
        <v>8.66</v>
      </c>
      <c r="H146" s="26" t="n">
        <v>4.66</v>
      </c>
      <c r="I146" s="26" t="s">
        <v>342</v>
      </c>
      <c r="J146" s="26" t="n">
        <v>2.33</v>
      </c>
      <c r="K146" s="26" t="n">
        <v>2.09</v>
      </c>
      <c r="L146" s="26" t="s">
        <v>342</v>
      </c>
      <c r="M146" s="26" t="n">
        <v>7.34</v>
      </c>
      <c r="N146" s="26" t="n">
        <v>3.43</v>
      </c>
      <c r="O146" s="27" t="s">
        <v>342</v>
      </c>
      <c r="P146" s="27" t="n">
        <v>-841.87</v>
      </c>
      <c r="Q146" s="27" t="n">
        <v>-251.6</v>
      </c>
      <c r="R146" s="28" t="n">
        <v>20086.52</v>
      </c>
      <c r="S146" s="28" t="n">
        <v>6306.31</v>
      </c>
      <c r="T146" s="29" t="n">
        <v>58204.89</v>
      </c>
      <c r="U146" s="29" t="n">
        <v>8485.29</v>
      </c>
      <c r="V146" s="28" t="n">
        <v>15273.36</v>
      </c>
      <c r="W146" s="28" t="n">
        <v>7986.25</v>
      </c>
      <c r="X146" s="29" t="n">
        <v>12272.4</v>
      </c>
      <c r="Y146" s="29" t="n">
        <v>5614.4</v>
      </c>
      <c r="Z146" s="28" t="n">
        <v>18629.81</v>
      </c>
      <c r="AA146" s="28" t="n">
        <v>6202.53</v>
      </c>
      <c r="AB146" s="29" t="n">
        <v>13494.91</v>
      </c>
      <c r="AC146" s="29" t="n">
        <v>7710.37</v>
      </c>
    </row>
    <row r="147" customFormat="false" ht="12.75" hidden="false" customHeight="false" outlineLevel="0" collapsed="false">
      <c r="A147" s="3" t="s">
        <v>340</v>
      </c>
      <c r="B147" s="3" t="s">
        <v>341</v>
      </c>
      <c r="C147" s="3" t="s">
        <v>297</v>
      </c>
      <c r="D147" s="3" t="s">
        <v>343</v>
      </c>
      <c r="E147" s="3" t="str">
        <f aca="false">+CONCATENATE(A147," ",B147," ",C147," ",D147)</f>
        <v>BRANDONS 24 KV BGE GEN 02</v>
      </c>
      <c r="F147" s="26" t="s">
        <v>344</v>
      </c>
      <c r="G147" s="26" t="n">
        <v>8.66</v>
      </c>
      <c r="H147" s="26" t="n">
        <v>4.66</v>
      </c>
      <c r="I147" s="26" t="s">
        <v>344</v>
      </c>
      <c r="J147" s="26" t="n">
        <v>2.33</v>
      </c>
      <c r="K147" s="26" t="n">
        <v>2.09</v>
      </c>
      <c r="L147" s="26" t="s">
        <v>344</v>
      </c>
      <c r="M147" s="26" t="n">
        <v>7.34</v>
      </c>
      <c r="N147" s="26" t="n">
        <v>3.43</v>
      </c>
      <c r="O147" s="27" t="s">
        <v>344</v>
      </c>
      <c r="P147" s="27" t="n">
        <v>-841.87</v>
      </c>
      <c r="Q147" s="27" t="n">
        <v>-251.6</v>
      </c>
      <c r="R147" s="28" t="n">
        <v>20086.52</v>
      </c>
      <c r="S147" s="28" t="n">
        <v>6306.31</v>
      </c>
      <c r="T147" s="29" t="n">
        <v>58204.89</v>
      </c>
      <c r="U147" s="29" t="n">
        <v>8485.29</v>
      </c>
      <c r="V147" s="28" t="n">
        <v>15273.36</v>
      </c>
      <c r="W147" s="28" t="n">
        <v>7986.25</v>
      </c>
      <c r="X147" s="29" t="n">
        <v>12272.4</v>
      </c>
      <c r="Y147" s="29" t="n">
        <v>5614.4</v>
      </c>
      <c r="Z147" s="28" t="n">
        <v>18629.81</v>
      </c>
      <c r="AA147" s="28" t="n">
        <v>6202.53</v>
      </c>
      <c r="AB147" s="29" t="n">
        <v>13494.91</v>
      </c>
      <c r="AC147" s="29" t="n">
        <v>7710.37</v>
      </c>
    </row>
    <row r="148" customFormat="false" ht="12.75" hidden="false" customHeight="false" outlineLevel="0" collapsed="false">
      <c r="A148" s="3" t="s">
        <v>345</v>
      </c>
      <c r="B148" s="3" t="s">
        <v>346</v>
      </c>
      <c r="C148" s="3"/>
      <c r="D148" s="3"/>
      <c r="E148" s="3" t="str">
        <f aca="false">+CONCATENATE(A148," ",B148," ",C148," ",D148)</f>
        <v>BRANDONSH AGGREGATE  </v>
      </c>
      <c r="F148" s="26" t="s">
        <v>345</v>
      </c>
      <c r="G148" s="26" t="n">
        <v>8.66</v>
      </c>
      <c r="H148" s="26" t="n">
        <v>4.66</v>
      </c>
      <c r="I148" s="26" t="s">
        <v>345</v>
      </c>
      <c r="J148" s="26" t="n">
        <v>2.33</v>
      </c>
      <c r="K148" s="26" t="n">
        <v>2.09</v>
      </c>
      <c r="L148" s="26" t="s">
        <v>345</v>
      </c>
      <c r="M148" s="26" t="n">
        <v>7.34</v>
      </c>
      <c r="N148" s="26" t="n">
        <v>3.43</v>
      </c>
      <c r="O148" s="27" t="s">
        <v>345</v>
      </c>
      <c r="P148" s="27" t="n">
        <v>-841.87</v>
      </c>
      <c r="Q148" s="27" t="n">
        <v>-251.6</v>
      </c>
      <c r="R148" s="28" t="n">
        <v>20086.52</v>
      </c>
      <c r="S148" s="28" t="n">
        <v>6306.31</v>
      </c>
      <c r="T148" s="29" t="n">
        <v>58204.89</v>
      </c>
      <c r="U148" s="29" t="n">
        <v>8485.29</v>
      </c>
      <c r="V148" s="28" t="n">
        <v>15273.36</v>
      </c>
      <c r="W148" s="28" t="n">
        <v>7986.25</v>
      </c>
      <c r="X148" s="29"/>
      <c r="Y148" s="29"/>
      <c r="Z148" s="28" t="n">
        <v>18629.81</v>
      </c>
      <c r="AA148" s="28" t="n">
        <v>6202.53</v>
      </c>
      <c r="AB148" s="29" t="n">
        <v>13494.91</v>
      </c>
      <c r="AC148" s="29" t="n">
        <v>7710.37</v>
      </c>
    </row>
    <row r="149" customFormat="false" ht="12.75" hidden="false" customHeight="false" outlineLevel="0" collapsed="false">
      <c r="A149" s="3" t="s">
        <v>347</v>
      </c>
      <c r="B149" s="3" t="s">
        <v>26</v>
      </c>
      <c r="C149" s="3" t="s">
        <v>33</v>
      </c>
      <c r="D149" s="3" t="s">
        <v>348</v>
      </c>
      <c r="E149" s="3" t="str">
        <f aca="false">+CONCATENATE(A149," ",B149," ",C149," ",D149)</f>
        <v>BRIDGEPO 230 KV AECO BUS 3</v>
      </c>
      <c r="F149" s="26" t="s">
        <v>349</v>
      </c>
      <c r="G149" s="26" t="n">
        <v>9.23</v>
      </c>
      <c r="H149" s="26" t="n">
        <v>5.28</v>
      </c>
      <c r="I149" s="26" t="s">
        <v>349</v>
      </c>
      <c r="J149" s="26" t="n">
        <v>-0.05</v>
      </c>
      <c r="K149" s="26" t="n">
        <v>0.96</v>
      </c>
      <c r="L149" s="26" t="s">
        <v>349</v>
      </c>
      <c r="M149" s="26" t="n">
        <v>3.03</v>
      </c>
      <c r="N149" s="26" t="n">
        <v>2.43</v>
      </c>
      <c r="O149" s="27" t="s">
        <v>349</v>
      </c>
      <c r="P149" s="27" t="n">
        <v>584.65</v>
      </c>
      <c r="Q149" s="27" t="n">
        <v>437.3</v>
      </c>
      <c r="R149" s="28" t="n">
        <v>20287.06</v>
      </c>
      <c r="S149" s="28" t="n">
        <v>6330.49</v>
      </c>
      <c r="T149" s="29" t="n">
        <v>60223.63</v>
      </c>
      <c r="U149" s="29" t="n">
        <v>8677.61</v>
      </c>
      <c r="V149" s="28" t="n">
        <v>15161.7</v>
      </c>
      <c r="W149" s="28" t="n">
        <v>7979.67</v>
      </c>
      <c r="X149" s="29" t="n">
        <v>12265.8</v>
      </c>
      <c r="Y149" s="29" t="n">
        <v>5579.1</v>
      </c>
      <c r="Z149" s="28" t="n">
        <v>18603.39</v>
      </c>
      <c r="AA149" s="28" t="n">
        <v>6153.08</v>
      </c>
      <c r="AB149" s="29" t="n">
        <v>13493.64</v>
      </c>
      <c r="AC149" s="29" t="n">
        <v>7707.9</v>
      </c>
    </row>
    <row r="150" customFormat="false" ht="12.75" hidden="false" customHeight="false" outlineLevel="0" collapsed="false">
      <c r="A150" s="3" t="s">
        <v>347</v>
      </c>
      <c r="B150" s="3" t="s">
        <v>26</v>
      </c>
      <c r="C150" s="3" t="s">
        <v>33</v>
      </c>
      <c r="D150" s="3" t="s">
        <v>350</v>
      </c>
      <c r="E150" s="3" t="str">
        <f aca="false">+CONCATENATE(A150," ",B150," ",C150," ",D150)</f>
        <v>BRIDGEPO 230 KV AECO LOGAN</v>
      </c>
      <c r="F150" s="26" t="s">
        <v>351</v>
      </c>
      <c r="G150" s="26" t="n">
        <v>9.23</v>
      </c>
      <c r="H150" s="26" t="n">
        <v>5.28</v>
      </c>
      <c r="I150" s="26" t="s">
        <v>351</v>
      </c>
      <c r="J150" s="26" t="n">
        <v>-0.05</v>
      </c>
      <c r="K150" s="26" t="n">
        <v>0.96</v>
      </c>
      <c r="L150" s="26" t="s">
        <v>351</v>
      </c>
      <c r="M150" s="26" t="n">
        <v>3.03</v>
      </c>
      <c r="N150" s="26" t="n">
        <v>2.43</v>
      </c>
      <c r="O150" s="27" t="s">
        <v>351</v>
      </c>
      <c r="P150" s="27" t="n">
        <v>584.65</v>
      </c>
      <c r="Q150" s="27" t="n">
        <v>437.3</v>
      </c>
      <c r="R150" s="28" t="n">
        <v>20287.06</v>
      </c>
      <c r="S150" s="28" t="n">
        <v>6330.49</v>
      </c>
      <c r="T150" s="29" t="n">
        <v>60223.63</v>
      </c>
      <c r="U150" s="29" t="n">
        <v>8677.61</v>
      </c>
      <c r="V150" s="28" t="n">
        <v>15161.7</v>
      </c>
      <c r="W150" s="28" t="n">
        <v>7979.67</v>
      </c>
      <c r="X150" s="29" t="n">
        <v>12265.8</v>
      </c>
      <c r="Y150" s="29" t="n">
        <v>5579.1</v>
      </c>
      <c r="Z150" s="28" t="n">
        <v>18603.39</v>
      </c>
      <c r="AA150" s="28" t="n">
        <v>6153.08</v>
      </c>
      <c r="AB150" s="29" t="n">
        <v>13493.64</v>
      </c>
      <c r="AC150" s="29" t="n">
        <v>7707.9</v>
      </c>
    </row>
    <row r="151" customFormat="false" ht="12.75" hidden="false" customHeight="false" outlineLevel="0" collapsed="false">
      <c r="A151" s="3" t="s">
        <v>352</v>
      </c>
      <c r="B151" s="3" t="s">
        <v>20</v>
      </c>
      <c r="C151" s="3" t="s">
        <v>37</v>
      </c>
      <c r="D151" s="3" t="s">
        <v>353</v>
      </c>
      <c r="E151" s="3" t="str">
        <f aca="false">+CONCATENATE(A151," ",B151," ",C151," ",D151)</f>
        <v>BRIDGEVI 69 KV DPL LOADT1</v>
      </c>
      <c r="F151" s="26" t="s">
        <v>354</v>
      </c>
      <c r="G151" s="26" t="n">
        <v>7.9</v>
      </c>
      <c r="H151" s="26" t="n">
        <v>4.49</v>
      </c>
      <c r="I151" s="26" t="s">
        <v>354</v>
      </c>
      <c r="J151" s="26" t="n">
        <v>0.24</v>
      </c>
      <c r="K151" s="26" t="n">
        <v>1.34</v>
      </c>
      <c r="L151" s="26" t="s">
        <v>354</v>
      </c>
      <c r="M151" s="26" t="n">
        <v>4.11</v>
      </c>
      <c r="N151" s="26" t="n">
        <v>2.74</v>
      </c>
      <c r="O151" s="27" t="s">
        <v>354</v>
      </c>
      <c r="P151" s="27" t="n">
        <v>1406.24</v>
      </c>
      <c r="Q151" s="27" t="n">
        <v>822.35</v>
      </c>
      <c r="R151" s="28" t="n">
        <v>20259.46</v>
      </c>
      <c r="S151" s="28" t="n">
        <v>6328.19</v>
      </c>
      <c r="T151" s="29" t="n">
        <v>60526.52</v>
      </c>
      <c r="U151" s="29" t="n">
        <v>8679.85</v>
      </c>
      <c r="V151" s="28" t="n">
        <v>17020.21</v>
      </c>
      <c r="W151" s="28" t="n">
        <v>9251.04</v>
      </c>
      <c r="X151" s="29" t="n">
        <v>12269.3</v>
      </c>
      <c r="Y151" s="29" t="n">
        <v>5597.5</v>
      </c>
      <c r="Z151" s="28" t="n">
        <v>18604.28</v>
      </c>
      <c r="AA151" s="28" t="n">
        <v>6164.92</v>
      </c>
      <c r="AB151" s="29" t="n">
        <v>13493.92</v>
      </c>
      <c r="AC151" s="29" t="n">
        <v>7708.49</v>
      </c>
    </row>
    <row r="152" customFormat="false" ht="12.75" hidden="false" customHeight="false" outlineLevel="0" collapsed="false">
      <c r="A152" s="3" t="s">
        <v>352</v>
      </c>
      <c r="B152" s="3" t="s">
        <v>20</v>
      </c>
      <c r="C152" s="3" t="s">
        <v>37</v>
      </c>
      <c r="D152" s="3" t="s">
        <v>355</v>
      </c>
      <c r="E152" s="3" t="str">
        <f aca="false">+CONCATENATE(A152," ",B152," ",C152," ",D152)</f>
        <v>BRIDGEVI 69 KV DPL LOADT2</v>
      </c>
      <c r="F152" s="26" t="s">
        <v>356</v>
      </c>
      <c r="G152" s="26" t="n">
        <v>7.9</v>
      </c>
      <c r="H152" s="26" t="n">
        <v>4.49</v>
      </c>
      <c r="I152" s="26" t="s">
        <v>356</v>
      </c>
      <c r="J152" s="26" t="n">
        <v>0.24</v>
      </c>
      <c r="K152" s="26" t="n">
        <v>1.34</v>
      </c>
      <c r="L152" s="26" t="s">
        <v>356</v>
      </c>
      <c r="M152" s="26" t="n">
        <v>4.11</v>
      </c>
      <c r="N152" s="26" t="n">
        <v>2.74</v>
      </c>
      <c r="O152" s="27" t="s">
        <v>356</v>
      </c>
      <c r="P152" s="27" t="n">
        <v>1406.24</v>
      </c>
      <c r="Q152" s="27" t="n">
        <v>822.35</v>
      </c>
      <c r="R152" s="28" t="n">
        <v>20259.46</v>
      </c>
      <c r="S152" s="28" t="n">
        <v>6328.19</v>
      </c>
      <c r="T152" s="29" t="n">
        <v>60526.52</v>
      </c>
      <c r="U152" s="29" t="n">
        <v>8679.85</v>
      </c>
      <c r="V152" s="28" t="n">
        <v>17020.21</v>
      </c>
      <c r="W152" s="28" t="n">
        <v>9251.04</v>
      </c>
      <c r="X152" s="29" t="n">
        <v>12269.3</v>
      </c>
      <c r="Y152" s="29" t="n">
        <v>5597.5</v>
      </c>
      <c r="Z152" s="28" t="n">
        <v>18604.28</v>
      </c>
      <c r="AA152" s="28" t="n">
        <v>6164.92</v>
      </c>
      <c r="AB152" s="29" t="n">
        <v>13493.92</v>
      </c>
      <c r="AC152" s="29" t="n">
        <v>7708.49</v>
      </c>
    </row>
    <row r="153" customFormat="false" ht="12.75" hidden="false" customHeight="false" outlineLevel="0" collapsed="false">
      <c r="A153" s="3" t="s">
        <v>357</v>
      </c>
      <c r="B153" s="3" t="s">
        <v>26</v>
      </c>
      <c r="C153" s="3" t="s">
        <v>27</v>
      </c>
      <c r="D153" s="3" t="s">
        <v>138</v>
      </c>
      <c r="E153" s="3" t="str">
        <f aca="false">+CONCATENATE(A153," ",B153," ",C153," ",D153)</f>
        <v>BRIDGEWA 230 KV PSEG 13KV</v>
      </c>
      <c r="F153" s="26" t="s">
        <v>358</v>
      </c>
      <c r="G153" s="26" t="n">
        <v>-45.43</v>
      </c>
      <c r="H153" s="26" t="n">
        <v>-23.29</v>
      </c>
      <c r="I153" s="26" t="s">
        <v>358</v>
      </c>
      <c r="J153" s="26" t="n">
        <v>-11.79</v>
      </c>
      <c r="K153" s="26" t="n">
        <v>-12.4</v>
      </c>
      <c r="L153" s="26" t="s">
        <v>358</v>
      </c>
      <c r="M153" s="26" t="n">
        <v>-38.56</v>
      </c>
      <c r="N153" s="26" t="n">
        <v>-21.8</v>
      </c>
      <c r="O153" s="27" t="s">
        <v>358</v>
      </c>
      <c r="P153" s="27" t="n">
        <v>403.59</v>
      </c>
      <c r="Q153" s="27" t="n">
        <v>347.27</v>
      </c>
      <c r="R153" s="28" t="n">
        <v>20133.62</v>
      </c>
      <c r="S153" s="28" t="n">
        <v>6320.92</v>
      </c>
      <c r="T153" s="29" t="n">
        <v>59965.2</v>
      </c>
      <c r="U153" s="29" t="n">
        <v>9646.74</v>
      </c>
      <c r="V153" s="28" t="n">
        <v>15066.11</v>
      </c>
      <c r="W153" s="28" t="n">
        <v>7979.02</v>
      </c>
      <c r="X153" s="29" t="n">
        <v>12242.7</v>
      </c>
      <c r="Y153" s="29" t="n">
        <v>5603.3</v>
      </c>
      <c r="Z153" s="28" t="n">
        <v>18583.67</v>
      </c>
      <c r="AA153" s="28" t="n">
        <v>5917.99</v>
      </c>
      <c r="AB153" s="29" t="n">
        <v>13489.37</v>
      </c>
      <c r="AC153" s="29" t="n">
        <v>7689.52</v>
      </c>
    </row>
    <row r="154" customFormat="false" ht="12.75" hidden="false" customHeight="false" outlineLevel="0" collapsed="false">
      <c r="A154" s="3" t="s">
        <v>357</v>
      </c>
      <c r="B154" s="3" t="s">
        <v>26</v>
      </c>
      <c r="C154" s="3" t="s">
        <v>27</v>
      </c>
      <c r="D154" s="3" t="s">
        <v>140</v>
      </c>
      <c r="E154" s="3" t="str">
        <f aca="false">+CONCATENATE(A154," ",B154," ",C154," ",D154)</f>
        <v>BRIDGEWA 230 KV PSEG 13KV-2</v>
      </c>
      <c r="F154" s="26" t="s">
        <v>359</v>
      </c>
      <c r="G154" s="26" t="n">
        <v>-45.43</v>
      </c>
      <c r="H154" s="26" t="n">
        <v>-23.29</v>
      </c>
      <c r="I154" s="26" t="s">
        <v>359</v>
      </c>
      <c r="J154" s="26" t="n">
        <v>-11.79</v>
      </c>
      <c r="K154" s="26" t="n">
        <v>-12.4</v>
      </c>
      <c r="L154" s="26" t="s">
        <v>359</v>
      </c>
      <c r="M154" s="26" t="n">
        <v>-38.56</v>
      </c>
      <c r="N154" s="26" t="n">
        <v>-21.8</v>
      </c>
      <c r="O154" s="27" t="s">
        <v>359</v>
      </c>
      <c r="P154" s="27" t="n">
        <v>403.59</v>
      </c>
      <c r="Q154" s="27" t="n">
        <v>347.27</v>
      </c>
      <c r="R154" s="28" t="n">
        <v>20133.62</v>
      </c>
      <c r="S154" s="28" t="n">
        <v>6320.92</v>
      </c>
      <c r="T154" s="29" t="n">
        <v>59965.2</v>
      </c>
      <c r="U154" s="29" t="n">
        <v>9646.74</v>
      </c>
      <c r="V154" s="28" t="n">
        <v>15066.11</v>
      </c>
      <c r="W154" s="28" t="n">
        <v>7979.02</v>
      </c>
      <c r="X154" s="29" t="n">
        <v>12242.7</v>
      </c>
      <c r="Y154" s="29" t="n">
        <v>5603.3</v>
      </c>
      <c r="Z154" s="28" t="n">
        <v>18583.67</v>
      </c>
      <c r="AA154" s="28" t="n">
        <v>5917.99</v>
      </c>
      <c r="AB154" s="29" t="n">
        <v>13489.37</v>
      </c>
      <c r="AC154" s="29" t="n">
        <v>7689.52</v>
      </c>
    </row>
    <row r="155" customFormat="false" ht="12.75" hidden="false" customHeight="false" outlineLevel="0" collapsed="false">
      <c r="A155" s="3" t="s">
        <v>357</v>
      </c>
      <c r="B155" s="3" t="s">
        <v>26</v>
      </c>
      <c r="C155" s="3" t="s">
        <v>27</v>
      </c>
      <c r="D155" s="3" t="s">
        <v>142</v>
      </c>
      <c r="E155" s="3" t="str">
        <f aca="false">+CONCATENATE(A155," ",B155," ",C155," ",D155)</f>
        <v>BRIDGEWA 230 KV PSEG 26KV</v>
      </c>
      <c r="F155" s="26" t="s">
        <v>360</v>
      </c>
      <c r="G155" s="26" t="n">
        <v>-45.43</v>
      </c>
      <c r="H155" s="26" t="n">
        <v>-23.29</v>
      </c>
      <c r="I155" s="26" t="s">
        <v>360</v>
      </c>
      <c r="J155" s="26" t="n">
        <v>-11.79</v>
      </c>
      <c r="K155" s="26" t="n">
        <v>-12.4</v>
      </c>
      <c r="L155" s="26" t="s">
        <v>360</v>
      </c>
      <c r="M155" s="26" t="n">
        <v>-38.56</v>
      </c>
      <c r="N155" s="26" t="n">
        <v>-21.8</v>
      </c>
      <c r="O155" s="27" t="s">
        <v>360</v>
      </c>
      <c r="P155" s="27" t="n">
        <v>403.59</v>
      </c>
      <c r="Q155" s="27" t="n">
        <v>347.27</v>
      </c>
      <c r="R155" s="28" t="n">
        <v>20133.62</v>
      </c>
      <c r="S155" s="28" t="n">
        <v>6320.92</v>
      </c>
      <c r="T155" s="29" t="n">
        <v>59965.2</v>
      </c>
      <c r="U155" s="29" t="n">
        <v>9646.74</v>
      </c>
      <c r="V155" s="28" t="n">
        <v>15066.11</v>
      </c>
      <c r="W155" s="28" t="n">
        <v>7979.02</v>
      </c>
      <c r="X155" s="29" t="n">
        <v>12242.7</v>
      </c>
      <c r="Y155" s="29" t="n">
        <v>5603.3</v>
      </c>
      <c r="Z155" s="28" t="n">
        <v>18583.67</v>
      </c>
      <c r="AA155" s="28" t="n">
        <v>5917.99</v>
      </c>
      <c r="AB155" s="29" t="n">
        <v>13489.37</v>
      </c>
      <c r="AC155" s="29" t="n">
        <v>7689.52</v>
      </c>
    </row>
    <row r="156" customFormat="false" ht="12.75" hidden="false" customHeight="false" outlineLevel="0" collapsed="false">
      <c r="A156" s="3" t="s">
        <v>357</v>
      </c>
      <c r="B156" s="3" t="s">
        <v>26</v>
      </c>
      <c r="C156" s="3" t="s">
        <v>27</v>
      </c>
      <c r="D156" s="3" t="s">
        <v>202</v>
      </c>
      <c r="E156" s="3" t="str">
        <f aca="false">+CONCATENATE(A156," ",B156," ",C156," ",D156)</f>
        <v>BRIDGEWA 230 KV PSEG 26KV-2</v>
      </c>
      <c r="F156" s="26" t="s">
        <v>361</v>
      </c>
      <c r="G156" s="26" t="n">
        <v>-45.43</v>
      </c>
      <c r="H156" s="26" t="n">
        <v>-23.29</v>
      </c>
      <c r="I156" s="26" t="s">
        <v>361</v>
      </c>
      <c r="J156" s="26" t="n">
        <v>-11.79</v>
      </c>
      <c r="K156" s="26" t="n">
        <v>-12.4</v>
      </c>
      <c r="L156" s="26" t="s">
        <v>361</v>
      </c>
      <c r="M156" s="26" t="n">
        <v>-38.56</v>
      </c>
      <c r="N156" s="26" t="n">
        <v>-21.8</v>
      </c>
      <c r="O156" s="27" t="s">
        <v>361</v>
      </c>
      <c r="P156" s="27" t="n">
        <v>403.59</v>
      </c>
      <c r="Q156" s="27" t="n">
        <v>347.27</v>
      </c>
      <c r="R156" s="28" t="n">
        <v>20133.62</v>
      </c>
      <c r="S156" s="28" t="n">
        <v>6320.92</v>
      </c>
      <c r="T156" s="29" t="n">
        <v>59965.2</v>
      </c>
      <c r="U156" s="29" t="n">
        <v>9646.74</v>
      </c>
      <c r="V156" s="28" t="n">
        <v>15066.11</v>
      </c>
      <c r="W156" s="28" t="n">
        <v>7979.02</v>
      </c>
      <c r="X156" s="29" t="n">
        <v>12242.7</v>
      </c>
      <c r="Y156" s="29" t="n">
        <v>5603.3</v>
      </c>
      <c r="Z156" s="28" t="n">
        <v>18583.67</v>
      </c>
      <c r="AA156" s="28" t="n">
        <v>5917.99</v>
      </c>
      <c r="AB156" s="29" t="n">
        <v>13489.37</v>
      </c>
      <c r="AC156" s="29" t="n">
        <v>7689.52</v>
      </c>
    </row>
    <row r="157" customFormat="false" ht="12.75" hidden="false" customHeight="false" outlineLevel="0" collapsed="false">
      <c r="A157" s="3" t="s">
        <v>362</v>
      </c>
      <c r="B157" s="3" t="s">
        <v>44</v>
      </c>
      <c r="C157" s="3" t="s">
        <v>15</v>
      </c>
      <c r="D157" s="3"/>
      <c r="E157" s="3" t="str">
        <f aca="false">+CONCATENATE(A157," ",B157," ",C157," ",D157)</f>
        <v>BRIGHTON 500 KV PEPCO </v>
      </c>
      <c r="F157" s="26" t="s">
        <v>362</v>
      </c>
      <c r="G157" s="26" t="n">
        <v>9.53</v>
      </c>
      <c r="H157" s="26" t="n">
        <v>5.09</v>
      </c>
      <c r="I157" s="26" t="s">
        <v>362</v>
      </c>
      <c r="J157" s="26" t="n">
        <v>2.84</v>
      </c>
      <c r="K157" s="26" t="n">
        <v>2.34</v>
      </c>
      <c r="L157" s="26" t="s">
        <v>362</v>
      </c>
      <c r="M157" s="26" t="n">
        <v>7.47</v>
      </c>
      <c r="N157" s="26" t="n">
        <v>3.88</v>
      </c>
      <c r="O157" s="27" t="s">
        <v>362</v>
      </c>
      <c r="P157" s="27" t="n">
        <v>-901.24</v>
      </c>
      <c r="Q157" s="27" t="n">
        <v>-275.88</v>
      </c>
      <c r="R157" s="28" t="n">
        <v>20141.55</v>
      </c>
      <c r="S157" s="28" t="n">
        <v>6303.4</v>
      </c>
      <c r="T157" s="29" t="n">
        <v>58243.83</v>
      </c>
      <c r="U157" s="29" t="n">
        <v>8614.77</v>
      </c>
      <c r="V157" s="28" t="n">
        <v>15272.1</v>
      </c>
      <c r="W157" s="28" t="n">
        <v>7983.5</v>
      </c>
      <c r="X157" s="29" t="n">
        <v>12274.9</v>
      </c>
      <c r="Y157" s="29" t="n">
        <v>5616.8</v>
      </c>
      <c r="Z157" s="28" t="n">
        <v>18628.63</v>
      </c>
      <c r="AA157" s="28" t="n">
        <v>6212.61</v>
      </c>
      <c r="AB157" s="29" t="n">
        <v>13494.72</v>
      </c>
      <c r="AC157" s="29" t="n">
        <v>7710.74</v>
      </c>
    </row>
    <row r="158" customFormat="false" ht="12.75" hidden="false" customHeight="false" outlineLevel="0" collapsed="false">
      <c r="A158" s="3" t="s">
        <v>363</v>
      </c>
      <c r="B158" s="3" t="s">
        <v>125</v>
      </c>
      <c r="C158" s="3" t="s">
        <v>87</v>
      </c>
      <c r="D158" s="3" t="s">
        <v>88</v>
      </c>
      <c r="E158" s="3" t="str">
        <f aca="false">+CONCATENATE(A158," ",B158," ",C158," ",D158)</f>
        <v>BRISTOL 35 KV PECO 1BUS</v>
      </c>
      <c r="F158" s="26" t="s">
        <v>364</v>
      </c>
      <c r="G158" s="26" t="n">
        <v>12.31</v>
      </c>
      <c r="H158" s="26" t="n">
        <v>6.95</v>
      </c>
      <c r="I158" s="26" t="s">
        <v>364</v>
      </c>
      <c r="J158" s="26" t="n">
        <v>-1.51</v>
      </c>
      <c r="K158" s="26" t="n">
        <v>0.46</v>
      </c>
      <c r="L158" s="26" t="s">
        <v>364</v>
      </c>
      <c r="M158" s="26" t="n">
        <v>1.71</v>
      </c>
      <c r="N158" s="26" t="n">
        <v>2.41</v>
      </c>
      <c r="O158" s="27" t="s">
        <v>364</v>
      </c>
      <c r="P158" s="27" t="n">
        <v>647.68</v>
      </c>
      <c r="Q158" s="27" t="n">
        <v>490.85</v>
      </c>
      <c r="R158" s="28" t="n">
        <v>20341.76</v>
      </c>
      <c r="S158" s="28" t="n">
        <v>6332</v>
      </c>
      <c r="T158" s="29" t="n">
        <v>60295.64</v>
      </c>
      <c r="U158" s="29" t="n">
        <v>8695.33</v>
      </c>
      <c r="V158" s="28" t="n">
        <v>15143.97</v>
      </c>
      <c r="W158" s="28" t="n">
        <v>7978.99</v>
      </c>
      <c r="X158" s="29" t="n">
        <v>12277.6</v>
      </c>
      <c r="Y158" s="29" t="n">
        <v>5607.9</v>
      </c>
      <c r="Z158" s="28" t="n">
        <v>18601.47</v>
      </c>
      <c r="AA158" s="28" t="n">
        <v>6143.09</v>
      </c>
      <c r="AB158" s="29" t="n">
        <v>13493.82</v>
      </c>
      <c r="AC158" s="29" t="n">
        <v>7707.32</v>
      </c>
    </row>
    <row r="159" customFormat="false" ht="12.75" hidden="false" customHeight="false" outlineLevel="0" collapsed="false">
      <c r="A159" s="3" t="s">
        <v>363</v>
      </c>
      <c r="B159" s="3" t="s">
        <v>125</v>
      </c>
      <c r="C159" s="3" t="s">
        <v>87</v>
      </c>
      <c r="D159" s="3" t="s">
        <v>365</v>
      </c>
      <c r="E159" s="3" t="str">
        <f aca="false">+CONCATENATE(A159," ",B159," ",C159," ",D159)</f>
        <v>BRISTOL 35 KV PECO 3BUS</v>
      </c>
      <c r="F159" s="26" t="s">
        <v>366</v>
      </c>
      <c r="G159" s="26" t="n">
        <v>12.31</v>
      </c>
      <c r="H159" s="26" t="n">
        <v>6.95</v>
      </c>
      <c r="I159" s="26" t="s">
        <v>366</v>
      </c>
      <c r="J159" s="26" t="n">
        <v>-1.51</v>
      </c>
      <c r="K159" s="26" t="n">
        <v>0.46</v>
      </c>
      <c r="L159" s="26" t="s">
        <v>366</v>
      </c>
      <c r="M159" s="26" t="n">
        <v>1.71</v>
      </c>
      <c r="N159" s="26" t="n">
        <v>2.41</v>
      </c>
      <c r="O159" s="27" t="s">
        <v>366</v>
      </c>
      <c r="P159" s="27" t="n">
        <v>647.68</v>
      </c>
      <c r="Q159" s="27" t="n">
        <v>490.85</v>
      </c>
      <c r="R159" s="28" t="n">
        <v>20341.76</v>
      </c>
      <c r="S159" s="28" t="n">
        <v>6332</v>
      </c>
      <c r="T159" s="29" t="n">
        <v>60295.64</v>
      </c>
      <c r="U159" s="29" t="n">
        <v>8695.33</v>
      </c>
      <c r="V159" s="28" t="n">
        <v>15143.97</v>
      </c>
      <c r="W159" s="28" t="n">
        <v>7978.99</v>
      </c>
      <c r="X159" s="29" t="n">
        <v>12277.6</v>
      </c>
      <c r="Y159" s="29" t="n">
        <v>5607.9</v>
      </c>
      <c r="Z159" s="28" t="n">
        <v>18601.47</v>
      </c>
      <c r="AA159" s="28" t="n">
        <v>6143.09</v>
      </c>
      <c r="AB159" s="29" t="n">
        <v>13493.82</v>
      </c>
      <c r="AC159" s="29" t="n">
        <v>7707.32</v>
      </c>
    </row>
    <row r="160" customFormat="false" ht="12.75" hidden="false" customHeight="false" outlineLevel="0" collapsed="false">
      <c r="A160" s="3" t="s">
        <v>367</v>
      </c>
      <c r="B160" s="3" t="s">
        <v>14</v>
      </c>
      <c r="C160" s="3" t="s">
        <v>60</v>
      </c>
      <c r="D160" s="3" t="s">
        <v>61</v>
      </c>
      <c r="E160" s="3" t="str">
        <f aca="false">+CONCATENATE(A160," ",B160," ",C160," ",D160)</f>
        <v>BROOKVIL 138 KV PENELEC 1 TX</v>
      </c>
      <c r="F160" s="26" t="s">
        <v>368</v>
      </c>
      <c r="G160" s="26" t="n">
        <v>18.45</v>
      </c>
      <c r="H160" s="26" t="n">
        <v>9.56</v>
      </c>
      <c r="I160" s="26" t="s">
        <v>368</v>
      </c>
      <c r="J160" s="26" t="n">
        <v>30.93</v>
      </c>
      <c r="K160" s="26" t="n">
        <v>5.18</v>
      </c>
      <c r="L160" s="26" t="s">
        <v>368</v>
      </c>
      <c r="M160" s="26" t="n">
        <v>15.17</v>
      </c>
      <c r="N160" s="26" t="n">
        <v>8.44</v>
      </c>
      <c r="O160" s="27" t="s">
        <v>368</v>
      </c>
      <c r="P160" s="27" t="n">
        <v>-826.85</v>
      </c>
      <c r="Q160" s="27" t="n">
        <v>-240.69</v>
      </c>
      <c r="R160" s="28" t="n">
        <v>20252.09</v>
      </c>
      <c r="S160" s="28" t="n">
        <v>6450.11</v>
      </c>
      <c r="T160" s="29" t="n">
        <v>58299.07</v>
      </c>
      <c r="U160" s="29" t="n">
        <v>8671.05</v>
      </c>
      <c r="V160" s="28" t="n">
        <v>15153.38</v>
      </c>
      <c r="W160" s="28" t="n">
        <v>7978.79</v>
      </c>
      <c r="X160" s="29" t="n">
        <v>12282.6</v>
      </c>
      <c r="Y160" s="29" t="n">
        <v>5649.7</v>
      </c>
      <c r="Z160" s="28" t="n">
        <v>18590.1</v>
      </c>
      <c r="AA160" s="28" t="n">
        <v>6289.34</v>
      </c>
      <c r="AB160" s="29" t="n">
        <v>13516.96</v>
      </c>
      <c r="AC160" s="29" t="n">
        <v>7715.27</v>
      </c>
    </row>
    <row r="161" customFormat="false" ht="12.75" hidden="false" customHeight="false" outlineLevel="0" collapsed="false">
      <c r="A161" s="3" t="s">
        <v>367</v>
      </c>
      <c r="B161" s="3" t="s">
        <v>14</v>
      </c>
      <c r="C161" s="3" t="s">
        <v>60</v>
      </c>
      <c r="D161" s="3" t="s">
        <v>63</v>
      </c>
      <c r="E161" s="3" t="str">
        <f aca="false">+CONCATENATE(A161," ",B161," ",C161," ",D161)</f>
        <v>BROOKVIL 138 KV PENELEC 2 TX</v>
      </c>
      <c r="F161" s="26" t="s">
        <v>369</v>
      </c>
      <c r="G161" s="26" t="n">
        <v>18.45</v>
      </c>
      <c r="H161" s="26" t="n">
        <v>9.56</v>
      </c>
      <c r="I161" s="26" t="s">
        <v>369</v>
      </c>
      <c r="J161" s="26" t="n">
        <v>30.93</v>
      </c>
      <c r="K161" s="26" t="n">
        <v>5.18</v>
      </c>
      <c r="L161" s="26" t="s">
        <v>369</v>
      </c>
      <c r="M161" s="26" t="n">
        <v>15.17</v>
      </c>
      <c r="N161" s="26" t="n">
        <v>8.44</v>
      </c>
      <c r="O161" s="27" t="s">
        <v>369</v>
      </c>
      <c r="P161" s="27" t="n">
        <v>-826.85</v>
      </c>
      <c r="Q161" s="27" t="n">
        <v>-240.69</v>
      </c>
      <c r="R161" s="28" t="n">
        <v>20252.09</v>
      </c>
      <c r="S161" s="28" t="n">
        <v>6450.11</v>
      </c>
      <c r="T161" s="29" t="n">
        <v>58299.07</v>
      </c>
      <c r="U161" s="29" t="n">
        <v>8671.05</v>
      </c>
      <c r="V161" s="28" t="n">
        <v>15153.38</v>
      </c>
      <c r="W161" s="28" t="n">
        <v>7978.79</v>
      </c>
      <c r="X161" s="29" t="n">
        <v>12282.6</v>
      </c>
      <c r="Y161" s="29" t="n">
        <v>5649.7</v>
      </c>
      <c r="Z161" s="28" t="n">
        <v>18590.1</v>
      </c>
      <c r="AA161" s="28" t="n">
        <v>6289.34</v>
      </c>
      <c r="AB161" s="29" t="n">
        <v>13516.96</v>
      </c>
      <c r="AC161" s="29" t="n">
        <v>7715.27</v>
      </c>
    </row>
    <row r="162" customFormat="false" ht="12.75" hidden="false" customHeight="false" outlineLevel="0" collapsed="false">
      <c r="A162" s="3" t="s">
        <v>370</v>
      </c>
      <c r="B162" s="3" t="s">
        <v>256</v>
      </c>
      <c r="C162" s="3" t="s">
        <v>45</v>
      </c>
      <c r="D162" s="3" t="s">
        <v>371</v>
      </c>
      <c r="E162" s="3" t="str">
        <f aca="false">+CONCATENATE(A162," ",B162," ",C162," ",D162)</f>
        <v>BRUNNERI 18 KV PPL SWING</v>
      </c>
      <c r="F162" s="26" t="s">
        <v>372</v>
      </c>
      <c r="G162" s="26" t="n">
        <v>1.62</v>
      </c>
      <c r="H162" s="26" t="n">
        <v>1.09</v>
      </c>
      <c r="I162" s="26" t="s">
        <v>372</v>
      </c>
      <c r="J162" s="26" t="n">
        <v>-4.61</v>
      </c>
      <c r="K162" s="26" t="n">
        <v>-0.55</v>
      </c>
      <c r="L162" s="26" t="s">
        <v>372</v>
      </c>
      <c r="M162" s="26" t="n">
        <v>-8.97</v>
      </c>
      <c r="N162" s="26" t="n">
        <v>-0.93</v>
      </c>
      <c r="O162" s="27" t="s">
        <v>372</v>
      </c>
      <c r="P162" s="27" t="n">
        <v>-911.52</v>
      </c>
      <c r="Q162" s="27" t="n">
        <v>-244.42</v>
      </c>
      <c r="R162" s="28" t="n">
        <v>20235.4</v>
      </c>
      <c r="S162" s="28" t="n">
        <v>6325.24</v>
      </c>
      <c r="T162" s="29" t="n">
        <v>57902.65</v>
      </c>
      <c r="U162" s="29" t="n">
        <v>8683.65</v>
      </c>
      <c r="V162" s="28" t="n">
        <v>15194.76</v>
      </c>
      <c r="W162" s="28" t="n">
        <v>7962.76</v>
      </c>
      <c r="X162" s="29" t="n">
        <v>12267.8</v>
      </c>
      <c r="Y162" s="29" t="n">
        <v>5582.3</v>
      </c>
      <c r="Z162" s="28" t="n">
        <v>18587.58</v>
      </c>
      <c r="AA162" s="28" t="n">
        <v>6157.41</v>
      </c>
      <c r="AB162" s="29" t="n">
        <v>13497.8</v>
      </c>
      <c r="AC162" s="29" t="n">
        <v>7707.05</v>
      </c>
    </row>
    <row r="163" customFormat="false" ht="12.75" hidden="false" customHeight="false" outlineLevel="0" collapsed="false">
      <c r="A163" s="3" t="s">
        <v>370</v>
      </c>
      <c r="B163" s="3" t="s">
        <v>256</v>
      </c>
      <c r="C163" s="3" t="s">
        <v>45</v>
      </c>
      <c r="D163" s="3" t="s">
        <v>373</v>
      </c>
      <c r="E163" s="3" t="str">
        <f aca="false">+CONCATENATE(A163," ",B163," ",C163," ",D163)</f>
        <v>BRUNNERI 18 KV PPL UNIT01</v>
      </c>
      <c r="F163" s="26" t="s">
        <v>374</v>
      </c>
      <c r="G163" s="26" t="n">
        <v>1.62</v>
      </c>
      <c r="H163" s="26" t="n">
        <v>1.09</v>
      </c>
      <c r="I163" s="26" t="s">
        <v>374</v>
      </c>
      <c r="J163" s="26" t="n">
        <v>-4.61</v>
      </c>
      <c r="K163" s="26" t="n">
        <v>-0.55</v>
      </c>
      <c r="L163" s="26" t="s">
        <v>374</v>
      </c>
      <c r="M163" s="26" t="n">
        <v>-8.97</v>
      </c>
      <c r="N163" s="26" t="n">
        <v>-0.93</v>
      </c>
      <c r="O163" s="27" t="s">
        <v>374</v>
      </c>
      <c r="P163" s="27" t="n">
        <v>-911.52</v>
      </c>
      <c r="Q163" s="27" t="n">
        <v>-244.42</v>
      </c>
      <c r="R163" s="28" t="n">
        <v>20235.4</v>
      </c>
      <c r="S163" s="28" t="n">
        <v>6325.24</v>
      </c>
      <c r="T163" s="29" t="n">
        <v>57902.65</v>
      </c>
      <c r="U163" s="29" t="n">
        <v>8683.65</v>
      </c>
      <c r="V163" s="28" t="n">
        <v>15194.76</v>
      </c>
      <c r="W163" s="28" t="n">
        <v>7962.76</v>
      </c>
      <c r="X163" s="29" t="n">
        <v>12267.8</v>
      </c>
      <c r="Y163" s="29" t="n">
        <v>5582.3</v>
      </c>
      <c r="Z163" s="28" t="n">
        <v>18587.58</v>
      </c>
      <c r="AA163" s="28" t="n">
        <v>6157.41</v>
      </c>
      <c r="AB163" s="29" t="n">
        <v>13497.8</v>
      </c>
      <c r="AC163" s="29" t="n">
        <v>7707.05</v>
      </c>
    </row>
    <row r="164" customFormat="false" ht="12.75" hidden="false" customHeight="false" outlineLevel="0" collapsed="false">
      <c r="A164" s="3" t="s">
        <v>370</v>
      </c>
      <c r="B164" s="3" t="s">
        <v>256</v>
      </c>
      <c r="C164" s="3" t="s">
        <v>45</v>
      </c>
      <c r="D164" s="3" t="s">
        <v>375</v>
      </c>
      <c r="E164" s="3" t="str">
        <f aca="false">+CONCATENATE(A164," ",B164," ",C164," ",D164)</f>
        <v>BRUNNERI 18 KV PPL UNIT02</v>
      </c>
      <c r="F164" s="26" t="s">
        <v>376</v>
      </c>
      <c r="G164" s="26" t="n">
        <v>1.62</v>
      </c>
      <c r="H164" s="26" t="n">
        <v>1.09</v>
      </c>
      <c r="I164" s="26" t="s">
        <v>376</v>
      </c>
      <c r="J164" s="26" t="n">
        <v>-4.61</v>
      </c>
      <c r="K164" s="26" t="n">
        <v>-0.55</v>
      </c>
      <c r="L164" s="26" t="s">
        <v>376</v>
      </c>
      <c r="M164" s="26" t="n">
        <v>-8.97</v>
      </c>
      <c r="N164" s="26" t="n">
        <v>-0.93</v>
      </c>
      <c r="O164" s="27" t="s">
        <v>376</v>
      </c>
      <c r="P164" s="27" t="n">
        <v>-911.52</v>
      </c>
      <c r="Q164" s="27" t="n">
        <v>-244.42</v>
      </c>
      <c r="R164" s="28" t="n">
        <v>20235.4</v>
      </c>
      <c r="S164" s="28" t="n">
        <v>6325.24</v>
      </c>
      <c r="T164" s="29" t="n">
        <v>57902.65</v>
      </c>
      <c r="U164" s="29" t="n">
        <v>8683.65</v>
      </c>
      <c r="V164" s="28" t="n">
        <v>15194.76</v>
      </c>
      <c r="W164" s="28" t="n">
        <v>7962.76</v>
      </c>
      <c r="X164" s="29" t="n">
        <v>12267.8</v>
      </c>
      <c r="Y164" s="29" t="n">
        <v>5582.3</v>
      </c>
      <c r="Z164" s="28" t="n">
        <v>18587.58</v>
      </c>
      <c r="AA164" s="28" t="n">
        <v>6157.41</v>
      </c>
      <c r="AB164" s="29" t="n">
        <v>13497.8</v>
      </c>
      <c r="AC164" s="29" t="n">
        <v>7707.05</v>
      </c>
    </row>
    <row r="165" customFormat="false" ht="12.75" hidden="false" customHeight="false" outlineLevel="0" collapsed="false">
      <c r="A165" s="3" t="s">
        <v>370</v>
      </c>
      <c r="B165" s="3" t="s">
        <v>26</v>
      </c>
      <c r="C165" s="3" t="s">
        <v>45</v>
      </c>
      <c r="D165" s="3" t="s">
        <v>377</v>
      </c>
      <c r="E165" s="3" t="str">
        <f aca="false">+CONCATENATE(A165," ",B165," ",C165," ",D165)</f>
        <v>BRUNNERI 230 KV PPL AUX10</v>
      </c>
      <c r="F165" s="26" t="s">
        <v>378</v>
      </c>
      <c r="G165" s="26" t="n">
        <v>1.62</v>
      </c>
      <c r="H165" s="26" t="n">
        <v>1.09</v>
      </c>
      <c r="I165" s="26" t="s">
        <v>378</v>
      </c>
      <c r="J165" s="26" t="n">
        <v>-4.61</v>
      </c>
      <c r="K165" s="26" t="n">
        <v>-0.55</v>
      </c>
      <c r="L165" s="26" t="s">
        <v>378</v>
      </c>
      <c r="M165" s="26" t="n">
        <v>-8.97</v>
      </c>
      <c r="N165" s="26" t="n">
        <v>-0.93</v>
      </c>
      <c r="O165" s="27" t="s">
        <v>378</v>
      </c>
      <c r="P165" s="27" t="n">
        <v>-911.52</v>
      </c>
      <c r="Q165" s="27" t="n">
        <v>-244.42</v>
      </c>
      <c r="R165" s="28" t="n">
        <v>20235.4</v>
      </c>
      <c r="S165" s="28" t="n">
        <v>6325.24</v>
      </c>
      <c r="T165" s="29" t="n">
        <v>57902.65</v>
      </c>
      <c r="U165" s="29" t="n">
        <v>8683.65</v>
      </c>
      <c r="V165" s="28" t="n">
        <v>15194.76</v>
      </c>
      <c r="W165" s="28" t="n">
        <v>7962.76</v>
      </c>
      <c r="X165" s="29" t="n">
        <v>12267.8</v>
      </c>
      <c r="Y165" s="29" t="n">
        <v>5582.3</v>
      </c>
      <c r="Z165" s="28" t="n">
        <v>18587.58</v>
      </c>
      <c r="AA165" s="28" t="n">
        <v>6157.41</v>
      </c>
      <c r="AB165" s="29" t="n">
        <v>13497.8</v>
      </c>
      <c r="AC165" s="29" t="n">
        <v>7707.05</v>
      </c>
    </row>
    <row r="166" customFormat="false" ht="12.75" hidden="false" customHeight="false" outlineLevel="0" collapsed="false">
      <c r="A166" s="3" t="s">
        <v>370</v>
      </c>
      <c r="B166" s="3" t="s">
        <v>26</v>
      </c>
      <c r="C166" s="3" t="s">
        <v>45</v>
      </c>
      <c r="D166" s="3" t="s">
        <v>379</v>
      </c>
      <c r="E166" s="3" t="str">
        <f aca="false">+CONCATENATE(A166," ",B166," ",C166," ",D166)</f>
        <v>BRUNNERI 230 KV PPL AUX30</v>
      </c>
      <c r="F166" s="26" t="s">
        <v>380</v>
      </c>
      <c r="G166" s="26" t="n">
        <v>1.62</v>
      </c>
      <c r="H166" s="26" t="n">
        <v>1.09</v>
      </c>
      <c r="I166" s="26" t="s">
        <v>380</v>
      </c>
      <c r="J166" s="26" t="n">
        <v>-4.61</v>
      </c>
      <c r="K166" s="26" t="n">
        <v>-0.55</v>
      </c>
      <c r="L166" s="26" t="s">
        <v>380</v>
      </c>
      <c r="M166" s="26" t="n">
        <v>-8.97</v>
      </c>
      <c r="N166" s="26" t="n">
        <v>-0.93</v>
      </c>
      <c r="O166" s="27" t="s">
        <v>380</v>
      </c>
      <c r="P166" s="27" t="n">
        <v>-911.52</v>
      </c>
      <c r="Q166" s="27" t="n">
        <v>-244.42</v>
      </c>
      <c r="R166" s="28" t="n">
        <v>20235.4</v>
      </c>
      <c r="S166" s="28" t="n">
        <v>6325.24</v>
      </c>
      <c r="T166" s="29" t="n">
        <v>57902.65</v>
      </c>
      <c r="U166" s="29" t="n">
        <v>8683.65</v>
      </c>
      <c r="V166" s="28" t="n">
        <v>15194.76</v>
      </c>
      <c r="W166" s="28" t="n">
        <v>7962.76</v>
      </c>
      <c r="X166" s="29" t="n">
        <v>12267.8</v>
      </c>
      <c r="Y166" s="29" t="n">
        <v>5582.3</v>
      </c>
      <c r="Z166" s="28" t="n">
        <v>18587.58</v>
      </c>
      <c r="AA166" s="28" t="n">
        <v>6157.41</v>
      </c>
      <c r="AB166" s="29" t="n">
        <v>13497.8</v>
      </c>
      <c r="AC166" s="29" t="n">
        <v>7707.05</v>
      </c>
    </row>
    <row r="167" customFormat="false" ht="12.75" hidden="false" customHeight="false" outlineLevel="0" collapsed="false">
      <c r="A167" s="3" t="s">
        <v>370</v>
      </c>
      <c r="B167" s="3" t="s">
        <v>26</v>
      </c>
      <c r="C167" s="3" t="s">
        <v>45</v>
      </c>
      <c r="D167" s="3" t="s">
        <v>381</v>
      </c>
      <c r="E167" s="3" t="str">
        <f aca="false">+CONCATENATE(A167," ",B167," ",C167," ",D167)</f>
        <v>BRUNNERI 230 KV PPL DIES</v>
      </c>
      <c r="F167" s="26" t="s">
        <v>382</v>
      </c>
      <c r="G167" s="26" t="n">
        <v>1.62</v>
      </c>
      <c r="H167" s="26" t="n">
        <v>1.09</v>
      </c>
      <c r="I167" s="26" t="s">
        <v>382</v>
      </c>
      <c r="J167" s="26" t="n">
        <v>-4.61</v>
      </c>
      <c r="K167" s="26" t="n">
        <v>-0.55</v>
      </c>
      <c r="L167" s="26" t="s">
        <v>382</v>
      </c>
      <c r="M167" s="26" t="n">
        <v>-8.97</v>
      </c>
      <c r="N167" s="26" t="n">
        <v>-0.93</v>
      </c>
      <c r="O167" s="27" t="s">
        <v>382</v>
      </c>
      <c r="P167" s="27" t="n">
        <v>-911.52</v>
      </c>
      <c r="Q167" s="27" t="n">
        <v>-244.42</v>
      </c>
      <c r="R167" s="28" t="n">
        <v>20235.4</v>
      </c>
      <c r="S167" s="28" t="n">
        <v>6325.24</v>
      </c>
      <c r="T167" s="29" t="n">
        <v>57902.65</v>
      </c>
      <c r="U167" s="29" t="n">
        <v>8683.65</v>
      </c>
      <c r="V167" s="28" t="n">
        <v>15194.76</v>
      </c>
      <c r="W167" s="28" t="n">
        <v>7962.76</v>
      </c>
      <c r="X167" s="29" t="n">
        <v>12267.8</v>
      </c>
      <c r="Y167" s="29" t="n">
        <v>5582.3</v>
      </c>
      <c r="Z167" s="28" t="n">
        <v>18587.58</v>
      </c>
      <c r="AA167" s="28" t="n">
        <v>6157.41</v>
      </c>
      <c r="AB167" s="29" t="n">
        <v>13497.8</v>
      </c>
      <c r="AC167" s="29" t="n">
        <v>7707.05</v>
      </c>
    </row>
    <row r="168" customFormat="false" ht="12.75" hidden="false" customHeight="false" outlineLevel="0" collapsed="false">
      <c r="A168" s="3" t="s">
        <v>370</v>
      </c>
      <c r="B168" s="3" t="s">
        <v>341</v>
      </c>
      <c r="C168" s="3" t="s">
        <v>45</v>
      </c>
      <c r="D168" s="3" t="s">
        <v>383</v>
      </c>
      <c r="E168" s="3" t="str">
        <f aca="false">+CONCATENATE(A168," ",B168," ",C168," ",D168)</f>
        <v>BRUNNERI 24 KV PPL UNIT03</v>
      </c>
      <c r="F168" s="26" t="s">
        <v>384</v>
      </c>
      <c r="G168" s="26" t="n">
        <v>1.62</v>
      </c>
      <c r="H168" s="26" t="n">
        <v>1.09</v>
      </c>
      <c r="I168" s="26" t="s">
        <v>384</v>
      </c>
      <c r="J168" s="26" t="n">
        <v>-4.61</v>
      </c>
      <c r="K168" s="26" t="n">
        <v>-0.55</v>
      </c>
      <c r="L168" s="26" t="s">
        <v>384</v>
      </c>
      <c r="M168" s="26" t="n">
        <v>-8.97</v>
      </c>
      <c r="N168" s="26" t="n">
        <v>-0.93</v>
      </c>
      <c r="O168" s="27" t="s">
        <v>384</v>
      </c>
      <c r="P168" s="27" t="n">
        <v>-911.52</v>
      </c>
      <c r="Q168" s="27" t="n">
        <v>-244.42</v>
      </c>
      <c r="R168" s="28" t="n">
        <v>20235.4</v>
      </c>
      <c r="S168" s="28" t="n">
        <v>6325.24</v>
      </c>
      <c r="T168" s="29" t="n">
        <v>57902.65</v>
      </c>
      <c r="U168" s="29" t="n">
        <v>8683.65</v>
      </c>
      <c r="V168" s="28" t="n">
        <v>15194.76</v>
      </c>
      <c r="W168" s="28" t="n">
        <v>7962.76</v>
      </c>
      <c r="X168" s="29" t="n">
        <v>12267.8</v>
      </c>
      <c r="Y168" s="29" t="n">
        <v>5582.3</v>
      </c>
      <c r="Z168" s="28" t="n">
        <v>18587.58</v>
      </c>
      <c r="AA168" s="28" t="n">
        <v>6157.41</v>
      </c>
      <c r="AB168" s="29" t="n">
        <v>13497.8</v>
      </c>
      <c r="AC168" s="29" t="n">
        <v>7707.05</v>
      </c>
    </row>
    <row r="169" customFormat="false" ht="12.75" hidden="false" customHeight="false" outlineLevel="0" collapsed="false">
      <c r="A169" s="3" t="s">
        <v>385</v>
      </c>
      <c r="B169" s="3" t="s">
        <v>26</v>
      </c>
      <c r="C169" s="3" t="s">
        <v>27</v>
      </c>
      <c r="D169" s="3" t="s">
        <v>142</v>
      </c>
      <c r="E169" s="3" t="str">
        <f aca="false">+CONCATENATE(A169," ",B169," ",C169," ",D169)</f>
        <v>BRUNSWIC 230 KV PSEG 26KV</v>
      </c>
      <c r="F169" s="26" t="s">
        <v>386</v>
      </c>
      <c r="G169" s="26" t="n">
        <v>128.93</v>
      </c>
      <c r="H169" s="26" t="n">
        <v>71.45</v>
      </c>
      <c r="I169" s="26" t="s">
        <v>386</v>
      </c>
      <c r="J169" s="26" t="n">
        <v>4.79</v>
      </c>
      <c r="K169" s="26" t="n">
        <v>9.22</v>
      </c>
      <c r="L169" s="26" t="s">
        <v>386</v>
      </c>
      <c r="M169" s="26" t="n">
        <v>29.26</v>
      </c>
      <c r="N169" s="26" t="n">
        <v>19.52</v>
      </c>
      <c r="O169" s="27" t="s">
        <v>386</v>
      </c>
      <c r="P169" s="27" t="n">
        <v>457.12</v>
      </c>
      <c r="Q169" s="27" t="n">
        <v>387.02</v>
      </c>
      <c r="R169" s="28" t="n">
        <v>20372.2</v>
      </c>
      <c r="S169" s="28" t="n">
        <v>6343.25</v>
      </c>
      <c r="T169" s="29" t="n">
        <v>60064.08</v>
      </c>
      <c r="U169" s="29" t="n">
        <v>8594.9</v>
      </c>
      <c r="V169" s="28" t="n">
        <v>15052.74</v>
      </c>
      <c r="W169" s="28" t="n">
        <v>7976.52</v>
      </c>
      <c r="X169" s="29" t="n">
        <v>12307.5</v>
      </c>
      <c r="Y169" s="29" t="n">
        <v>5536</v>
      </c>
      <c r="Z169" s="28" t="n">
        <v>18576.92</v>
      </c>
      <c r="AA169" s="28" t="n">
        <v>6216.85</v>
      </c>
      <c r="AB169" s="29" t="n">
        <v>13479.37</v>
      </c>
      <c r="AC169" s="29" t="n">
        <v>7714.8</v>
      </c>
    </row>
    <row r="170" customFormat="false" ht="12.75" hidden="false" customHeight="false" outlineLevel="0" collapsed="false">
      <c r="A170" s="3" t="s">
        <v>385</v>
      </c>
      <c r="B170" s="3" t="s">
        <v>26</v>
      </c>
      <c r="C170" s="3" t="s">
        <v>27</v>
      </c>
      <c r="D170" s="3" t="s">
        <v>202</v>
      </c>
      <c r="E170" s="3" t="str">
        <f aca="false">+CONCATENATE(A170," ",B170," ",C170," ",D170)</f>
        <v>BRUNSWIC 230 KV PSEG 26KV-2</v>
      </c>
      <c r="F170" s="26" t="s">
        <v>387</v>
      </c>
      <c r="G170" s="26" t="n">
        <v>128.93</v>
      </c>
      <c r="H170" s="26" t="n">
        <v>71.45</v>
      </c>
      <c r="I170" s="26" t="s">
        <v>387</v>
      </c>
      <c r="J170" s="26" t="n">
        <v>4.79</v>
      </c>
      <c r="K170" s="26" t="n">
        <v>9.22</v>
      </c>
      <c r="L170" s="26" t="s">
        <v>387</v>
      </c>
      <c r="M170" s="26" t="n">
        <v>29.26</v>
      </c>
      <c r="N170" s="26" t="n">
        <v>19.52</v>
      </c>
      <c r="O170" s="27" t="s">
        <v>387</v>
      </c>
      <c r="P170" s="27" t="n">
        <v>457.12</v>
      </c>
      <c r="Q170" s="27" t="n">
        <v>387.02</v>
      </c>
      <c r="R170" s="28" t="n">
        <v>20372.2</v>
      </c>
      <c r="S170" s="28" t="n">
        <v>6343.25</v>
      </c>
      <c r="T170" s="29" t="n">
        <v>60064.08</v>
      </c>
      <c r="U170" s="29" t="n">
        <v>8594.9</v>
      </c>
      <c r="V170" s="28" t="n">
        <v>15052.74</v>
      </c>
      <c r="W170" s="28" t="n">
        <v>7976.52</v>
      </c>
      <c r="X170" s="29" t="n">
        <v>12307.5</v>
      </c>
      <c r="Y170" s="29" t="n">
        <v>5536</v>
      </c>
      <c r="Z170" s="28" t="n">
        <v>18576.92</v>
      </c>
      <c r="AA170" s="28" t="n">
        <v>6216.85</v>
      </c>
      <c r="AB170" s="29" t="n">
        <v>13479.37</v>
      </c>
      <c r="AC170" s="29" t="n">
        <v>7714.8</v>
      </c>
    </row>
    <row r="171" customFormat="false" ht="12.75" hidden="false" customHeight="false" outlineLevel="0" collapsed="false">
      <c r="A171" s="3" t="s">
        <v>385</v>
      </c>
      <c r="B171" s="3" t="s">
        <v>26</v>
      </c>
      <c r="C171" s="3" t="s">
        <v>27</v>
      </c>
      <c r="D171" s="3" t="s">
        <v>388</v>
      </c>
      <c r="E171" s="3" t="str">
        <f aca="false">+CONCATENATE(A171," ",B171," ",C171," ",D171)</f>
        <v>BRUNSWIC 230 KV PSEG 69_LI</v>
      </c>
      <c r="F171" s="26" t="s">
        <v>389</v>
      </c>
      <c r="G171" s="26" t="n">
        <v>128.93</v>
      </c>
      <c r="H171" s="26" t="n">
        <v>71.45</v>
      </c>
      <c r="I171" s="26" t="s">
        <v>389</v>
      </c>
      <c r="J171" s="26" t="n">
        <v>4.79</v>
      </c>
      <c r="K171" s="26" t="n">
        <v>9.22</v>
      </c>
      <c r="L171" s="26" t="s">
        <v>389</v>
      </c>
      <c r="M171" s="26" t="n">
        <v>29.26</v>
      </c>
      <c r="N171" s="26" t="n">
        <v>19.52</v>
      </c>
      <c r="O171" s="27" t="s">
        <v>389</v>
      </c>
      <c r="P171" s="27" t="n">
        <v>457.12</v>
      </c>
      <c r="Q171" s="27" t="n">
        <v>387.02</v>
      </c>
      <c r="R171" s="28" t="n">
        <v>20372.2</v>
      </c>
      <c r="S171" s="28" t="n">
        <v>6343.25</v>
      </c>
      <c r="T171" s="29" t="n">
        <v>60064.08</v>
      </c>
      <c r="U171" s="29" t="n">
        <v>8594.9</v>
      </c>
      <c r="V171" s="28" t="n">
        <v>15052.74</v>
      </c>
      <c r="W171" s="28" t="n">
        <v>7976.52</v>
      </c>
      <c r="X171" s="29" t="n">
        <v>12307.5</v>
      </c>
      <c r="Y171" s="29" t="n">
        <v>5536</v>
      </c>
      <c r="Z171" s="28" t="n">
        <v>18576.92</v>
      </c>
      <c r="AA171" s="28" t="n">
        <v>6216.85</v>
      </c>
      <c r="AB171" s="29" t="n">
        <v>13479.37</v>
      </c>
      <c r="AC171" s="29" t="n">
        <v>7714.8</v>
      </c>
    </row>
    <row r="172" customFormat="false" ht="12.75" hidden="false" customHeight="false" outlineLevel="0" collapsed="false">
      <c r="A172" s="3" t="s">
        <v>385</v>
      </c>
      <c r="B172" s="3" t="s">
        <v>26</v>
      </c>
      <c r="C172" s="3" t="s">
        <v>27</v>
      </c>
      <c r="D172" s="3" t="s">
        <v>390</v>
      </c>
      <c r="E172" s="3" t="str">
        <f aca="false">+CONCATENATE(A172," ",B172," ",C172," ",D172)</f>
        <v>BRUNSWIC 230 KV PSEG 69_TM</v>
      </c>
      <c r="F172" s="26" t="s">
        <v>391</v>
      </c>
      <c r="G172" s="26" t="n">
        <v>128.93</v>
      </c>
      <c r="H172" s="26" t="n">
        <v>71.45</v>
      </c>
      <c r="I172" s="26" t="s">
        <v>391</v>
      </c>
      <c r="J172" s="26" t="n">
        <v>4.79</v>
      </c>
      <c r="K172" s="26" t="n">
        <v>9.22</v>
      </c>
      <c r="L172" s="26" t="s">
        <v>391</v>
      </c>
      <c r="M172" s="26" t="n">
        <v>29.26</v>
      </c>
      <c r="N172" s="26" t="n">
        <v>19.52</v>
      </c>
      <c r="O172" s="27" t="s">
        <v>391</v>
      </c>
      <c r="P172" s="27" t="n">
        <v>457.12</v>
      </c>
      <c r="Q172" s="27" t="n">
        <v>387.02</v>
      </c>
      <c r="R172" s="28" t="n">
        <v>20372.2</v>
      </c>
      <c r="S172" s="28" t="n">
        <v>6343.25</v>
      </c>
      <c r="T172" s="29" t="n">
        <v>60064.08</v>
      </c>
      <c r="U172" s="29" t="n">
        <v>8594.9</v>
      </c>
      <c r="V172" s="28" t="n">
        <v>15052.74</v>
      </c>
      <c r="W172" s="28" t="n">
        <v>7976.52</v>
      </c>
      <c r="X172" s="29" t="n">
        <v>12307.5</v>
      </c>
      <c r="Y172" s="29" t="n">
        <v>5536</v>
      </c>
      <c r="Z172" s="28" t="n">
        <v>18576.92</v>
      </c>
      <c r="AA172" s="28" t="n">
        <v>6216.85</v>
      </c>
      <c r="AB172" s="29" t="n">
        <v>13479.37</v>
      </c>
      <c r="AC172" s="29" t="n">
        <v>7714.8</v>
      </c>
    </row>
    <row r="173" customFormat="false" ht="12.75" hidden="false" customHeight="false" outlineLevel="0" collapsed="false">
      <c r="A173" s="3" t="s">
        <v>392</v>
      </c>
      <c r="B173" s="3" t="s">
        <v>346</v>
      </c>
      <c r="C173" s="3"/>
      <c r="D173" s="3"/>
      <c r="E173" s="3" t="str">
        <f aca="false">+CONCATENATE(A173," ",B173," ",C173," ",D173)</f>
        <v>BRUNSWICK AGGREGATE  </v>
      </c>
      <c r="F173" s="3"/>
      <c r="G173" s="3"/>
      <c r="H173" s="3"/>
      <c r="I173" s="26"/>
      <c r="J173" s="26"/>
      <c r="K173" s="26"/>
      <c r="L173" s="3"/>
      <c r="M173" s="3"/>
      <c r="N173" s="3"/>
      <c r="R173" s="28" t="n">
        <v>20372.2</v>
      </c>
      <c r="S173" s="28" t="n">
        <v>6343.25</v>
      </c>
      <c r="T173" s="29" t="n">
        <v>60064.08</v>
      </c>
      <c r="U173" s="29" t="n">
        <v>8594.9</v>
      </c>
      <c r="V173" s="28" t="n">
        <v>15052.74</v>
      </c>
      <c r="W173" s="28" t="n">
        <v>7976.52</v>
      </c>
      <c r="X173" s="29"/>
      <c r="Y173" s="29"/>
      <c r="Z173" s="28"/>
      <c r="AA173" s="28"/>
      <c r="AB173" s="29"/>
      <c r="AC173" s="29"/>
    </row>
    <row r="174" customFormat="false" ht="12.75" hidden="false" customHeight="false" outlineLevel="0" collapsed="false">
      <c r="A174" s="3" t="s">
        <v>393</v>
      </c>
      <c r="B174" s="3" t="s">
        <v>14</v>
      </c>
      <c r="C174" s="3" t="s">
        <v>87</v>
      </c>
      <c r="D174" s="3" t="s">
        <v>394</v>
      </c>
      <c r="E174" s="3" t="str">
        <f aca="false">+CONCATENATE(A174," ",B174," ",C174," ",D174)</f>
        <v>BRYNMAWR 138 KV PECO FBU1</v>
      </c>
      <c r="F174" s="26" t="s">
        <v>395</v>
      </c>
      <c r="G174" s="26" t="n">
        <v>6.68</v>
      </c>
      <c r="H174" s="26" t="n">
        <v>3.8</v>
      </c>
      <c r="I174" s="26" t="s">
        <v>395</v>
      </c>
      <c r="J174" s="26" t="n">
        <v>-0.4</v>
      </c>
      <c r="K174" s="26" t="n">
        <v>0.52</v>
      </c>
      <c r="L174" s="26" t="s">
        <v>395</v>
      </c>
      <c r="M174" s="26" t="n">
        <v>1.66</v>
      </c>
      <c r="N174" s="26" t="n">
        <v>1.6</v>
      </c>
      <c r="O174" s="27" t="s">
        <v>395</v>
      </c>
      <c r="P174" s="27" t="n">
        <v>650.35</v>
      </c>
      <c r="Q174" s="27" t="n">
        <v>495.83</v>
      </c>
      <c r="R174" s="28" t="n">
        <v>20238.96</v>
      </c>
      <c r="S174" s="28" t="n">
        <v>6330.32</v>
      </c>
      <c r="T174" s="29" t="n">
        <v>60145.42</v>
      </c>
      <c r="U174" s="29" t="n">
        <v>8672.21</v>
      </c>
      <c r="V174" s="28" t="n">
        <v>15163.48</v>
      </c>
      <c r="W174" s="28" t="n">
        <v>7979.66</v>
      </c>
      <c r="X174" s="29" t="n">
        <v>12268.9</v>
      </c>
      <c r="Y174" s="29" t="n">
        <v>5605.1</v>
      </c>
      <c r="Z174" s="28" t="n">
        <v>18603.05</v>
      </c>
      <c r="AA174" s="28" t="n">
        <v>6151.14</v>
      </c>
      <c r="AB174" s="29" t="n">
        <v>13494.19</v>
      </c>
      <c r="AC174" s="29" t="n">
        <v>7707.56</v>
      </c>
    </row>
    <row r="175" customFormat="false" ht="12.75" hidden="false" customHeight="false" outlineLevel="0" collapsed="false">
      <c r="A175" s="3" t="s">
        <v>393</v>
      </c>
      <c r="B175" s="3" t="s">
        <v>14</v>
      </c>
      <c r="C175" s="3" t="s">
        <v>87</v>
      </c>
      <c r="D175" s="3" t="s">
        <v>396</v>
      </c>
      <c r="E175" s="3" t="str">
        <f aca="false">+CONCATENATE(A175," ",B175," ",C175," ",D175)</f>
        <v>BRYNMAWR 138 KV PECO FBU3</v>
      </c>
      <c r="F175" s="26" t="s">
        <v>397</v>
      </c>
      <c r="G175" s="26" t="n">
        <v>6.68</v>
      </c>
      <c r="H175" s="26" t="n">
        <v>3.8</v>
      </c>
      <c r="I175" s="26" t="s">
        <v>397</v>
      </c>
      <c r="J175" s="26" t="n">
        <v>-0.4</v>
      </c>
      <c r="K175" s="26" t="n">
        <v>0.52</v>
      </c>
      <c r="L175" s="26" t="s">
        <v>397</v>
      </c>
      <c r="M175" s="26" t="n">
        <v>1.66</v>
      </c>
      <c r="N175" s="26" t="n">
        <v>1.6</v>
      </c>
      <c r="O175" s="27" t="s">
        <v>397</v>
      </c>
      <c r="P175" s="27" t="n">
        <v>650.35</v>
      </c>
      <c r="Q175" s="27" t="n">
        <v>495.83</v>
      </c>
      <c r="R175" s="28" t="n">
        <v>20238.96</v>
      </c>
      <c r="S175" s="28" t="n">
        <v>6330.32</v>
      </c>
      <c r="T175" s="29" t="n">
        <v>60145.42</v>
      </c>
      <c r="U175" s="29" t="n">
        <v>8672.21</v>
      </c>
      <c r="V175" s="28" t="n">
        <v>15163.48</v>
      </c>
      <c r="W175" s="28" t="n">
        <v>7979.66</v>
      </c>
      <c r="X175" s="29" t="n">
        <v>12268.9</v>
      </c>
      <c r="Y175" s="29" t="n">
        <v>5605.1</v>
      </c>
      <c r="Z175" s="28" t="n">
        <v>18603.05</v>
      </c>
      <c r="AA175" s="28" t="n">
        <v>6151.14</v>
      </c>
      <c r="AB175" s="29" t="n">
        <v>13494.19</v>
      </c>
      <c r="AC175" s="29" t="n">
        <v>7707.56</v>
      </c>
    </row>
    <row r="176" customFormat="false" ht="12.75" hidden="false" customHeight="false" outlineLevel="0" collapsed="false">
      <c r="A176" s="3" t="s">
        <v>393</v>
      </c>
      <c r="B176" s="3" t="s">
        <v>125</v>
      </c>
      <c r="C176" s="3" t="s">
        <v>87</v>
      </c>
      <c r="D176" s="3" t="s">
        <v>88</v>
      </c>
      <c r="E176" s="3" t="str">
        <f aca="false">+CONCATENATE(A176," ",B176," ",C176," ",D176)</f>
        <v>BRYNMAWR 35 KV PECO 1BUS</v>
      </c>
      <c r="F176" s="26" t="s">
        <v>398</v>
      </c>
      <c r="G176" s="26" t="n">
        <v>6.58</v>
      </c>
      <c r="H176" s="26" t="n">
        <v>3.74</v>
      </c>
      <c r="I176" s="26" t="s">
        <v>398</v>
      </c>
      <c r="J176" s="26" t="n">
        <v>-0.4</v>
      </c>
      <c r="K176" s="26" t="n">
        <v>0.51</v>
      </c>
      <c r="L176" s="26" t="s">
        <v>398</v>
      </c>
      <c r="M176" s="26" t="n">
        <v>1.62</v>
      </c>
      <c r="N176" s="26" t="n">
        <v>1.57</v>
      </c>
      <c r="O176" s="27" t="s">
        <v>398</v>
      </c>
      <c r="P176" s="27" t="n">
        <v>665.62</v>
      </c>
      <c r="Q176" s="27" t="n">
        <v>506.34</v>
      </c>
      <c r="R176" s="28" t="n">
        <v>20240.08</v>
      </c>
      <c r="S176" s="28" t="n">
        <v>6330.35</v>
      </c>
      <c r="T176" s="29" t="n">
        <v>60206.05</v>
      </c>
      <c r="U176" s="29" t="n">
        <v>8682.44</v>
      </c>
      <c r="V176" s="28" t="n">
        <v>15164.66</v>
      </c>
      <c r="W176" s="28" t="n">
        <v>7979.8</v>
      </c>
      <c r="X176" s="29" t="n">
        <v>12269.1</v>
      </c>
      <c r="Y176" s="29" t="n">
        <v>5605.4</v>
      </c>
      <c r="Z176" s="28" t="n">
        <v>18603.03</v>
      </c>
      <c r="AA176" s="28" t="n">
        <v>6151.09</v>
      </c>
      <c r="AB176" s="29" t="n">
        <v>13494.18</v>
      </c>
      <c r="AC176" s="29" t="n">
        <v>7707.56</v>
      </c>
    </row>
    <row r="177" customFormat="false" ht="12.75" hidden="false" customHeight="false" outlineLevel="0" collapsed="false">
      <c r="A177" s="3" t="s">
        <v>393</v>
      </c>
      <c r="B177" s="3" t="s">
        <v>125</v>
      </c>
      <c r="C177" s="3" t="s">
        <v>87</v>
      </c>
      <c r="D177" s="3" t="s">
        <v>365</v>
      </c>
      <c r="E177" s="3" t="str">
        <f aca="false">+CONCATENATE(A177," ",B177," ",C177," ",D177)</f>
        <v>BRYNMAWR 35 KV PECO 3BUS</v>
      </c>
      <c r="F177" s="26" t="s">
        <v>399</v>
      </c>
      <c r="G177" s="26" t="n">
        <v>6.58</v>
      </c>
      <c r="H177" s="26" t="n">
        <v>3.74</v>
      </c>
      <c r="I177" s="26" t="s">
        <v>399</v>
      </c>
      <c r="J177" s="26" t="n">
        <v>-0.4</v>
      </c>
      <c r="K177" s="26" t="n">
        <v>0.51</v>
      </c>
      <c r="L177" s="26" t="s">
        <v>399</v>
      </c>
      <c r="M177" s="26" t="n">
        <v>1.62</v>
      </c>
      <c r="N177" s="26" t="n">
        <v>1.57</v>
      </c>
      <c r="O177" s="27" t="s">
        <v>399</v>
      </c>
      <c r="P177" s="27" t="n">
        <v>665.62</v>
      </c>
      <c r="Q177" s="27" t="n">
        <v>506.34</v>
      </c>
      <c r="R177" s="28" t="n">
        <v>20240.08</v>
      </c>
      <c r="S177" s="28" t="n">
        <v>6330.35</v>
      </c>
      <c r="T177" s="29" t="n">
        <v>60206.05</v>
      </c>
      <c r="U177" s="29" t="n">
        <v>8682.44</v>
      </c>
      <c r="V177" s="28" t="n">
        <v>15164.66</v>
      </c>
      <c r="W177" s="28" t="n">
        <v>7979.8</v>
      </c>
      <c r="X177" s="29" t="n">
        <v>12269.1</v>
      </c>
      <c r="Y177" s="29" t="n">
        <v>5605.4</v>
      </c>
      <c r="Z177" s="28" t="n">
        <v>18603.03</v>
      </c>
      <c r="AA177" s="28" t="n">
        <v>6151.09</v>
      </c>
      <c r="AB177" s="29" t="n">
        <v>13494.18</v>
      </c>
      <c r="AC177" s="29" t="n">
        <v>7707.56</v>
      </c>
    </row>
    <row r="178" customFormat="false" ht="12.75" hidden="false" customHeight="false" outlineLevel="0" collapsed="false">
      <c r="A178" s="3" t="s">
        <v>400</v>
      </c>
      <c r="B178" s="3" t="s">
        <v>125</v>
      </c>
      <c r="C178" s="3" t="s">
        <v>87</v>
      </c>
      <c r="D178" s="3" t="s">
        <v>401</v>
      </c>
      <c r="E178" s="3" t="str">
        <f aca="false">+CONCATENATE(A178," ",B178," ",C178," ",D178)</f>
        <v>BUCKINGH 35 KV PECO 2 TR</v>
      </c>
      <c r="F178" s="26" t="s">
        <v>402</v>
      </c>
      <c r="G178" s="26" t="n">
        <v>6.3</v>
      </c>
      <c r="H178" s="26" t="n">
        <v>3.62</v>
      </c>
      <c r="I178" s="26" t="s">
        <v>402</v>
      </c>
      <c r="J178" s="26" t="n">
        <v>-1.22</v>
      </c>
      <c r="K178" s="26" t="n">
        <v>0.07</v>
      </c>
      <c r="L178" s="26" t="s">
        <v>402</v>
      </c>
      <c r="M178" s="26" t="n">
        <v>0.38</v>
      </c>
      <c r="N178" s="26" t="n">
        <v>1.17</v>
      </c>
      <c r="O178" s="27" t="s">
        <v>402</v>
      </c>
      <c r="P178" s="27" t="n">
        <v>692.59</v>
      </c>
      <c r="Q178" s="27" t="n">
        <v>519.23</v>
      </c>
      <c r="R178" s="28" t="n">
        <v>20285.33</v>
      </c>
      <c r="S178" s="28" t="n">
        <v>6331.39</v>
      </c>
      <c r="T178" s="29" t="n">
        <v>60344.86</v>
      </c>
      <c r="U178" s="29" t="n">
        <v>8687.31</v>
      </c>
      <c r="V178" s="28" t="n">
        <v>15144.07</v>
      </c>
      <c r="W178" s="28" t="n">
        <v>7979.24</v>
      </c>
      <c r="X178" s="29" t="n">
        <v>12272.8</v>
      </c>
      <c r="Y178" s="29" t="n">
        <v>5611</v>
      </c>
      <c r="Z178" s="28" t="n">
        <v>18600.6</v>
      </c>
      <c r="AA178" s="28" t="n">
        <v>6135.39</v>
      </c>
      <c r="AB178" s="29" t="n">
        <v>13493.41</v>
      </c>
      <c r="AC178" s="29" t="n">
        <v>7706.75</v>
      </c>
    </row>
    <row r="179" customFormat="false" ht="12.75" hidden="false" customHeight="false" outlineLevel="0" collapsed="false">
      <c r="A179" s="3" t="s">
        <v>400</v>
      </c>
      <c r="B179" s="3" t="s">
        <v>125</v>
      </c>
      <c r="C179" s="3" t="s">
        <v>87</v>
      </c>
      <c r="D179" s="3" t="s">
        <v>403</v>
      </c>
      <c r="E179" s="3" t="str">
        <f aca="false">+CONCATENATE(A179," ",B179," ",C179," ",D179)</f>
        <v>BUCKINGH 35 KV PECO 3 TR</v>
      </c>
      <c r="F179" s="26" t="s">
        <v>404</v>
      </c>
      <c r="G179" s="26" t="n">
        <v>6.3</v>
      </c>
      <c r="H179" s="26" t="n">
        <v>3.62</v>
      </c>
      <c r="I179" s="26" t="s">
        <v>404</v>
      </c>
      <c r="J179" s="26" t="n">
        <v>-1.22</v>
      </c>
      <c r="K179" s="26" t="n">
        <v>0.07</v>
      </c>
      <c r="L179" s="26" t="s">
        <v>404</v>
      </c>
      <c r="M179" s="26" t="n">
        <v>0.38</v>
      </c>
      <c r="N179" s="26" t="n">
        <v>1.17</v>
      </c>
      <c r="O179" s="27" t="s">
        <v>404</v>
      </c>
      <c r="P179" s="27" t="n">
        <v>692.59</v>
      </c>
      <c r="Q179" s="27" t="n">
        <v>519.23</v>
      </c>
      <c r="R179" s="28" t="n">
        <v>20285.33</v>
      </c>
      <c r="S179" s="28" t="n">
        <v>6331.39</v>
      </c>
      <c r="T179" s="29" t="n">
        <v>60344.86</v>
      </c>
      <c r="U179" s="29" t="n">
        <v>8687.31</v>
      </c>
      <c r="V179" s="28" t="n">
        <v>15144.07</v>
      </c>
      <c r="W179" s="28" t="n">
        <v>7979.24</v>
      </c>
      <c r="X179" s="29" t="n">
        <v>12272.8</v>
      </c>
      <c r="Y179" s="29" t="n">
        <v>5611</v>
      </c>
      <c r="Z179" s="28" t="n">
        <v>18600.6</v>
      </c>
      <c r="AA179" s="28" t="n">
        <v>6135.39</v>
      </c>
      <c r="AB179" s="29" t="n">
        <v>13493.41</v>
      </c>
      <c r="AC179" s="29" t="n">
        <v>7706.75</v>
      </c>
    </row>
    <row r="180" customFormat="false" ht="12.75" hidden="false" customHeight="false" outlineLevel="0" collapsed="false">
      <c r="A180" s="3" t="s">
        <v>400</v>
      </c>
      <c r="B180" s="3" t="s">
        <v>125</v>
      </c>
      <c r="C180" s="3" t="s">
        <v>87</v>
      </c>
      <c r="D180" s="3" t="s">
        <v>405</v>
      </c>
      <c r="E180" s="3" t="str">
        <f aca="false">+CONCATENATE(A180," ",B180," ",C180," ",D180)</f>
        <v>BUCKINGH 35 KV PECO 4 TR</v>
      </c>
      <c r="F180" s="26" t="s">
        <v>406</v>
      </c>
      <c r="G180" s="26" t="n">
        <v>6.33</v>
      </c>
      <c r="H180" s="26" t="n">
        <v>3.63</v>
      </c>
      <c r="I180" s="26" t="s">
        <v>406</v>
      </c>
      <c r="J180" s="26" t="n">
        <v>-1.16</v>
      </c>
      <c r="K180" s="26" t="n">
        <v>0.1</v>
      </c>
      <c r="L180" s="26" t="s">
        <v>406</v>
      </c>
      <c r="M180" s="26" t="n">
        <v>0.47</v>
      </c>
      <c r="N180" s="26" t="n">
        <v>1.2</v>
      </c>
      <c r="O180" s="27" t="s">
        <v>406</v>
      </c>
      <c r="P180" s="27" t="n">
        <v>703.24</v>
      </c>
      <c r="Q180" s="27" t="n">
        <v>525.99</v>
      </c>
      <c r="R180" s="28" t="n">
        <v>20287.19</v>
      </c>
      <c r="S180" s="28" t="n">
        <v>6331.23</v>
      </c>
      <c r="T180" s="29" t="n">
        <v>60401.75</v>
      </c>
      <c r="U180" s="29" t="n">
        <v>8698.16</v>
      </c>
      <c r="V180" s="28" t="n">
        <v>15146.89</v>
      </c>
      <c r="W180" s="28" t="n">
        <v>7979.38</v>
      </c>
      <c r="X180" s="29" t="n">
        <v>12272.3</v>
      </c>
      <c r="Y180" s="29" t="n">
        <v>5610.7</v>
      </c>
      <c r="Z180" s="28" t="n">
        <v>18600.77</v>
      </c>
      <c r="AA180" s="28" t="n">
        <v>6136.51</v>
      </c>
      <c r="AB180" s="29" t="n">
        <v>13493.51</v>
      </c>
      <c r="AC180" s="29" t="n">
        <v>7706.87</v>
      </c>
    </row>
    <row r="181" customFormat="false" ht="12.75" hidden="false" customHeight="false" outlineLevel="0" collapsed="false">
      <c r="A181" s="3" t="s">
        <v>400</v>
      </c>
      <c r="B181" s="3" t="s">
        <v>125</v>
      </c>
      <c r="C181" s="3" t="s">
        <v>87</v>
      </c>
      <c r="D181" s="3" t="s">
        <v>407</v>
      </c>
      <c r="E181" s="3" t="str">
        <f aca="false">+CONCATENATE(A181," ",B181," ",C181," ",D181)</f>
        <v>BUCKINGH 35 KV PECO 5 TR</v>
      </c>
      <c r="F181" s="26" t="s">
        <v>408</v>
      </c>
      <c r="G181" s="26" t="n">
        <v>6.33</v>
      </c>
      <c r="H181" s="26" t="n">
        <v>3.63</v>
      </c>
      <c r="I181" s="26" t="s">
        <v>408</v>
      </c>
      <c r="J181" s="26" t="n">
        <v>-1.16</v>
      </c>
      <c r="K181" s="26" t="n">
        <v>0.1</v>
      </c>
      <c r="L181" s="26" t="s">
        <v>408</v>
      </c>
      <c r="M181" s="26" t="n">
        <v>0.47</v>
      </c>
      <c r="N181" s="26" t="n">
        <v>1.2</v>
      </c>
      <c r="O181" s="27" t="s">
        <v>408</v>
      </c>
      <c r="P181" s="27" t="n">
        <v>703.24</v>
      </c>
      <c r="Q181" s="27" t="n">
        <v>525.99</v>
      </c>
      <c r="R181" s="28" t="n">
        <v>20287.19</v>
      </c>
      <c r="S181" s="28" t="n">
        <v>6331.23</v>
      </c>
      <c r="T181" s="29" t="n">
        <v>60401.75</v>
      </c>
      <c r="U181" s="29" t="n">
        <v>8698.16</v>
      </c>
      <c r="V181" s="28" t="n">
        <v>15146.89</v>
      </c>
      <c r="W181" s="28" t="n">
        <v>7979.38</v>
      </c>
      <c r="X181" s="29" t="n">
        <v>12272.3</v>
      </c>
      <c r="Y181" s="29" t="n">
        <v>5610.7</v>
      </c>
      <c r="Z181" s="28" t="n">
        <v>18600.77</v>
      </c>
      <c r="AA181" s="28" t="n">
        <v>6136.51</v>
      </c>
      <c r="AB181" s="29" t="n">
        <v>13493.51</v>
      </c>
      <c r="AC181" s="29" t="n">
        <v>7706.87</v>
      </c>
    </row>
    <row r="182" customFormat="false" ht="12.75" hidden="false" customHeight="false" outlineLevel="0" collapsed="false">
      <c r="A182" s="3" t="s">
        <v>409</v>
      </c>
      <c r="B182" s="3" t="s">
        <v>20</v>
      </c>
      <c r="C182" s="3" t="s">
        <v>87</v>
      </c>
      <c r="D182" s="3" t="s">
        <v>276</v>
      </c>
      <c r="E182" s="3" t="str">
        <f aca="false">+CONCATENATE(A182," ",B182," ",C182," ",D182)</f>
        <v>BUDDTAP 69 KV PECO IBUS</v>
      </c>
      <c r="F182" s="26" t="s">
        <v>410</v>
      </c>
      <c r="G182" s="26" t="n">
        <v>10.74</v>
      </c>
      <c r="H182" s="26" t="n">
        <v>6.05</v>
      </c>
      <c r="I182" s="26" t="s">
        <v>410</v>
      </c>
      <c r="J182" s="26" t="n">
        <v>-1.23</v>
      </c>
      <c r="K182" s="26" t="n">
        <v>0.5</v>
      </c>
      <c r="L182" s="26" t="s">
        <v>410</v>
      </c>
      <c r="M182" s="26" t="n">
        <v>1.78</v>
      </c>
      <c r="N182" s="26" t="n">
        <v>2.27</v>
      </c>
      <c r="O182" s="27" t="s">
        <v>410</v>
      </c>
      <c r="P182" s="27" t="n">
        <v>653.79</v>
      </c>
      <c r="Q182" s="27" t="n">
        <v>496.84</v>
      </c>
      <c r="R182" s="28" t="n">
        <v>20357.68</v>
      </c>
      <c r="S182" s="28" t="n">
        <v>6332.16</v>
      </c>
      <c r="T182" s="29" t="n">
        <v>60287.71</v>
      </c>
      <c r="U182" s="29" t="n">
        <v>8691.74</v>
      </c>
      <c r="V182" s="28" t="n">
        <v>15143.64</v>
      </c>
      <c r="W182" s="28" t="n">
        <v>7978.92</v>
      </c>
      <c r="X182" s="29" t="n">
        <v>12273.6</v>
      </c>
      <c r="Y182" s="29" t="n">
        <v>5608.1</v>
      </c>
      <c r="Z182" s="28" t="n">
        <v>18601.98</v>
      </c>
      <c r="AA182" s="28" t="n">
        <v>6146.35</v>
      </c>
      <c r="AB182" s="29" t="n">
        <v>13494.08</v>
      </c>
      <c r="AC182" s="29" t="n">
        <v>7707.46</v>
      </c>
    </row>
    <row r="183" customFormat="false" ht="12.75" hidden="false" customHeight="false" outlineLevel="0" collapsed="false">
      <c r="A183" s="3" t="s">
        <v>411</v>
      </c>
      <c r="B183" s="3" t="s">
        <v>59</v>
      </c>
      <c r="C183" s="3" t="s">
        <v>60</v>
      </c>
      <c r="D183" s="3" t="s">
        <v>281</v>
      </c>
      <c r="E183" s="3" t="str">
        <f aca="false">+CONCATENATE(A183," ",B183," ",C183," ",D183)</f>
        <v>BUFFALRD 115 KV PENELEC LOAD1</v>
      </c>
      <c r="F183" s="26" t="s">
        <v>412</v>
      </c>
      <c r="G183" s="26" t="n">
        <v>29.88</v>
      </c>
      <c r="H183" s="26" t="n">
        <v>15.3</v>
      </c>
      <c r="I183" s="26" t="s">
        <v>412</v>
      </c>
      <c r="J183" s="26" t="n">
        <v>-11.26</v>
      </c>
      <c r="K183" s="26" t="n">
        <v>8.16</v>
      </c>
      <c r="L183" s="26" t="s">
        <v>412</v>
      </c>
      <c r="M183" s="26" t="n">
        <v>24.55</v>
      </c>
      <c r="N183" s="26" t="n">
        <v>13.41</v>
      </c>
      <c r="O183" s="27" t="s">
        <v>412</v>
      </c>
      <c r="P183" s="27" t="n">
        <v>-648.32</v>
      </c>
      <c r="Q183" s="27" t="n">
        <v>-119.17</v>
      </c>
      <c r="R183" s="28" t="n">
        <v>20428.9</v>
      </c>
      <c r="S183" s="28" t="n">
        <v>7313.2</v>
      </c>
      <c r="T183" s="29" t="n">
        <v>58421.62</v>
      </c>
      <c r="U183" s="29" t="n">
        <v>8734.03</v>
      </c>
      <c r="V183" s="28" t="n">
        <v>14825.38</v>
      </c>
      <c r="W183" s="28" t="n">
        <v>7980</v>
      </c>
      <c r="X183" s="29" t="n">
        <v>12297.7</v>
      </c>
      <c r="Y183" s="29" t="n">
        <v>5666</v>
      </c>
      <c r="Z183" s="28" t="n">
        <v>18574.62</v>
      </c>
      <c r="AA183" s="28" t="n">
        <v>6384.18</v>
      </c>
      <c r="AB183" s="29" t="n">
        <v>13494.2</v>
      </c>
      <c r="AC183" s="29" t="n">
        <v>7720.81</v>
      </c>
    </row>
    <row r="184" customFormat="false" ht="12.75" hidden="false" customHeight="false" outlineLevel="0" collapsed="false">
      <c r="A184" s="3" t="s">
        <v>411</v>
      </c>
      <c r="B184" s="3" t="s">
        <v>59</v>
      </c>
      <c r="C184" s="3" t="s">
        <v>60</v>
      </c>
      <c r="D184" s="3" t="s">
        <v>285</v>
      </c>
      <c r="E184" s="3" t="str">
        <f aca="false">+CONCATENATE(A184," ",B184," ",C184," ",D184)</f>
        <v>BUFFALRD 115 KV PENELEC LOAD2</v>
      </c>
      <c r="F184" s="26" t="s">
        <v>413</v>
      </c>
      <c r="G184" s="26" t="n">
        <v>29.88</v>
      </c>
      <c r="H184" s="26" t="n">
        <v>15.3</v>
      </c>
      <c r="I184" s="26" t="s">
        <v>413</v>
      </c>
      <c r="J184" s="26" t="n">
        <v>-11.26</v>
      </c>
      <c r="K184" s="26" t="n">
        <v>8.16</v>
      </c>
      <c r="L184" s="26" t="s">
        <v>413</v>
      </c>
      <c r="M184" s="26" t="n">
        <v>24.55</v>
      </c>
      <c r="N184" s="26" t="n">
        <v>13.41</v>
      </c>
      <c r="O184" s="27" t="s">
        <v>413</v>
      </c>
      <c r="P184" s="27" t="n">
        <v>-648.32</v>
      </c>
      <c r="Q184" s="27" t="n">
        <v>-119.17</v>
      </c>
      <c r="R184" s="28" t="n">
        <v>20428.9</v>
      </c>
      <c r="S184" s="28" t="n">
        <v>7313.2</v>
      </c>
      <c r="T184" s="29" t="n">
        <v>58421.62</v>
      </c>
      <c r="U184" s="29" t="n">
        <v>8734.03</v>
      </c>
      <c r="V184" s="28" t="n">
        <v>14825.38</v>
      </c>
      <c r="W184" s="28" t="n">
        <v>7980</v>
      </c>
      <c r="X184" s="29" t="n">
        <v>12297.7</v>
      </c>
      <c r="Y184" s="29" t="n">
        <v>5666</v>
      </c>
      <c r="Z184" s="28" t="n">
        <v>18574.62</v>
      </c>
      <c r="AA184" s="28" t="n">
        <v>6384.18</v>
      </c>
      <c r="AB184" s="29" t="n">
        <v>13494.2</v>
      </c>
      <c r="AC184" s="29" t="n">
        <v>7720.81</v>
      </c>
    </row>
    <row r="185" customFormat="false" ht="12.75" hidden="false" customHeight="false" outlineLevel="0" collapsed="false">
      <c r="A185" s="3" t="s">
        <v>414</v>
      </c>
      <c r="B185" s="3" t="s">
        <v>44</v>
      </c>
      <c r="C185" s="3" t="s">
        <v>15</v>
      </c>
      <c r="D185" s="3"/>
      <c r="E185" s="3" t="str">
        <f aca="false">+CONCATENATE(A185," ",B185," ",C185," ",D185)</f>
        <v>BURCHESHILL 500 KV PEPCO </v>
      </c>
      <c r="F185" s="26" t="s">
        <v>414</v>
      </c>
      <c r="G185" s="26" t="n">
        <v>10.42</v>
      </c>
      <c r="H185" s="26" t="n">
        <v>5.53</v>
      </c>
      <c r="I185" s="26" t="s">
        <v>414</v>
      </c>
      <c r="J185" s="26" t="n">
        <v>3.19</v>
      </c>
      <c r="K185" s="26" t="n">
        <v>2.61</v>
      </c>
      <c r="L185" s="26" t="s">
        <v>414</v>
      </c>
      <c r="M185" s="26" t="n">
        <v>8.35</v>
      </c>
      <c r="N185" s="26" t="n">
        <v>4.31</v>
      </c>
      <c r="O185" s="27" t="s">
        <v>414</v>
      </c>
      <c r="P185" s="27" t="n">
        <v>-882.6</v>
      </c>
      <c r="Q185" s="27" t="n">
        <v>-268.86</v>
      </c>
      <c r="R185" s="28" t="n">
        <v>20140.36</v>
      </c>
      <c r="S185" s="28" t="n">
        <v>6299.44</v>
      </c>
      <c r="T185" s="29" t="n">
        <v>58243.66</v>
      </c>
      <c r="U185" s="29" t="n">
        <v>8607.42</v>
      </c>
      <c r="V185" s="28" t="n">
        <v>15274.14</v>
      </c>
      <c r="W185" s="28" t="n">
        <v>7983.69</v>
      </c>
      <c r="X185" s="29" t="n">
        <v>12275.4</v>
      </c>
      <c r="Y185" s="29" t="n">
        <v>5618.9</v>
      </c>
      <c r="Z185" s="28" t="n">
        <v>18629.61</v>
      </c>
      <c r="AA185" s="28" t="n">
        <v>6220.27</v>
      </c>
      <c r="AB185" s="29" t="n">
        <v>13494.53</v>
      </c>
      <c r="AC185" s="29" t="n">
        <v>7711.23</v>
      </c>
    </row>
    <row r="186" customFormat="false" ht="12.75" hidden="false" customHeight="false" outlineLevel="0" collapsed="false">
      <c r="A186" s="3" t="s">
        <v>415</v>
      </c>
      <c r="B186" s="3" t="s">
        <v>20</v>
      </c>
      <c r="C186" s="3" t="s">
        <v>87</v>
      </c>
      <c r="D186" s="3" t="s">
        <v>88</v>
      </c>
      <c r="E186" s="3" t="str">
        <f aca="false">+CONCATENATE(A186," ",B186," ",C186," ",D186)</f>
        <v>BURHOLME 69 KV PECO 1BUS</v>
      </c>
      <c r="F186" s="26" t="s">
        <v>416</v>
      </c>
      <c r="G186" s="26" t="n">
        <v>9.91</v>
      </c>
      <c r="H186" s="26" t="n">
        <v>5.59</v>
      </c>
      <c r="I186" s="26" t="s">
        <v>416</v>
      </c>
      <c r="J186" s="26" t="n">
        <v>-1.07</v>
      </c>
      <c r="K186" s="26" t="n">
        <v>0.49</v>
      </c>
      <c r="L186" s="26" t="s">
        <v>416</v>
      </c>
      <c r="M186" s="26" t="n">
        <v>1.72</v>
      </c>
      <c r="N186" s="26" t="n">
        <v>2.11</v>
      </c>
      <c r="O186" s="27" t="s">
        <v>416</v>
      </c>
      <c r="P186" s="27" t="n">
        <v>655.94</v>
      </c>
      <c r="Q186" s="27" t="n">
        <v>497.89</v>
      </c>
      <c r="R186" s="28" t="n">
        <v>20356.03</v>
      </c>
      <c r="S186" s="28" t="n">
        <v>6331.25</v>
      </c>
      <c r="T186" s="29" t="n">
        <v>60284.22</v>
      </c>
      <c r="U186" s="29" t="n">
        <v>8691.74</v>
      </c>
      <c r="V186" s="28" t="n">
        <v>15143.56</v>
      </c>
      <c r="W186" s="28" t="n">
        <v>7978.92</v>
      </c>
      <c r="X186" s="29" t="n">
        <v>12272.1</v>
      </c>
      <c r="Y186" s="29" t="n">
        <v>5607.3</v>
      </c>
      <c r="Z186" s="28" t="n">
        <v>18602.12</v>
      </c>
      <c r="AA186" s="28" t="n">
        <v>6147.11</v>
      </c>
      <c r="AB186" s="29" t="n">
        <v>13494.06</v>
      </c>
      <c r="AC186" s="29" t="n">
        <v>7707.46</v>
      </c>
    </row>
    <row r="187" customFormat="false" ht="12.75" hidden="false" customHeight="false" outlineLevel="0" collapsed="false">
      <c r="A187" s="3" t="s">
        <v>415</v>
      </c>
      <c r="B187" s="3" t="s">
        <v>20</v>
      </c>
      <c r="C187" s="3" t="s">
        <v>87</v>
      </c>
      <c r="D187" s="3" t="s">
        <v>90</v>
      </c>
      <c r="E187" s="3" t="str">
        <f aca="false">+CONCATENATE(A187," ",B187," ",C187," ",D187)</f>
        <v>BURHOLME 69 KV PECO 2BUS</v>
      </c>
      <c r="F187" s="26" t="s">
        <v>417</v>
      </c>
      <c r="G187" s="26" t="n">
        <v>9.91</v>
      </c>
      <c r="H187" s="26" t="n">
        <v>5.59</v>
      </c>
      <c r="I187" s="26" t="s">
        <v>417</v>
      </c>
      <c r="J187" s="26" t="n">
        <v>-1.07</v>
      </c>
      <c r="K187" s="26" t="n">
        <v>0.49</v>
      </c>
      <c r="L187" s="26" t="s">
        <v>417</v>
      </c>
      <c r="M187" s="26" t="n">
        <v>1.72</v>
      </c>
      <c r="N187" s="26" t="n">
        <v>2.11</v>
      </c>
      <c r="O187" s="27" t="s">
        <v>417</v>
      </c>
      <c r="P187" s="27" t="n">
        <v>655.94</v>
      </c>
      <c r="Q187" s="27" t="n">
        <v>497.89</v>
      </c>
      <c r="R187" s="28" t="n">
        <v>20356.03</v>
      </c>
      <c r="S187" s="28" t="n">
        <v>6331.25</v>
      </c>
      <c r="T187" s="29" t="n">
        <v>60284.22</v>
      </c>
      <c r="U187" s="29" t="n">
        <v>8691.74</v>
      </c>
      <c r="V187" s="28" t="n">
        <v>15143.56</v>
      </c>
      <c r="W187" s="28" t="n">
        <v>7978.92</v>
      </c>
      <c r="X187" s="29" t="n">
        <v>12272.1</v>
      </c>
      <c r="Y187" s="29" t="n">
        <v>5607.3</v>
      </c>
      <c r="Z187" s="28" t="n">
        <v>18602.12</v>
      </c>
      <c r="AA187" s="28" t="n">
        <v>6147.11</v>
      </c>
      <c r="AB187" s="29" t="n">
        <v>13494.06</v>
      </c>
      <c r="AC187" s="29" t="n">
        <v>7707.46</v>
      </c>
    </row>
    <row r="188" customFormat="false" ht="12.75" hidden="false" customHeight="false" outlineLevel="0" collapsed="false">
      <c r="A188" s="3" t="s">
        <v>418</v>
      </c>
      <c r="B188" s="3" t="s">
        <v>47</v>
      </c>
      <c r="C188" s="3" t="s">
        <v>27</v>
      </c>
      <c r="D188" s="3" t="s">
        <v>419</v>
      </c>
      <c r="E188" s="3" t="str">
        <f aca="false">+CONCATENATE(A188," ",B188," ",C188," ",D188)</f>
        <v>BURLINGT 13 KV PSEG UN101</v>
      </c>
      <c r="F188" s="26" t="s">
        <v>420</v>
      </c>
      <c r="G188" s="26" t="n">
        <v>23.29</v>
      </c>
      <c r="H188" s="26" t="n">
        <v>12.87</v>
      </c>
      <c r="I188" s="26" t="s">
        <v>420</v>
      </c>
      <c r="J188" s="26" t="n">
        <v>-3.06</v>
      </c>
      <c r="K188" s="26" t="n">
        <v>1.11</v>
      </c>
      <c r="L188" s="26" t="s">
        <v>420</v>
      </c>
      <c r="M188" s="26" t="n">
        <v>4.17</v>
      </c>
      <c r="N188" s="26" t="n">
        <v>5.4</v>
      </c>
      <c r="O188" s="27" t="s">
        <v>420</v>
      </c>
      <c r="P188" s="27" t="n">
        <v>589.01</v>
      </c>
      <c r="Q188" s="27" t="n">
        <v>468.05</v>
      </c>
      <c r="R188" s="28" t="n">
        <v>20422.1</v>
      </c>
      <c r="S188" s="28" t="n">
        <v>6337.01</v>
      </c>
      <c r="T188" s="29" t="n">
        <v>60172.02</v>
      </c>
      <c r="U188" s="29" t="n">
        <v>8676.01</v>
      </c>
      <c r="V188" s="28" t="n">
        <v>15137.27</v>
      </c>
      <c r="W188" s="28" t="n">
        <v>7978.02</v>
      </c>
      <c r="X188" s="29" t="n">
        <v>12378.4</v>
      </c>
      <c r="Y188" s="29" t="n">
        <v>5735.2</v>
      </c>
      <c r="Z188" s="28" t="n">
        <v>18609.34</v>
      </c>
      <c r="AA188" s="28" t="n">
        <v>6145.75</v>
      </c>
      <c r="AB188" s="29" t="n">
        <v>13494.93</v>
      </c>
      <c r="AC188" s="29" t="n">
        <v>7708.75</v>
      </c>
    </row>
    <row r="189" customFormat="false" ht="12.75" hidden="false" customHeight="false" outlineLevel="0" collapsed="false">
      <c r="A189" s="3" t="s">
        <v>418</v>
      </c>
      <c r="B189" s="3" t="s">
        <v>47</v>
      </c>
      <c r="C189" s="3" t="s">
        <v>27</v>
      </c>
      <c r="D189" s="3" t="s">
        <v>421</v>
      </c>
      <c r="E189" s="3" t="str">
        <f aca="false">+CONCATENATE(A189," ",B189," ",C189," ",D189)</f>
        <v>BURLINGT 13 KV PSEG UN102</v>
      </c>
      <c r="F189" s="26" t="s">
        <v>422</v>
      </c>
      <c r="G189" s="26" t="n">
        <v>23.29</v>
      </c>
      <c r="H189" s="26" t="n">
        <v>12.87</v>
      </c>
      <c r="I189" s="26" t="s">
        <v>422</v>
      </c>
      <c r="J189" s="26" t="n">
        <v>-3.06</v>
      </c>
      <c r="K189" s="26" t="n">
        <v>1.11</v>
      </c>
      <c r="L189" s="26" t="s">
        <v>422</v>
      </c>
      <c r="M189" s="26" t="n">
        <v>4.17</v>
      </c>
      <c r="N189" s="26" t="n">
        <v>5.4</v>
      </c>
      <c r="O189" s="27" t="s">
        <v>422</v>
      </c>
      <c r="P189" s="27" t="n">
        <v>589.01</v>
      </c>
      <c r="Q189" s="27" t="n">
        <v>468.05</v>
      </c>
      <c r="R189" s="28" t="n">
        <v>20422.1</v>
      </c>
      <c r="S189" s="28" t="n">
        <v>6337.01</v>
      </c>
      <c r="T189" s="29" t="n">
        <v>60172.02</v>
      </c>
      <c r="U189" s="29" t="n">
        <v>8676.01</v>
      </c>
      <c r="V189" s="28" t="n">
        <v>15137.27</v>
      </c>
      <c r="W189" s="28" t="n">
        <v>7978.02</v>
      </c>
      <c r="X189" s="29" t="n">
        <v>12378.4</v>
      </c>
      <c r="Y189" s="29" t="n">
        <v>5735.2</v>
      </c>
      <c r="Z189" s="28" t="n">
        <v>18609.34</v>
      </c>
      <c r="AA189" s="28" t="n">
        <v>6145.75</v>
      </c>
      <c r="AB189" s="29" t="n">
        <v>13494.93</v>
      </c>
      <c r="AC189" s="29" t="n">
        <v>7708.75</v>
      </c>
    </row>
    <row r="190" customFormat="false" ht="12.75" hidden="false" customHeight="false" outlineLevel="0" collapsed="false">
      <c r="A190" s="3" t="s">
        <v>418</v>
      </c>
      <c r="B190" s="3" t="s">
        <v>47</v>
      </c>
      <c r="C190" s="3" t="s">
        <v>27</v>
      </c>
      <c r="D190" s="3" t="s">
        <v>423</v>
      </c>
      <c r="E190" s="3" t="str">
        <f aca="false">+CONCATENATE(A190," ",B190," ",C190," ",D190)</f>
        <v>BURLINGT 13 KV PSEG UN103</v>
      </c>
      <c r="F190" s="26" t="s">
        <v>424</v>
      </c>
      <c r="G190" s="26" t="n">
        <v>23.29</v>
      </c>
      <c r="H190" s="26" t="n">
        <v>12.87</v>
      </c>
      <c r="I190" s="26" t="s">
        <v>424</v>
      </c>
      <c r="J190" s="26" t="n">
        <v>-3.06</v>
      </c>
      <c r="K190" s="26" t="n">
        <v>1.11</v>
      </c>
      <c r="L190" s="26" t="s">
        <v>424</v>
      </c>
      <c r="M190" s="26" t="n">
        <v>4.17</v>
      </c>
      <c r="N190" s="26" t="n">
        <v>5.4</v>
      </c>
      <c r="O190" s="27" t="s">
        <v>424</v>
      </c>
      <c r="P190" s="27" t="n">
        <v>589.01</v>
      </c>
      <c r="Q190" s="27" t="n">
        <v>468.05</v>
      </c>
      <c r="R190" s="28" t="n">
        <v>20422.1</v>
      </c>
      <c r="S190" s="28" t="n">
        <v>6337.01</v>
      </c>
      <c r="T190" s="29" t="n">
        <v>60172.02</v>
      </c>
      <c r="U190" s="29" t="n">
        <v>8676.01</v>
      </c>
      <c r="V190" s="28" t="n">
        <v>15137.27</v>
      </c>
      <c r="W190" s="28" t="n">
        <v>7978.02</v>
      </c>
      <c r="X190" s="29" t="n">
        <v>12378.4</v>
      </c>
      <c r="Y190" s="29" t="n">
        <v>5735.2</v>
      </c>
      <c r="Z190" s="28" t="n">
        <v>18609.34</v>
      </c>
      <c r="AA190" s="28" t="n">
        <v>6145.75</v>
      </c>
      <c r="AB190" s="29" t="n">
        <v>13494.93</v>
      </c>
      <c r="AC190" s="29" t="n">
        <v>7708.75</v>
      </c>
    </row>
    <row r="191" customFormat="false" ht="12.75" hidden="false" customHeight="false" outlineLevel="0" collapsed="false">
      <c r="A191" s="3" t="s">
        <v>418</v>
      </c>
      <c r="B191" s="3" t="s">
        <v>47</v>
      </c>
      <c r="C191" s="3" t="s">
        <v>27</v>
      </c>
      <c r="D191" s="3" t="s">
        <v>425</v>
      </c>
      <c r="E191" s="3" t="str">
        <f aca="false">+CONCATENATE(A191," ",B191," ",C191," ",D191)</f>
        <v>BURLINGT 13 KV PSEG UN104</v>
      </c>
      <c r="F191" s="26" t="s">
        <v>426</v>
      </c>
      <c r="G191" s="26" t="n">
        <v>23.29</v>
      </c>
      <c r="H191" s="26" t="n">
        <v>12.87</v>
      </c>
      <c r="I191" s="26" t="s">
        <v>426</v>
      </c>
      <c r="J191" s="26" t="n">
        <v>-3.06</v>
      </c>
      <c r="K191" s="26" t="n">
        <v>1.11</v>
      </c>
      <c r="L191" s="26" t="s">
        <v>426</v>
      </c>
      <c r="M191" s="26" t="n">
        <v>4.17</v>
      </c>
      <c r="N191" s="26" t="n">
        <v>5.4</v>
      </c>
      <c r="O191" s="27" t="s">
        <v>426</v>
      </c>
      <c r="P191" s="27" t="n">
        <v>589.01</v>
      </c>
      <c r="Q191" s="27" t="n">
        <v>468.05</v>
      </c>
      <c r="R191" s="28" t="n">
        <v>20422.1</v>
      </c>
      <c r="S191" s="28" t="n">
        <v>6337.01</v>
      </c>
      <c r="T191" s="29" t="n">
        <v>60172.02</v>
      </c>
      <c r="U191" s="29" t="n">
        <v>8676.01</v>
      </c>
      <c r="V191" s="28" t="n">
        <v>15137.27</v>
      </c>
      <c r="W191" s="28" t="n">
        <v>7978.02</v>
      </c>
      <c r="X191" s="29" t="n">
        <v>12378.4</v>
      </c>
      <c r="Y191" s="29" t="n">
        <v>5735.2</v>
      </c>
      <c r="Z191" s="28" t="n">
        <v>18609.34</v>
      </c>
      <c r="AA191" s="28" t="n">
        <v>6145.75</v>
      </c>
      <c r="AB191" s="29" t="n">
        <v>13494.93</v>
      </c>
      <c r="AC191" s="29" t="n">
        <v>7708.75</v>
      </c>
    </row>
    <row r="192" customFormat="false" ht="12.75" hidden="false" customHeight="false" outlineLevel="0" collapsed="false">
      <c r="A192" s="3" t="s">
        <v>418</v>
      </c>
      <c r="B192" s="3" t="s">
        <v>47</v>
      </c>
      <c r="C192" s="3" t="s">
        <v>27</v>
      </c>
      <c r="D192" s="3" t="s">
        <v>427</v>
      </c>
      <c r="E192" s="3" t="str">
        <f aca="false">+CONCATENATE(A192," ",B192," ",C192," ",D192)</f>
        <v>BURLINGT 13 KV PSEG UN105</v>
      </c>
      <c r="F192" s="26" t="s">
        <v>428</v>
      </c>
      <c r="G192" s="26" t="n">
        <v>23.29</v>
      </c>
      <c r="H192" s="26" t="n">
        <v>12.87</v>
      </c>
      <c r="I192" s="26" t="s">
        <v>428</v>
      </c>
      <c r="J192" s="26" t="n">
        <v>-3.06</v>
      </c>
      <c r="K192" s="26" t="n">
        <v>1.11</v>
      </c>
      <c r="L192" s="26" t="s">
        <v>428</v>
      </c>
      <c r="M192" s="26" t="n">
        <v>4.17</v>
      </c>
      <c r="N192" s="26" t="n">
        <v>5.4</v>
      </c>
      <c r="O192" s="27" t="s">
        <v>428</v>
      </c>
      <c r="P192" s="27" t="n">
        <v>589.01</v>
      </c>
      <c r="Q192" s="27" t="n">
        <v>468.05</v>
      </c>
      <c r="R192" s="28" t="n">
        <v>20422.1</v>
      </c>
      <c r="S192" s="28" t="n">
        <v>6337.01</v>
      </c>
      <c r="T192" s="29" t="n">
        <v>60172.02</v>
      </c>
      <c r="U192" s="29" t="n">
        <v>8676.01</v>
      </c>
      <c r="V192" s="28" t="n">
        <v>15137.27</v>
      </c>
      <c r="W192" s="28" t="n">
        <v>7978.02</v>
      </c>
      <c r="X192" s="29" t="n">
        <v>12378.4</v>
      </c>
      <c r="Y192" s="29" t="n">
        <v>5735.2</v>
      </c>
      <c r="Z192" s="28" t="n">
        <v>18609.34</v>
      </c>
      <c r="AA192" s="28" t="n">
        <v>6145.75</v>
      </c>
      <c r="AB192" s="29" t="n">
        <v>13494.93</v>
      </c>
      <c r="AC192" s="29" t="n">
        <v>7708.75</v>
      </c>
    </row>
    <row r="193" customFormat="false" ht="12.75" hidden="false" customHeight="false" outlineLevel="0" collapsed="false">
      <c r="A193" s="3" t="s">
        <v>418</v>
      </c>
      <c r="B193" s="3" t="s">
        <v>47</v>
      </c>
      <c r="C193" s="3" t="s">
        <v>27</v>
      </c>
      <c r="D193" s="3" t="s">
        <v>429</v>
      </c>
      <c r="E193" s="3" t="str">
        <f aca="false">+CONCATENATE(A193," ",B193," ",C193," ",D193)</f>
        <v>BURLINGT 13 KV PSEG UN111</v>
      </c>
      <c r="F193" s="26" t="s">
        <v>430</v>
      </c>
      <c r="G193" s="26" t="n">
        <v>13.32</v>
      </c>
      <c r="H193" s="26" t="n">
        <v>7.55</v>
      </c>
      <c r="I193" s="26" t="s">
        <v>430</v>
      </c>
      <c r="J193" s="26" t="n">
        <v>-1.48</v>
      </c>
      <c r="K193" s="26" t="n">
        <v>0.51</v>
      </c>
      <c r="L193" s="26" t="s">
        <v>430</v>
      </c>
      <c r="M193" s="26" t="n">
        <v>1.84</v>
      </c>
      <c r="N193" s="26" t="n">
        <v>2.49</v>
      </c>
      <c r="O193" s="27" t="s">
        <v>430</v>
      </c>
      <c r="P193" s="27" t="n">
        <v>611.51</v>
      </c>
      <c r="Q193" s="27" t="n">
        <v>465.42</v>
      </c>
      <c r="R193" s="28" t="n">
        <v>20371.71</v>
      </c>
      <c r="S193" s="28" t="n">
        <v>6331.95</v>
      </c>
      <c r="T193" s="29" t="n">
        <v>60238.01</v>
      </c>
      <c r="U193" s="29" t="n">
        <v>8691.56</v>
      </c>
      <c r="V193" s="28" t="n">
        <v>15142.94</v>
      </c>
      <c r="W193" s="28" t="n">
        <v>7978.92</v>
      </c>
      <c r="X193" s="29" t="n">
        <v>12276.3</v>
      </c>
      <c r="Y193" s="29" t="n">
        <v>5604.8</v>
      </c>
      <c r="Z193" s="28" t="n">
        <v>18601.49</v>
      </c>
      <c r="AA193" s="28" t="n">
        <v>6143.1</v>
      </c>
      <c r="AB193" s="29" t="n">
        <v>13493.77</v>
      </c>
      <c r="AC193" s="29" t="n">
        <v>7707.32</v>
      </c>
    </row>
    <row r="194" customFormat="false" ht="12.75" hidden="false" customHeight="false" outlineLevel="0" collapsed="false">
      <c r="A194" s="3" t="s">
        <v>418</v>
      </c>
      <c r="B194" s="3" t="s">
        <v>47</v>
      </c>
      <c r="C194" s="3" t="s">
        <v>27</v>
      </c>
      <c r="D194" s="3" t="s">
        <v>431</v>
      </c>
      <c r="E194" s="3" t="str">
        <f aca="false">+CONCATENATE(A194," ",B194," ",C194," ",D194)</f>
        <v>BURLINGT 13 KV PSEG UN112</v>
      </c>
      <c r="F194" s="26" t="s">
        <v>432</v>
      </c>
      <c r="G194" s="26" t="n">
        <v>13.32</v>
      </c>
      <c r="H194" s="26" t="n">
        <v>7.55</v>
      </c>
      <c r="I194" s="26" t="s">
        <v>432</v>
      </c>
      <c r="J194" s="26" t="n">
        <v>-1.48</v>
      </c>
      <c r="K194" s="26" t="n">
        <v>0.51</v>
      </c>
      <c r="L194" s="26" t="s">
        <v>432</v>
      </c>
      <c r="M194" s="26" t="n">
        <v>1.84</v>
      </c>
      <c r="N194" s="26" t="n">
        <v>2.49</v>
      </c>
      <c r="O194" s="27" t="s">
        <v>432</v>
      </c>
      <c r="P194" s="27" t="n">
        <v>611.51</v>
      </c>
      <c r="Q194" s="27" t="n">
        <v>465.42</v>
      </c>
      <c r="R194" s="28" t="n">
        <v>20371.71</v>
      </c>
      <c r="S194" s="28" t="n">
        <v>6331.95</v>
      </c>
      <c r="T194" s="29" t="n">
        <v>60238.01</v>
      </c>
      <c r="U194" s="29" t="n">
        <v>8691.56</v>
      </c>
      <c r="V194" s="28" t="n">
        <v>15142.94</v>
      </c>
      <c r="W194" s="28" t="n">
        <v>7978.92</v>
      </c>
      <c r="X194" s="29" t="n">
        <v>12276.3</v>
      </c>
      <c r="Y194" s="29" t="n">
        <v>5604.8</v>
      </c>
      <c r="Z194" s="28" t="n">
        <v>18601.49</v>
      </c>
      <c r="AA194" s="28" t="n">
        <v>6143.1</v>
      </c>
      <c r="AB194" s="29" t="n">
        <v>13493.77</v>
      </c>
      <c r="AC194" s="29" t="n">
        <v>7707.32</v>
      </c>
    </row>
    <row r="195" customFormat="false" ht="12.75" hidden="false" customHeight="false" outlineLevel="0" collapsed="false">
      <c r="A195" s="3" t="s">
        <v>418</v>
      </c>
      <c r="B195" s="3" t="s">
        <v>47</v>
      </c>
      <c r="C195" s="3" t="s">
        <v>27</v>
      </c>
      <c r="D195" s="3" t="s">
        <v>433</v>
      </c>
      <c r="E195" s="3" t="str">
        <f aca="false">+CONCATENATE(A195," ",B195," ",C195," ",D195)</f>
        <v>BURLINGT 13 KV PSEG UN113</v>
      </c>
      <c r="F195" s="26" t="s">
        <v>434</v>
      </c>
      <c r="G195" s="26" t="n">
        <v>13.32</v>
      </c>
      <c r="H195" s="26" t="n">
        <v>7.55</v>
      </c>
      <c r="I195" s="26" t="s">
        <v>434</v>
      </c>
      <c r="J195" s="26" t="n">
        <v>-1.48</v>
      </c>
      <c r="K195" s="26" t="n">
        <v>0.51</v>
      </c>
      <c r="L195" s="26" t="s">
        <v>434</v>
      </c>
      <c r="M195" s="26" t="n">
        <v>1.84</v>
      </c>
      <c r="N195" s="26" t="n">
        <v>2.49</v>
      </c>
      <c r="O195" s="27" t="s">
        <v>434</v>
      </c>
      <c r="P195" s="27" t="n">
        <v>611.51</v>
      </c>
      <c r="Q195" s="27" t="n">
        <v>465.42</v>
      </c>
      <c r="R195" s="28" t="n">
        <v>20371.71</v>
      </c>
      <c r="S195" s="28" t="n">
        <v>6331.95</v>
      </c>
      <c r="T195" s="29" t="n">
        <v>60238.01</v>
      </c>
      <c r="U195" s="29" t="n">
        <v>8691.56</v>
      </c>
      <c r="V195" s="28" t="n">
        <v>15142.94</v>
      </c>
      <c r="W195" s="28" t="n">
        <v>7978.92</v>
      </c>
      <c r="X195" s="29" t="n">
        <v>12276.3</v>
      </c>
      <c r="Y195" s="29" t="n">
        <v>5604.8</v>
      </c>
      <c r="Z195" s="28" t="n">
        <v>18601.49</v>
      </c>
      <c r="AA195" s="28" t="n">
        <v>6143.1</v>
      </c>
      <c r="AB195" s="29" t="n">
        <v>13493.77</v>
      </c>
      <c r="AC195" s="29" t="n">
        <v>7707.32</v>
      </c>
    </row>
    <row r="196" customFormat="false" ht="12.75" hidden="false" customHeight="false" outlineLevel="0" collapsed="false">
      <c r="A196" s="3" t="s">
        <v>418</v>
      </c>
      <c r="B196" s="3" t="s">
        <v>47</v>
      </c>
      <c r="C196" s="3" t="s">
        <v>27</v>
      </c>
      <c r="D196" s="3" t="s">
        <v>435</v>
      </c>
      <c r="E196" s="3" t="str">
        <f aca="false">+CONCATENATE(A196," ",B196," ",C196," ",D196)</f>
        <v>BURLINGT 13 KV PSEG UN114</v>
      </c>
      <c r="F196" s="26" t="s">
        <v>436</v>
      </c>
      <c r="G196" s="26" t="n">
        <v>13.32</v>
      </c>
      <c r="H196" s="26" t="n">
        <v>7.55</v>
      </c>
      <c r="I196" s="26" t="s">
        <v>436</v>
      </c>
      <c r="J196" s="26" t="n">
        <v>-1.48</v>
      </c>
      <c r="K196" s="26" t="n">
        <v>0.51</v>
      </c>
      <c r="L196" s="26" t="s">
        <v>436</v>
      </c>
      <c r="M196" s="26" t="n">
        <v>1.84</v>
      </c>
      <c r="N196" s="26" t="n">
        <v>2.49</v>
      </c>
      <c r="O196" s="27" t="s">
        <v>436</v>
      </c>
      <c r="P196" s="27" t="n">
        <v>611.51</v>
      </c>
      <c r="Q196" s="27" t="n">
        <v>465.42</v>
      </c>
      <c r="R196" s="28" t="n">
        <v>20371.71</v>
      </c>
      <c r="S196" s="28" t="n">
        <v>6331.95</v>
      </c>
      <c r="T196" s="29" t="n">
        <v>60238.01</v>
      </c>
      <c r="U196" s="29" t="n">
        <v>8691.56</v>
      </c>
      <c r="V196" s="28" t="n">
        <v>15142.94</v>
      </c>
      <c r="W196" s="28" t="n">
        <v>7978.92</v>
      </c>
      <c r="X196" s="29" t="n">
        <v>12276.3</v>
      </c>
      <c r="Y196" s="29" t="n">
        <v>5604.8</v>
      </c>
      <c r="Z196" s="28" t="n">
        <v>18601.49</v>
      </c>
      <c r="AA196" s="28" t="n">
        <v>6143.1</v>
      </c>
      <c r="AB196" s="29" t="n">
        <v>13493.77</v>
      </c>
      <c r="AC196" s="29" t="n">
        <v>7707.32</v>
      </c>
    </row>
    <row r="197" customFormat="false" ht="12.75" hidden="false" customHeight="false" outlineLevel="0" collapsed="false">
      <c r="A197" s="3" t="s">
        <v>418</v>
      </c>
      <c r="B197" s="3" t="s">
        <v>47</v>
      </c>
      <c r="C197" s="3" t="s">
        <v>27</v>
      </c>
      <c r="D197" s="3" t="s">
        <v>437</v>
      </c>
      <c r="E197" s="3" t="str">
        <f aca="false">+CONCATENATE(A197," ",B197," ",C197," ",D197)</f>
        <v>BURLINGT 13 KV PSEG UNIT 7</v>
      </c>
      <c r="F197" s="26" t="s">
        <v>438</v>
      </c>
      <c r="G197" s="26" t="n">
        <v>23.3</v>
      </c>
      <c r="H197" s="26" t="n">
        <v>12.87</v>
      </c>
      <c r="I197" s="26" t="s">
        <v>438</v>
      </c>
      <c r="J197" s="26" t="n">
        <v>-3.06</v>
      </c>
      <c r="K197" s="26" t="n">
        <v>1.11</v>
      </c>
      <c r="L197" s="26" t="s">
        <v>438</v>
      </c>
      <c r="M197" s="26" t="n">
        <v>4.17</v>
      </c>
      <c r="N197" s="26" t="n">
        <v>5.41</v>
      </c>
      <c r="O197" s="27" t="s">
        <v>438</v>
      </c>
      <c r="P197" s="27" t="n">
        <v>588.99</v>
      </c>
      <c r="Q197" s="27" t="n">
        <v>468.03</v>
      </c>
      <c r="R197" s="28" t="n">
        <v>20422.06</v>
      </c>
      <c r="S197" s="28" t="n">
        <v>6337.01</v>
      </c>
      <c r="T197" s="29" t="n">
        <v>60172.01</v>
      </c>
      <c r="U197" s="29" t="n">
        <v>8676.01</v>
      </c>
      <c r="V197" s="28" t="n">
        <v>15137.27</v>
      </c>
      <c r="W197" s="28" t="n">
        <v>7978.02</v>
      </c>
      <c r="X197" s="29" t="n">
        <v>12378.5</v>
      </c>
      <c r="Y197" s="29" t="n">
        <v>5735.2</v>
      </c>
      <c r="Z197" s="28" t="n">
        <v>18609.34</v>
      </c>
      <c r="AA197" s="28" t="n">
        <v>6145.74</v>
      </c>
      <c r="AB197" s="29" t="n">
        <v>13494.93</v>
      </c>
      <c r="AC197" s="29" t="n">
        <v>7708.75</v>
      </c>
    </row>
    <row r="198" customFormat="false" ht="12.75" hidden="false" customHeight="false" outlineLevel="0" collapsed="false">
      <c r="A198" s="3" t="s">
        <v>418</v>
      </c>
      <c r="B198" s="3" t="s">
        <v>47</v>
      </c>
      <c r="C198" s="3" t="s">
        <v>27</v>
      </c>
      <c r="D198" s="3" t="s">
        <v>439</v>
      </c>
      <c r="E198" s="3" t="str">
        <f aca="false">+CONCATENATE(A198," ",B198," ",C198," ",D198)</f>
        <v>BURLINGT 13 KV PSEG UNIT08</v>
      </c>
      <c r="F198" s="26" t="s">
        <v>440</v>
      </c>
      <c r="G198" s="26" t="n">
        <v>23.29</v>
      </c>
      <c r="H198" s="26" t="n">
        <v>12.87</v>
      </c>
      <c r="I198" s="26" t="s">
        <v>440</v>
      </c>
      <c r="J198" s="26" t="n">
        <v>-3.06</v>
      </c>
      <c r="K198" s="26" t="n">
        <v>1.11</v>
      </c>
      <c r="L198" s="26" t="s">
        <v>440</v>
      </c>
      <c r="M198" s="26" t="n">
        <v>4.17</v>
      </c>
      <c r="N198" s="26" t="n">
        <v>5.4</v>
      </c>
      <c r="O198" s="27" t="s">
        <v>440</v>
      </c>
      <c r="P198" s="27" t="n">
        <v>589.01</v>
      </c>
      <c r="Q198" s="27" t="n">
        <v>468.05</v>
      </c>
      <c r="R198" s="28" t="n">
        <v>20422.1</v>
      </c>
      <c r="S198" s="28" t="n">
        <v>6337.01</v>
      </c>
      <c r="T198" s="29" t="n">
        <v>60172.02</v>
      </c>
      <c r="U198" s="29" t="n">
        <v>8676.01</v>
      </c>
      <c r="V198" s="28" t="n">
        <v>15137.27</v>
      </c>
      <c r="W198" s="28" t="n">
        <v>7978.02</v>
      </c>
      <c r="X198" s="29" t="n">
        <v>12378.4</v>
      </c>
      <c r="Y198" s="29" t="n">
        <v>5735.2</v>
      </c>
      <c r="Z198" s="28" t="n">
        <v>18609.34</v>
      </c>
      <c r="AA198" s="28" t="n">
        <v>6145.75</v>
      </c>
      <c r="AB198" s="29" t="n">
        <v>13494.93</v>
      </c>
      <c r="AC198" s="29" t="n">
        <v>7708.75</v>
      </c>
    </row>
    <row r="199" customFormat="false" ht="12.75" hidden="false" customHeight="false" outlineLevel="0" collapsed="false">
      <c r="A199" s="3" t="s">
        <v>418</v>
      </c>
      <c r="B199" s="3" t="s">
        <v>47</v>
      </c>
      <c r="C199" s="3" t="s">
        <v>27</v>
      </c>
      <c r="D199" s="3" t="s">
        <v>441</v>
      </c>
      <c r="E199" s="3" t="str">
        <f aca="false">+CONCATENATE(A199," ",B199," ",C199," ",D199)</f>
        <v>BURLINGT 13 KV PSEG UNIT91</v>
      </c>
      <c r="F199" s="26" t="s">
        <v>442</v>
      </c>
      <c r="G199" s="26" t="n">
        <v>23.31</v>
      </c>
      <c r="H199" s="26" t="n">
        <v>12.88</v>
      </c>
      <c r="I199" s="26" t="s">
        <v>442</v>
      </c>
      <c r="J199" s="26" t="n">
        <v>-3.06</v>
      </c>
      <c r="K199" s="26" t="n">
        <v>1.11</v>
      </c>
      <c r="L199" s="26" t="s">
        <v>442</v>
      </c>
      <c r="M199" s="26" t="n">
        <v>4.18</v>
      </c>
      <c r="N199" s="26" t="n">
        <v>5.41</v>
      </c>
      <c r="O199" s="27" t="s">
        <v>442</v>
      </c>
      <c r="P199" s="27" t="n">
        <v>588.96</v>
      </c>
      <c r="Q199" s="27" t="n">
        <v>468.02</v>
      </c>
      <c r="R199" s="28" t="n">
        <v>20422.03</v>
      </c>
      <c r="S199" s="28" t="n">
        <v>6337.02</v>
      </c>
      <c r="T199" s="29" t="n">
        <v>60172.01</v>
      </c>
      <c r="U199" s="29" t="n">
        <v>8676.02</v>
      </c>
      <c r="V199" s="28" t="n">
        <v>15137.26</v>
      </c>
      <c r="W199" s="28" t="n">
        <v>7978.02</v>
      </c>
      <c r="X199" s="29" t="n">
        <v>12378.4</v>
      </c>
      <c r="Y199" s="29" t="n">
        <v>5735.2</v>
      </c>
      <c r="Z199" s="28" t="n">
        <v>18609.34</v>
      </c>
      <c r="AA199" s="28" t="n">
        <v>6145.74</v>
      </c>
      <c r="AB199" s="29" t="n">
        <v>13494.94</v>
      </c>
      <c r="AC199" s="29" t="n">
        <v>7708.75</v>
      </c>
    </row>
    <row r="200" customFormat="false" ht="12.75" hidden="false" customHeight="false" outlineLevel="0" collapsed="false">
      <c r="A200" s="3" t="s">
        <v>418</v>
      </c>
      <c r="B200" s="3" t="s">
        <v>47</v>
      </c>
      <c r="C200" s="3" t="s">
        <v>27</v>
      </c>
      <c r="D200" s="3" t="s">
        <v>443</v>
      </c>
      <c r="E200" s="3" t="str">
        <f aca="false">+CONCATENATE(A200," ",B200," ",C200," ",D200)</f>
        <v>BURLINGT 13 KV PSEG UNIT92</v>
      </c>
      <c r="F200" s="26" t="s">
        <v>444</v>
      </c>
      <c r="G200" s="26" t="n">
        <v>23.31</v>
      </c>
      <c r="H200" s="26" t="n">
        <v>12.88</v>
      </c>
      <c r="I200" s="26" t="s">
        <v>444</v>
      </c>
      <c r="J200" s="26" t="n">
        <v>-3.06</v>
      </c>
      <c r="K200" s="26" t="n">
        <v>1.11</v>
      </c>
      <c r="L200" s="26" t="s">
        <v>444</v>
      </c>
      <c r="M200" s="26" t="n">
        <v>4.18</v>
      </c>
      <c r="N200" s="26" t="n">
        <v>5.41</v>
      </c>
      <c r="O200" s="27" t="s">
        <v>444</v>
      </c>
      <c r="P200" s="27" t="n">
        <v>588.96</v>
      </c>
      <c r="Q200" s="27" t="n">
        <v>468.02</v>
      </c>
      <c r="R200" s="28" t="n">
        <v>20422.03</v>
      </c>
      <c r="S200" s="28" t="n">
        <v>6337.02</v>
      </c>
      <c r="T200" s="29" t="n">
        <v>60172.01</v>
      </c>
      <c r="U200" s="29" t="n">
        <v>8676.02</v>
      </c>
      <c r="V200" s="28" t="n">
        <v>15137.26</v>
      </c>
      <c r="W200" s="28" t="n">
        <v>7978.02</v>
      </c>
      <c r="X200" s="29" t="n">
        <v>12378.4</v>
      </c>
      <c r="Y200" s="29" t="n">
        <v>5735.2</v>
      </c>
      <c r="Z200" s="28" t="n">
        <v>18609.34</v>
      </c>
      <c r="AA200" s="28" t="n">
        <v>6145.74</v>
      </c>
      <c r="AB200" s="29" t="n">
        <v>13494.94</v>
      </c>
      <c r="AC200" s="29" t="n">
        <v>7708.75</v>
      </c>
    </row>
    <row r="201" customFormat="false" ht="12.75" hidden="false" customHeight="false" outlineLevel="0" collapsed="false">
      <c r="A201" s="3" t="s">
        <v>418</v>
      </c>
      <c r="B201" s="3" t="s">
        <v>47</v>
      </c>
      <c r="C201" s="3" t="s">
        <v>27</v>
      </c>
      <c r="D201" s="3" t="s">
        <v>445</v>
      </c>
      <c r="E201" s="3" t="str">
        <f aca="false">+CONCATENATE(A201," ",B201," ",C201," ",D201)</f>
        <v>BURLINGT 13 KV PSEG UNIT93</v>
      </c>
      <c r="F201" s="26" t="s">
        <v>446</v>
      </c>
      <c r="G201" s="26" t="n">
        <v>23.31</v>
      </c>
      <c r="H201" s="26" t="n">
        <v>12.88</v>
      </c>
      <c r="I201" s="26" t="s">
        <v>446</v>
      </c>
      <c r="J201" s="26" t="n">
        <v>-3.06</v>
      </c>
      <c r="K201" s="26" t="n">
        <v>1.11</v>
      </c>
      <c r="L201" s="26" t="s">
        <v>446</v>
      </c>
      <c r="M201" s="26" t="n">
        <v>4.18</v>
      </c>
      <c r="N201" s="26" t="n">
        <v>5.41</v>
      </c>
      <c r="O201" s="27" t="s">
        <v>446</v>
      </c>
      <c r="P201" s="27" t="n">
        <v>588.96</v>
      </c>
      <c r="Q201" s="27" t="n">
        <v>468.02</v>
      </c>
      <c r="R201" s="28" t="n">
        <v>20422.03</v>
      </c>
      <c r="S201" s="28" t="n">
        <v>6337.02</v>
      </c>
      <c r="T201" s="29" t="n">
        <v>60172.01</v>
      </c>
      <c r="U201" s="29" t="n">
        <v>8676.02</v>
      </c>
      <c r="V201" s="28" t="n">
        <v>15137.26</v>
      </c>
      <c r="W201" s="28" t="n">
        <v>7978.02</v>
      </c>
      <c r="X201" s="29" t="n">
        <v>12378.4</v>
      </c>
      <c r="Y201" s="29" t="n">
        <v>5735.2</v>
      </c>
      <c r="Z201" s="28" t="n">
        <v>18609.34</v>
      </c>
      <c r="AA201" s="28" t="n">
        <v>6145.74</v>
      </c>
      <c r="AB201" s="29" t="n">
        <v>13494.94</v>
      </c>
      <c r="AC201" s="29" t="n">
        <v>7708.75</v>
      </c>
    </row>
    <row r="202" customFormat="false" ht="12.75" hidden="false" customHeight="false" outlineLevel="0" collapsed="false">
      <c r="A202" s="3" t="s">
        <v>418</v>
      </c>
      <c r="B202" s="3" t="s">
        <v>47</v>
      </c>
      <c r="C202" s="3" t="s">
        <v>27</v>
      </c>
      <c r="D202" s="3" t="s">
        <v>447</v>
      </c>
      <c r="E202" s="3" t="str">
        <f aca="false">+CONCATENATE(A202," ",B202," ",C202," ",D202)</f>
        <v>BURLINGT 13 KV PSEG UNIT94</v>
      </c>
      <c r="F202" s="26" t="s">
        <v>448</v>
      </c>
      <c r="G202" s="26" t="n">
        <v>23.31</v>
      </c>
      <c r="H202" s="26" t="n">
        <v>12.88</v>
      </c>
      <c r="I202" s="26" t="s">
        <v>448</v>
      </c>
      <c r="J202" s="26" t="n">
        <v>-3.06</v>
      </c>
      <c r="K202" s="26" t="n">
        <v>1.11</v>
      </c>
      <c r="L202" s="26" t="s">
        <v>448</v>
      </c>
      <c r="M202" s="26" t="n">
        <v>4.18</v>
      </c>
      <c r="N202" s="26" t="n">
        <v>5.41</v>
      </c>
      <c r="O202" s="27" t="s">
        <v>448</v>
      </c>
      <c r="P202" s="27" t="n">
        <v>588.96</v>
      </c>
      <c r="Q202" s="27" t="n">
        <v>468.02</v>
      </c>
      <c r="R202" s="28" t="n">
        <v>20422.03</v>
      </c>
      <c r="S202" s="28" t="n">
        <v>6337.02</v>
      </c>
      <c r="T202" s="29" t="n">
        <v>60172.01</v>
      </c>
      <c r="U202" s="29" t="n">
        <v>8676.02</v>
      </c>
      <c r="V202" s="28" t="n">
        <v>15137.26</v>
      </c>
      <c r="W202" s="28" t="n">
        <v>7978.02</v>
      </c>
      <c r="X202" s="29" t="n">
        <v>12378.4</v>
      </c>
      <c r="Y202" s="29" t="n">
        <v>5735.2</v>
      </c>
      <c r="Z202" s="28" t="n">
        <v>18609.34</v>
      </c>
      <c r="AA202" s="28" t="n">
        <v>6145.74</v>
      </c>
      <c r="AB202" s="29" t="n">
        <v>13494.94</v>
      </c>
      <c r="AC202" s="29" t="n">
        <v>7708.75</v>
      </c>
    </row>
    <row r="203" customFormat="false" ht="12.75" hidden="false" customHeight="false" outlineLevel="0" collapsed="false">
      <c r="A203" s="3" t="s">
        <v>418</v>
      </c>
      <c r="B203" s="3" t="s">
        <v>14</v>
      </c>
      <c r="C203" s="3" t="s">
        <v>27</v>
      </c>
      <c r="D203" s="3" t="s">
        <v>202</v>
      </c>
      <c r="E203" s="3" t="str">
        <f aca="false">+CONCATENATE(A203," ",B203," ",C203," ",D203)</f>
        <v>BURLINGT 138 KV PSEG 26KV-2</v>
      </c>
      <c r="F203" s="26" t="s">
        <v>449</v>
      </c>
      <c r="G203" s="26" t="n">
        <v>23.29</v>
      </c>
      <c r="H203" s="26" t="n">
        <v>12.87</v>
      </c>
      <c r="I203" s="26" t="s">
        <v>449</v>
      </c>
      <c r="J203" s="26" t="n">
        <v>-3.06</v>
      </c>
      <c r="K203" s="26" t="n">
        <v>1.11</v>
      </c>
      <c r="L203" s="26" t="s">
        <v>449</v>
      </c>
      <c r="M203" s="26" t="n">
        <v>4.17</v>
      </c>
      <c r="N203" s="26" t="n">
        <v>5.4</v>
      </c>
      <c r="O203" s="27" t="s">
        <v>449</v>
      </c>
      <c r="P203" s="27" t="n">
        <v>589.01</v>
      </c>
      <c r="Q203" s="27" t="n">
        <v>468.05</v>
      </c>
      <c r="R203" s="28" t="n">
        <v>20422.1</v>
      </c>
      <c r="S203" s="28" t="n">
        <v>6337.01</v>
      </c>
      <c r="T203" s="29" t="n">
        <v>60172.02</v>
      </c>
      <c r="U203" s="29" t="n">
        <v>8676.01</v>
      </c>
      <c r="V203" s="28" t="n">
        <v>15137.27</v>
      </c>
      <c r="W203" s="28" t="n">
        <v>7978.02</v>
      </c>
      <c r="X203" s="29" t="n">
        <v>12378.4</v>
      </c>
      <c r="Y203" s="29" t="n">
        <v>5735.2</v>
      </c>
      <c r="Z203" s="28" t="n">
        <v>18609.34</v>
      </c>
      <c r="AA203" s="28" t="n">
        <v>6145.75</v>
      </c>
      <c r="AB203" s="29" t="n">
        <v>13494.93</v>
      </c>
      <c r="AC203" s="29" t="n">
        <v>7708.75</v>
      </c>
    </row>
    <row r="204" customFormat="false" ht="12.75" hidden="false" customHeight="false" outlineLevel="0" collapsed="false">
      <c r="A204" s="3" t="s">
        <v>418</v>
      </c>
      <c r="B204" s="3" t="s">
        <v>14</v>
      </c>
      <c r="C204" s="3" t="s">
        <v>27</v>
      </c>
      <c r="D204" s="3" t="s">
        <v>252</v>
      </c>
      <c r="E204" s="3" t="str">
        <f aca="false">+CONCATENATE(A204," ",B204," ",C204," ",D204)</f>
        <v>BURLINGT 138 KV PSEG 26KV-3</v>
      </c>
      <c r="F204" s="26" t="s">
        <v>450</v>
      </c>
      <c r="G204" s="26" t="n">
        <v>23.29</v>
      </c>
      <c r="H204" s="26" t="n">
        <v>12.87</v>
      </c>
      <c r="I204" s="26" t="s">
        <v>450</v>
      </c>
      <c r="J204" s="26" t="n">
        <v>-3.06</v>
      </c>
      <c r="K204" s="26" t="n">
        <v>1.11</v>
      </c>
      <c r="L204" s="26" t="s">
        <v>450</v>
      </c>
      <c r="M204" s="26" t="n">
        <v>4.17</v>
      </c>
      <c r="N204" s="26" t="n">
        <v>5.4</v>
      </c>
      <c r="O204" s="27" t="s">
        <v>450</v>
      </c>
      <c r="P204" s="27" t="n">
        <v>589.01</v>
      </c>
      <c r="Q204" s="27" t="n">
        <v>468.05</v>
      </c>
      <c r="R204" s="28" t="n">
        <v>20422.1</v>
      </c>
      <c r="S204" s="28" t="n">
        <v>6337.01</v>
      </c>
      <c r="T204" s="29" t="n">
        <v>60172.02</v>
      </c>
      <c r="U204" s="29" t="n">
        <v>8676.01</v>
      </c>
      <c r="V204" s="28" t="n">
        <v>15137.27</v>
      </c>
      <c r="W204" s="28" t="n">
        <v>7978.02</v>
      </c>
      <c r="X204" s="29" t="n">
        <v>12378.4</v>
      </c>
      <c r="Y204" s="29" t="n">
        <v>5735.2</v>
      </c>
      <c r="Z204" s="28" t="n">
        <v>18609.34</v>
      </c>
      <c r="AA204" s="28" t="n">
        <v>6145.75</v>
      </c>
      <c r="AB204" s="29" t="n">
        <v>13494.93</v>
      </c>
      <c r="AC204" s="29" t="n">
        <v>7708.75</v>
      </c>
    </row>
    <row r="205" customFormat="false" ht="12.75" hidden="false" customHeight="false" outlineLevel="0" collapsed="false">
      <c r="A205" s="3" t="s">
        <v>451</v>
      </c>
      <c r="B205" s="3" t="s">
        <v>14</v>
      </c>
      <c r="C205" s="3" t="s">
        <v>27</v>
      </c>
      <c r="D205" s="3" t="s">
        <v>138</v>
      </c>
      <c r="E205" s="3" t="str">
        <f aca="false">+CONCATENATE(A205," ",B205," ",C205," ",D205)</f>
        <v>BUSTLETO 138 KV PSEG 13KV</v>
      </c>
      <c r="F205" s="26" t="s">
        <v>452</v>
      </c>
      <c r="G205" s="26" t="n">
        <v>28.37</v>
      </c>
      <c r="H205" s="26" t="n">
        <v>15.62</v>
      </c>
      <c r="I205" s="26" t="s">
        <v>452</v>
      </c>
      <c r="J205" s="26" t="n">
        <v>-2.85</v>
      </c>
      <c r="K205" s="26" t="n">
        <v>2.18</v>
      </c>
      <c r="L205" s="26" t="s">
        <v>452</v>
      </c>
      <c r="M205" s="26" t="n">
        <v>7.69</v>
      </c>
      <c r="N205" s="26" t="n">
        <v>8</v>
      </c>
      <c r="O205" s="27" t="s">
        <v>452</v>
      </c>
      <c r="P205" s="27" t="n">
        <v>566.08</v>
      </c>
      <c r="Q205" s="27" t="n">
        <v>458.77</v>
      </c>
      <c r="R205" s="28" t="n">
        <v>20411.61</v>
      </c>
      <c r="S205" s="28" t="n">
        <v>6338.61</v>
      </c>
      <c r="T205" s="29" t="n">
        <v>60171.22</v>
      </c>
      <c r="U205" s="29" t="n">
        <v>8676.25</v>
      </c>
      <c r="V205" s="28" t="n">
        <v>15130.95</v>
      </c>
      <c r="W205" s="28" t="n">
        <v>7977.57</v>
      </c>
      <c r="X205" s="29" t="n">
        <v>12358</v>
      </c>
      <c r="Y205" s="29" t="n">
        <v>5700.7</v>
      </c>
      <c r="Z205" s="28" t="n">
        <v>18607.37</v>
      </c>
      <c r="AA205" s="28" t="n">
        <v>6148.84</v>
      </c>
      <c r="AB205" s="29" t="n">
        <v>13495.25</v>
      </c>
      <c r="AC205" s="29" t="n">
        <v>7709.17</v>
      </c>
    </row>
    <row r="206" customFormat="false" ht="12.75" hidden="false" customHeight="false" outlineLevel="0" collapsed="false">
      <c r="A206" s="3" t="s">
        <v>451</v>
      </c>
      <c r="B206" s="3" t="s">
        <v>14</v>
      </c>
      <c r="C206" s="3" t="s">
        <v>27</v>
      </c>
      <c r="D206" s="3" t="s">
        <v>453</v>
      </c>
      <c r="E206" s="3" t="str">
        <f aca="false">+CONCATENATE(A206," ",B206," ",C206," ",D206)</f>
        <v>BUSTLETO 138 KV PSEG 13KV-1</v>
      </c>
      <c r="F206" s="26" t="s">
        <v>454</v>
      </c>
      <c r="G206" s="26" t="n">
        <v>28.38</v>
      </c>
      <c r="H206" s="26" t="n">
        <v>15.63</v>
      </c>
      <c r="I206" s="26" t="s">
        <v>454</v>
      </c>
      <c r="J206" s="26" t="n">
        <v>-2.85</v>
      </c>
      <c r="K206" s="26" t="n">
        <v>2.18</v>
      </c>
      <c r="L206" s="26" t="s">
        <v>454</v>
      </c>
      <c r="M206" s="26" t="n">
        <v>7.69</v>
      </c>
      <c r="N206" s="26" t="n">
        <v>8.01</v>
      </c>
      <c r="O206" s="27" t="s">
        <v>454</v>
      </c>
      <c r="P206" s="27" t="n">
        <v>566.02</v>
      </c>
      <c r="Q206" s="27" t="n">
        <v>458.75</v>
      </c>
      <c r="R206" s="28" t="n">
        <v>20411.61</v>
      </c>
      <c r="S206" s="28" t="n">
        <v>6338.63</v>
      </c>
      <c r="T206" s="29" t="n">
        <v>60171.24</v>
      </c>
      <c r="U206" s="29" t="n">
        <v>8676.26</v>
      </c>
      <c r="V206" s="28" t="n">
        <v>15130.94</v>
      </c>
      <c r="W206" s="28" t="n">
        <v>7977.57</v>
      </c>
      <c r="X206" s="29" t="n">
        <v>12358</v>
      </c>
      <c r="Y206" s="29" t="n">
        <v>5700.6</v>
      </c>
      <c r="Z206" s="28" t="n">
        <v>18607.37</v>
      </c>
      <c r="AA206" s="28" t="n">
        <v>6148.85</v>
      </c>
      <c r="AB206" s="29" t="n">
        <v>13495.25</v>
      </c>
      <c r="AC206" s="29" t="n">
        <v>7709.17</v>
      </c>
    </row>
    <row r="207" customFormat="false" ht="12.75" hidden="false" customHeight="false" outlineLevel="0" collapsed="false">
      <c r="A207" s="3" t="s">
        <v>455</v>
      </c>
      <c r="B207" s="3" t="s">
        <v>20</v>
      </c>
      <c r="C207" s="3" t="s">
        <v>45</v>
      </c>
      <c r="D207" s="3" t="s">
        <v>69</v>
      </c>
      <c r="E207" s="3" t="str">
        <f aca="false">+CONCATENATE(A207," ",B207," ",C207," ",D207)</f>
        <v>BUXMONT 69 KV PPL BUS_1</v>
      </c>
      <c r="F207" s="26" t="s">
        <v>456</v>
      </c>
      <c r="G207" s="26" t="n">
        <v>-4.57</v>
      </c>
      <c r="H207" s="26" t="n">
        <v>-2.02</v>
      </c>
      <c r="I207" s="26" t="s">
        <v>456</v>
      </c>
      <c r="J207" s="26" t="n">
        <v>-1.66</v>
      </c>
      <c r="K207" s="26" t="n">
        <v>-2.5</v>
      </c>
      <c r="L207" s="26" t="s">
        <v>456</v>
      </c>
      <c r="M207" s="26" t="n">
        <v>-7.13</v>
      </c>
      <c r="N207" s="26" t="n">
        <v>-4.22</v>
      </c>
      <c r="O207" s="27" t="s">
        <v>456</v>
      </c>
      <c r="P207" s="27" t="n">
        <v>745.33</v>
      </c>
      <c r="Q207" s="27" t="n">
        <v>566.71</v>
      </c>
      <c r="R207" s="28" t="n">
        <v>20297.89</v>
      </c>
      <c r="S207" s="28" t="n">
        <v>6329.53</v>
      </c>
      <c r="T207" s="29" t="n">
        <v>59932.31</v>
      </c>
      <c r="U207" s="29" t="n">
        <v>8675.38</v>
      </c>
      <c r="V207" s="28" t="n">
        <v>15149.05</v>
      </c>
      <c r="W207" s="28" t="n">
        <v>7978.33</v>
      </c>
      <c r="X207" s="29" t="n">
        <v>12271</v>
      </c>
      <c r="Y207" s="29" t="n">
        <v>5616.1</v>
      </c>
      <c r="Z207" s="28" t="n">
        <v>18598.58</v>
      </c>
      <c r="AA207" s="28" t="n">
        <v>6105.32</v>
      </c>
      <c r="AB207" s="29" t="n">
        <v>13495.83</v>
      </c>
      <c r="AC207" s="29" t="n">
        <v>7703.69</v>
      </c>
    </row>
    <row r="208" customFormat="false" ht="12.75" hidden="false" customHeight="false" outlineLevel="0" collapsed="false">
      <c r="A208" s="3" t="s">
        <v>455</v>
      </c>
      <c r="B208" s="3" t="s">
        <v>20</v>
      </c>
      <c r="C208" s="3" t="s">
        <v>45</v>
      </c>
      <c r="D208" s="3" t="s">
        <v>71</v>
      </c>
      <c r="E208" s="3" t="str">
        <f aca="false">+CONCATENATE(A208," ",B208," ",C208," ",D208)</f>
        <v>BUXMONT 69 KV PPL BUS_2</v>
      </c>
      <c r="F208" s="26" t="s">
        <v>457</v>
      </c>
      <c r="G208" s="26" t="n">
        <v>-4.57</v>
      </c>
      <c r="H208" s="26" t="n">
        <v>-2.02</v>
      </c>
      <c r="I208" s="26" t="s">
        <v>457</v>
      </c>
      <c r="J208" s="26" t="n">
        <v>-1.66</v>
      </c>
      <c r="K208" s="26" t="n">
        <v>-2.5</v>
      </c>
      <c r="L208" s="26" t="s">
        <v>457</v>
      </c>
      <c r="M208" s="26" t="n">
        <v>-7.13</v>
      </c>
      <c r="N208" s="26" t="n">
        <v>-4.22</v>
      </c>
      <c r="O208" s="27" t="s">
        <v>457</v>
      </c>
      <c r="P208" s="27" t="n">
        <v>745.33</v>
      </c>
      <c r="Q208" s="27" t="n">
        <v>566.71</v>
      </c>
      <c r="R208" s="28" t="n">
        <v>20297.89</v>
      </c>
      <c r="S208" s="28" t="n">
        <v>6329.53</v>
      </c>
      <c r="T208" s="29" t="n">
        <v>59932.31</v>
      </c>
      <c r="U208" s="29" t="n">
        <v>8675.38</v>
      </c>
      <c r="V208" s="28" t="n">
        <v>15149.05</v>
      </c>
      <c r="W208" s="28" t="n">
        <v>7978.33</v>
      </c>
      <c r="X208" s="29" t="n">
        <v>12271</v>
      </c>
      <c r="Y208" s="29" t="n">
        <v>5616.1</v>
      </c>
      <c r="Z208" s="28" t="n">
        <v>18598.58</v>
      </c>
      <c r="AA208" s="28" t="n">
        <v>6105.32</v>
      </c>
      <c r="AB208" s="29" t="n">
        <v>13495.83</v>
      </c>
      <c r="AC208" s="29" t="n">
        <v>7703.69</v>
      </c>
    </row>
    <row r="209" customFormat="false" ht="12.75" hidden="false" customHeight="false" outlineLevel="0" collapsed="false">
      <c r="A209" s="3" t="s">
        <v>458</v>
      </c>
      <c r="B209" s="3" t="s">
        <v>47</v>
      </c>
      <c r="C209" s="3" t="s">
        <v>15</v>
      </c>
      <c r="D209" s="3" t="s">
        <v>459</v>
      </c>
      <c r="E209" s="3" t="str">
        <f aca="false">+CONCATENATE(A209," ",B209," ",C209," ",D209)</f>
        <v>BUZZARD 13 KV PEPCO EASTCT</v>
      </c>
      <c r="F209" s="26" t="s">
        <v>460</v>
      </c>
      <c r="G209" s="26" t="n">
        <v>10.08</v>
      </c>
      <c r="H209" s="26" t="n">
        <v>5.37</v>
      </c>
      <c r="I209" s="26" t="s">
        <v>460</v>
      </c>
      <c r="J209" s="26" t="n">
        <v>3.01</v>
      </c>
      <c r="K209" s="26" t="n">
        <v>2.49</v>
      </c>
      <c r="L209" s="26" t="s">
        <v>460</v>
      </c>
      <c r="M209" s="26" t="n">
        <v>8.06</v>
      </c>
      <c r="N209" s="26" t="n">
        <v>4.12</v>
      </c>
      <c r="O209" s="27" t="s">
        <v>460</v>
      </c>
      <c r="P209" s="27" t="n">
        <v>-880.22</v>
      </c>
      <c r="Q209" s="27" t="n">
        <v>-267.75</v>
      </c>
      <c r="R209" s="28" t="n">
        <v>20134.73</v>
      </c>
      <c r="S209" s="28" t="n">
        <v>6300.99</v>
      </c>
      <c r="T209" s="29" t="n">
        <v>58253.95</v>
      </c>
      <c r="U209" s="29" t="n">
        <v>8607.01</v>
      </c>
      <c r="V209" s="28" t="n">
        <v>15274.38</v>
      </c>
      <c r="W209" s="28" t="n">
        <v>7983.96</v>
      </c>
      <c r="X209" s="29" t="n">
        <v>12275.2</v>
      </c>
      <c r="Y209" s="29" t="n">
        <v>5618.2</v>
      </c>
      <c r="Z209" s="28" t="n">
        <v>18629.58</v>
      </c>
      <c r="AA209" s="28" t="n">
        <v>6217.61</v>
      </c>
      <c r="AB209" s="29" t="n">
        <v>13494.61</v>
      </c>
      <c r="AC209" s="29" t="n">
        <v>7711.05</v>
      </c>
    </row>
    <row r="210" customFormat="false" ht="12.75" hidden="false" customHeight="false" outlineLevel="0" collapsed="false">
      <c r="A210" s="3" t="s">
        <v>458</v>
      </c>
      <c r="B210" s="3" t="s">
        <v>47</v>
      </c>
      <c r="C210" s="3" t="s">
        <v>15</v>
      </c>
      <c r="D210" s="3" t="s">
        <v>461</v>
      </c>
      <c r="E210" s="3" t="str">
        <f aca="false">+CONCATENATE(A210," ",B210," ",C210," ",D210)</f>
        <v>BUZZARD 13 KV PEPCO WESTCT</v>
      </c>
      <c r="F210" s="26" t="s">
        <v>462</v>
      </c>
      <c r="G210" s="26" t="n">
        <v>10.08</v>
      </c>
      <c r="H210" s="26" t="n">
        <v>5.37</v>
      </c>
      <c r="I210" s="26" t="s">
        <v>462</v>
      </c>
      <c r="J210" s="26" t="n">
        <v>3.01</v>
      </c>
      <c r="K210" s="26" t="n">
        <v>2.49</v>
      </c>
      <c r="L210" s="26" t="s">
        <v>462</v>
      </c>
      <c r="M210" s="26" t="n">
        <v>8.06</v>
      </c>
      <c r="N210" s="26" t="n">
        <v>4.12</v>
      </c>
      <c r="O210" s="27" t="s">
        <v>462</v>
      </c>
      <c r="P210" s="27" t="n">
        <v>-880.22</v>
      </c>
      <c r="Q210" s="27" t="n">
        <v>-267.75</v>
      </c>
      <c r="R210" s="28" t="n">
        <v>20134.73</v>
      </c>
      <c r="S210" s="28" t="n">
        <v>6300.99</v>
      </c>
      <c r="T210" s="29" t="n">
        <v>58253.95</v>
      </c>
      <c r="U210" s="29" t="n">
        <v>8607.01</v>
      </c>
      <c r="V210" s="28" t="n">
        <v>15274.38</v>
      </c>
      <c r="W210" s="28" t="n">
        <v>7983.96</v>
      </c>
      <c r="X210" s="29" t="n">
        <v>12275.2</v>
      </c>
      <c r="Y210" s="29" t="n">
        <v>5618.2</v>
      </c>
      <c r="Z210" s="28" t="n">
        <v>18629.58</v>
      </c>
      <c r="AA210" s="28" t="n">
        <v>6217.61</v>
      </c>
      <c r="AB210" s="29" t="n">
        <v>13494.61</v>
      </c>
      <c r="AC210" s="29" t="n">
        <v>7711.05</v>
      </c>
    </row>
    <row r="211" customFormat="false" ht="12.75" hidden="false" customHeight="false" outlineLevel="0" collapsed="false">
      <c r="A211" s="3" t="s">
        <v>458</v>
      </c>
      <c r="B211" s="3" t="s">
        <v>14</v>
      </c>
      <c r="C211" s="3" t="s">
        <v>15</v>
      </c>
      <c r="D211" s="3" t="s">
        <v>16</v>
      </c>
      <c r="E211" s="3" t="str">
        <f aca="false">+CONCATENATE(A211," ",B211," ",C211," ",D211)</f>
        <v>BUZZARD 138 KV PEPCO LD1</v>
      </c>
      <c r="F211" s="26" t="s">
        <v>463</v>
      </c>
      <c r="G211" s="26" t="n">
        <v>10.08</v>
      </c>
      <c r="H211" s="26" t="n">
        <v>5.37</v>
      </c>
      <c r="I211" s="26" t="s">
        <v>463</v>
      </c>
      <c r="J211" s="26" t="n">
        <v>3.01</v>
      </c>
      <c r="K211" s="26" t="n">
        <v>2.49</v>
      </c>
      <c r="L211" s="26" t="s">
        <v>463</v>
      </c>
      <c r="M211" s="26" t="n">
        <v>8.06</v>
      </c>
      <c r="N211" s="26" t="n">
        <v>4.12</v>
      </c>
      <c r="O211" s="27" t="s">
        <v>463</v>
      </c>
      <c r="P211" s="27" t="n">
        <v>-880.22</v>
      </c>
      <c r="Q211" s="27" t="n">
        <v>-267.75</v>
      </c>
      <c r="R211" s="28" t="n">
        <v>20134.73</v>
      </c>
      <c r="S211" s="28" t="n">
        <v>6300.99</v>
      </c>
      <c r="T211" s="29" t="n">
        <v>58253.95</v>
      </c>
      <c r="U211" s="29" t="n">
        <v>8607.01</v>
      </c>
      <c r="V211" s="28" t="n">
        <v>15274.38</v>
      </c>
      <c r="W211" s="28" t="n">
        <v>7983.96</v>
      </c>
      <c r="X211" s="29" t="n">
        <v>12275.2</v>
      </c>
      <c r="Y211" s="29" t="n">
        <v>5618.2</v>
      </c>
      <c r="Z211" s="28" t="n">
        <v>18629.58</v>
      </c>
      <c r="AA211" s="28" t="n">
        <v>6217.61</v>
      </c>
      <c r="AB211" s="29" t="n">
        <v>13494.61</v>
      </c>
      <c r="AC211" s="29" t="n">
        <v>7711.05</v>
      </c>
    </row>
    <row r="212" customFormat="false" ht="12.75" hidden="false" customHeight="false" outlineLevel="0" collapsed="false">
      <c r="A212" s="3" t="s">
        <v>458</v>
      </c>
      <c r="B212" s="3" t="s">
        <v>14</v>
      </c>
      <c r="C212" s="3" t="s">
        <v>15</v>
      </c>
      <c r="D212" s="3" t="s">
        <v>22</v>
      </c>
      <c r="E212" s="3" t="str">
        <f aca="false">+CONCATENATE(A212," ",B212," ",C212," ",D212)</f>
        <v>BUZZARD 138 KV PEPCO LD2</v>
      </c>
      <c r="F212" s="26" t="s">
        <v>464</v>
      </c>
      <c r="G212" s="26" t="n">
        <v>10.08</v>
      </c>
      <c r="H212" s="26" t="n">
        <v>5.37</v>
      </c>
      <c r="I212" s="26" t="s">
        <v>464</v>
      </c>
      <c r="J212" s="26" t="n">
        <v>3.01</v>
      </c>
      <c r="K212" s="26" t="n">
        <v>2.49</v>
      </c>
      <c r="L212" s="26" t="s">
        <v>464</v>
      </c>
      <c r="M212" s="26" t="n">
        <v>8.06</v>
      </c>
      <c r="N212" s="26" t="n">
        <v>4.12</v>
      </c>
      <c r="O212" s="27" t="s">
        <v>464</v>
      </c>
      <c r="P212" s="27" t="n">
        <v>-880.22</v>
      </c>
      <c r="Q212" s="27" t="n">
        <v>-267.75</v>
      </c>
      <c r="R212" s="28" t="n">
        <v>20134.73</v>
      </c>
      <c r="S212" s="28" t="n">
        <v>6300.99</v>
      </c>
      <c r="T212" s="29" t="n">
        <v>58253.95</v>
      </c>
      <c r="U212" s="29" t="n">
        <v>8607.01</v>
      </c>
      <c r="V212" s="28" t="n">
        <v>15274.38</v>
      </c>
      <c r="W212" s="28" t="n">
        <v>7983.96</v>
      </c>
      <c r="X212" s="29" t="n">
        <v>12275.2</v>
      </c>
      <c r="Y212" s="29" t="n">
        <v>5618.2</v>
      </c>
      <c r="Z212" s="28" t="n">
        <v>18629.58</v>
      </c>
      <c r="AA212" s="28" t="n">
        <v>6217.61</v>
      </c>
      <c r="AB212" s="29" t="n">
        <v>13494.61</v>
      </c>
      <c r="AC212" s="29" t="n">
        <v>7711.05</v>
      </c>
    </row>
    <row r="213" customFormat="false" ht="12.75" hidden="false" customHeight="false" outlineLevel="0" collapsed="false">
      <c r="A213" s="3" t="s">
        <v>458</v>
      </c>
      <c r="B213" s="3" t="s">
        <v>14</v>
      </c>
      <c r="C213" s="3" t="s">
        <v>15</v>
      </c>
      <c r="D213" s="3" t="s">
        <v>292</v>
      </c>
      <c r="E213" s="3" t="str">
        <f aca="false">+CONCATENATE(A213," ",B213," ",C213," ",D213)</f>
        <v>BUZZARD 138 KV PEPCO LD3</v>
      </c>
      <c r="F213" s="26" t="s">
        <v>465</v>
      </c>
      <c r="G213" s="26" t="n">
        <v>10.08</v>
      </c>
      <c r="H213" s="26" t="n">
        <v>5.37</v>
      </c>
      <c r="I213" s="26" t="s">
        <v>465</v>
      </c>
      <c r="J213" s="26" t="n">
        <v>3.01</v>
      </c>
      <c r="K213" s="26" t="n">
        <v>2.49</v>
      </c>
      <c r="L213" s="26" t="s">
        <v>465</v>
      </c>
      <c r="M213" s="26" t="n">
        <v>8.06</v>
      </c>
      <c r="N213" s="26" t="n">
        <v>4.12</v>
      </c>
      <c r="O213" s="27" t="s">
        <v>465</v>
      </c>
      <c r="P213" s="27" t="n">
        <v>-880.22</v>
      </c>
      <c r="Q213" s="27" t="n">
        <v>-267.75</v>
      </c>
      <c r="R213" s="28" t="n">
        <v>20134.73</v>
      </c>
      <c r="S213" s="28" t="n">
        <v>6300.99</v>
      </c>
      <c r="T213" s="29" t="n">
        <v>58253.95</v>
      </c>
      <c r="U213" s="29" t="n">
        <v>8607.01</v>
      </c>
      <c r="V213" s="28" t="n">
        <v>15274.38</v>
      </c>
      <c r="W213" s="28" t="n">
        <v>7983.96</v>
      </c>
      <c r="X213" s="29" t="n">
        <v>12275.2</v>
      </c>
      <c r="Y213" s="29" t="n">
        <v>5618.2</v>
      </c>
      <c r="Z213" s="28" t="n">
        <v>18629.58</v>
      </c>
      <c r="AA213" s="28" t="n">
        <v>6217.61</v>
      </c>
      <c r="AB213" s="29" t="n">
        <v>13494.61</v>
      </c>
      <c r="AC213" s="29" t="n">
        <v>7711.05</v>
      </c>
    </row>
    <row r="214" customFormat="false" ht="12.75" hidden="false" customHeight="false" outlineLevel="0" collapsed="false">
      <c r="A214" s="3" t="s">
        <v>458</v>
      </c>
      <c r="B214" s="3" t="s">
        <v>14</v>
      </c>
      <c r="C214" s="3" t="s">
        <v>15</v>
      </c>
      <c r="D214" s="3" t="s">
        <v>294</v>
      </c>
      <c r="E214" s="3" t="str">
        <f aca="false">+CONCATENATE(A214," ",B214," ",C214," ",D214)</f>
        <v>BUZZARD 138 KV PEPCO LD4</v>
      </c>
      <c r="F214" s="26" t="s">
        <v>466</v>
      </c>
      <c r="G214" s="26" t="n">
        <v>10.08</v>
      </c>
      <c r="H214" s="26" t="n">
        <v>5.37</v>
      </c>
      <c r="I214" s="26" t="s">
        <v>466</v>
      </c>
      <c r="J214" s="26" t="n">
        <v>3.01</v>
      </c>
      <c r="K214" s="26" t="n">
        <v>2.49</v>
      </c>
      <c r="L214" s="26" t="s">
        <v>466</v>
      </c>
      <c r="M214" s="26" t="n">
        <v>8.06</v>
      </c>
      <c r="N214" s="26" t="n">
        <v>4.12</v>
      </c>
      <c r="O214" s="27" t="s">
        <v>466</v>
      </c>
      <c r="P214" s="27" t="n">
        <v>-880.22</v>
      </c>
      <c r="Q214" s="27" t="n">
        <v>-267.75</v>
      </c>
      <c r="R214" s="28" t="n">
        <v>20134.73</v>
      </c>
      <c r="S214" s="28" t="n">
        <v>6300.99</v>
      </c>
      <c r="T214" s="29" t="n">
        <v>58253.95</v>
      </c>
      <c r="U214" s="29" t="n">
        <v>8607.01</v>
      </c>
      <c r="V214" s="28" t="n">
        <v>15274.38</v>
      </c>
      <c r="W214" s="28" t="n">
        <v>7983.96</v>
      </c>
      <c r="X214" s="29" t="n">
        <v>12275.2</v>
      </c>
      <c r="Y214" s="29" t="n">
        <v>5618.2</v>
      </c>
      <c r="Z214" s="28" t="n">
        <v>18629.58</v>
      </c>
      <c r="AA214" s="28" t="n">
        <v>6217.61</v>
      </c>
      <c r="AB214" s="29" t="n">
        <v>13494.61</v>
      </c>
      <c r="AC214" s="29" t="n">
        <v>7711.05</v>
      </c>
    </row>
    <row r="215" customFormat="false" ht="12.75" hidden="false" customHeight="false" outlineLevel="0" collapsed="false">
      <c r="A215" s="3" t="s">
        <v>467</v>
      </c>
      <c r="B215" s="3" t="s">
        <v>47</v>
      </c>
      <c r="C215" s="3" t="s">
        <v>87</v>
      </c>
      <c r="D215" s="3" t="s">
        <v>88</v>
      </c>
      <c r="E215" s="3" t="str">
        <f aca="false">+CONCATENATE(A215," ",B215," ",C215," ",D215)</f>
        <v>BYBERRY 13 KV PECO 1BUS</v>
      </c>
      <c r="F215" s="26" t="s">
        <v>468</v>
      </c>
      <c r="G215" s="26" t="n">
        <v>12.78</v>
      </c>
      <c r="H215" s="26" t="n">
        <v>7.17</v>
      </c>
      <c r="I215" s="26" t="s">
        <v>468</v>
      </c>
      <c r="J215" s="26" t="n">
        <v>-1.63</v>
      </c>
      <c r="K215" s="26" t="n">
        <v>0.52</v>
      </c>
      <c r="L215" s="26" t="s">
        <v>468</v>
      </c>
      <c r="M215" s="26" t="n">
        <v>1.94</v>
      </c>
      <c r="N215" s="26" t="n">
        <v>2.67</v>
      </c>
      <c r="O215" s="27" t="s">
        <v>468</v>
      </c>
      <c r="P215" s="27" t="n">
        <v>648.47</v>
      </c>
      <c r="Q215" s="27" t="n">
        <v>494.24</v>
      </c>
      <c r="R215" s="28" t="n">
        <v>20357.68</v>
      </c>
      <c r="S215" s="28" t="n">
        <v>6332.16</v>
      </c>
      <c r="T215" s="29" t="n">
        <v>60287.71</v>
      </c>
      <c r="U215" s="29" t="n">
        <v>8691.74</v>
      </c>
      <c r="V215" s="28" t="n">
        <v>15143.64</v>
      </c>
      <c r="W215" s="28" t="n">
        <v>7978.92</v>
      </c>
      <c r="X215" s="29" t="n">
        <v>12275.7</v>
      </c>
      <c r="Y215" s="29" t="n">
        <v>5610.1</v>
      </c>
      <c r="Z215" s="28" t="n">
        <v>18601.77</v>
      </c>
      <c r="AA215" s="28" t="n">
        <v>6144.45</v>
      </c>
      <c r="AB215" s="29" t="n">
        <v>13494.01</v>
      </c>
      <c r="AC215" s="29" t="n">
        <v>7707.49</v>
      </c>
    </row>
    <row r="216" customFormat="false" ht="12.75" hidden="false" customHeight="false" outlineLevel="0" collapsed="false">
      <c r="A216" s="3" t="s">
        <v>467</v>
      </c>
      <c r="B216" s="3" t="s">
        <v>47</v>
      </c>
      <c r="C216" s="3" t="s">
        <v>87</v>
      </c>
      <c r="D216" s="3" t="s">
        <v>469</v>
      </c>
      <c r="E216" s="3" t="str">
        <f aca="false">+CONCATENATE(A216," ",B216," ",C216," ",D216)</f>
        <v>BYBERRY 13 KV PECO 21BUS</v>
      </c>
      <c r="F216" s="26" t="s">
        <v>470</v>
      </c>
      <c r="G216" s="26" t="n">
        <v>12.78</v>
      </c>
      <c r="H216" s="26" t="n">
        <v>7.17</v>
      </c>
      <c r="I216" s="26" t="s">
        <v>470</v>
      </c>
      <c r="J216" s="26" t="n">
        <v>-1.63</v>
      </c>
      <c r="K216" s="26" t="n">
        <v>0.52</v>
      </c>
      <c r="L216" s="26" t="s">
        <v>470</v>
      </c>
      <c r="M216" s="26" t="n">
        <v>1.94</v>
      </c>
      <c r="N216" s="26" t="n">
        <v>2.67</v>
      </c>
      <c r="O216" s="27" t="s">
        <v>470</v>
      </c>
      <c r="P216" s="27" t="n">
        <v>648.47</v>
      </c>
      <c r="Q216" s="27" t="n">
        <v>494.24</v>
      </c>
      <c r="R216" s="28" t="n">
        <v>20357.68</v>
      </c>
      <c r="S216" s="28" t="n">
        <v>6332.16</v>
      </c>
      <c r="T216" s="29" t="n">
        <v>60287.71</v>
      </c>
      <c r="U216" s="29" t="n">
        <v>8691.74</v>
      </c>
      <c r="V216" s="28" t="n">
        <v>15143.64</v>
      </c>
      <c r="W216" s="28" t="n">
        <v>7978.92</v>
      </c>
      <c r="X216" s="29" t="n">
        <v>5884.6</v>
      </c>
      <c r="Y216" s="29" t="n">
        <v>1774.2</v>
      </c>
      <c r="Z216" s="28" t="n">
        <v>18601.77</v>
      </c>
      <c r="AA216" s="28" t="n">
        <v>6144.45</v>
      </c>
      <c r="AB216" s="29" t="n">
        <v>13494.01</v>
      </c>
      <c r="AC216" s="29" t="n">
        <v>7707.49</v>
      </c>
    </row>
    <row r="217" customFormat="false" ht="12.75" hidden="false" customHeight="false" outlineLevel="0" collapsed="false">
      <c r="A217" s="3" t="s">
        <v>467</v>
      </c>
      <c r="B217" s="3" t="s">
        <v>47</v>
      </c>
      <c r="C217" s="3" t="s">
        <v>87</v>
      </c>
      <c r="D217" s="3" t="s">
        <v>471</v>
      </c>
      <c r="E217" s="3" t="str">
        <f aca="false">+CONCATENATE(A217," ",B217," ",C217," ",D217)</f>
        <v>BYBERRY 13 KV PECO 7BUS</v>
      </c>
      <c r="F217" s="26" t="s">
        <v>472</v>
      </c>
      <c r="G217" s="26" t="n">
        <v>12.78</v>
      </c>
      <c r="H217" s="26" t="n">
        <v>7.17</v>
      </c>
      <c r="I217" s="26" t="s">
        <v>472</v>
      </c>
      <c r="J217" s="26" t="n">
        <v>-1.63</v>
      </c>
      <c r="K217" s="26" t="n">
        <v>0.52</v>
      </c>
      <c r="L217" s="26" t="s">
        <v>472</v>
      </c>
      <c r="M217" s="26" t="n">
        <v>1.94</v>
      </c>
      <c r="N217" s="26" t="n">
        <v>2.67</v>
      </c>
      <c r="O217" s="27" t="s">
        <v>472</v>
      </c>
      <c r="P217" s="27" t="n">
        <v>648.47</v>
      </c>
      <c r="Q217" s="27" t="n">
        <v>494.24</v>
      </c>
      <c r="R217" s="28" t="n">
        <v>20357.68</v>
      </c>
      <c r="S217" s="28" t="n">
        <v>6332.16</v>
      </c>
      <c r="T217" s="29" t="n">
        <v>60287.71</v>
      </c>
      <c r="U217" s="29" t="n">
        <v>8691.74</v>
      </c>
      <c r="V217" s="28" t="n">
        <v>15143.64</v>
      </c>
      <c r="W217" s="28" t="n">
        <v>7978.92</v>
      </c>
      <c r="X217" s="29" t="n">
        <v>12275.7</v>
      </c>
      <c r="Y217" s="29" t="n">
        <v>5610.1</v>
      </c>
      <c r="Z217" s="28" t="n">
        <v>18601.77</v>
      </c>
      <c r="AA217" s="28" t="n">
        <v>6144.45</v>
      </c>
      <c r="AB217" s="29" t="n">
        <v>13494.01</v>
      </c>
      <c r="AC217" s="29" t="n">
        <v>7707.49</v>
      </c>
    </row>
    <row r="218" customFormat="false" ht="12.75" hidden="false" customHeight="false" outlineLevel="0" collapsed="false">
      <c r="A218" s="3" t="s">
        <v>467</v>
      </c>
      <c r="B218" s="3" t="s">
        <v>47</v>
      </c>
      <c r="C218" s="3" t="s">
        <v>87</v>
      </c>
      <c r="D218" s="3" t="s">
        <v>473</v>
      </c>
      <c r="E218" s="3" t="str">
        <f aca="false">+CONCATENATE(A218," ",B218," ",C218," ",D218)</f>
        <v>BYBERRY 13 KV PECO 9BUS</v>
      </c>
      <c r="F218" s="26" t="s">
        <v>474</v>
      </c>
      <c r="G218" s="26" t="n">
        <v>12.78</v>
      </c>
      <c r="H218" s="26" t="n">
        <v>7.17</v>
      </c>
      <c r="I218" s="26" t="s">
        <v>474</v>
      </c>
      <c r="J218" s="26" t="n">
        <v>-1.63</v>
      </c>
      <c r="K218" s="26" t="n">
        <v>0.52</v>
      </c>
      <c r="L218" s="26" t="s">
        <v>474</v>
      </c>
      <c r="M218" s="26" t="n">
        <v>1.94</v>
      </c>
      <c r="N218" s="26" t="n">
        <v>2.67</v>
      </c>
      <c r="O218" s="27" t="s">
        <v>474</v>
      </c>
      <c r="P218" s="27" t="n">
        <v>648.47</v>
      </c>
      <c r="Q218" s="27" t="n">
        <v>494.24</v>
      </c>
      <c r="R218" s="28" t="n">
        <v>20357.68</v>
      </c>
      <c r="S218" s="28" t="n">
        <v>6332.16</v>
      </c>
      <c r="T218" s="29" t="n">
        <v>60287.71</v>
      </c>
      <c r="U218" s="29" t="n">
        <v>8691.74</v>
      </c>
      <c r="V218" s="28" t="n">
        <v>15143.64</v>
      </c>
      <c r="W218" s="28" t="n">
        <v>7978.92</v>
      </c>
      <c r="X218" s="29" t="n">
        <v>12275.7</v>
      </c>
      <c r="Y218" s="29" t="n">
        <v>5610.1</v>
      </c>
      <c r="Z218" s="28" t="n">
        <v>18601.77</v>
      </c>
      <c r="AA218" s="28" t="n">
        <v>6144.45</v>
      </c>
      <c r="AB218" s="29" t="n">
        <v>13494.01</v>
      </c>
      <c r="AC218" s="29" t="n">
        <v>7707.49</v>
      </c>
    </row>
    <row r="219" customFormat="false" ht="12.75" hidden="false" customHeight="false" outlineLevel="0" collapsed="false">
      <c r="A219" s="3" t="s">
        <v>467</v>
      </c>
      <c r="B219" s="3" t="s">
        <v>125</v>
      </c>
      <c r="C219" s="3" t="s">
        <v>87</v>
      </c>
      <c r="D219" s="3" t="s">
        <v>337</v>
      </c>
      <c r="E219" s="3" t="str">
        <f aca="false">+CONCATENATE(A219," ",B219," ",C219," ",D219)</f>
        <v>BYBERRY 35 KV PECO KBUS</v>
      </c>
      <c r="F219" s="26" t="s">
        <v>475</v>
      </c>
      <c r="G219" s="26" t="n">
        <v>9.9</v>
      </c>
      <c r="H219" s="26" t="n">
        <v>5.59</v>
      </c>
      <c r="I219" s="26" t="s">
        <v>475</v>
      </c>
      <c r="J219" s="26" t="n">
        <v>-1.31</v>
      </c>
      <c r="K219" s="26" t="n">
        <v>0.38</v>
      </c>
      <c r="L219" s="26" t="s">
        <v>475</v>
      </c>
      <c r="M219" s="26" t="n">
        <v>1.4</v>
      </c>
      <c r="N219" s="26" t="n">
        <v>2.03</v>
      </c>
      <c r="O219" s="27" t="s">
        <v>475</v>
      </c>
      <c r="P219" s="27" t="n">
        <v>683.51</v>
      </c>
      <c r="Q219" s="27" t="n">
        <v>514.95</v>
      </c>
      <c r="R219" s="28" t="n">
        <v>20337.28</v>
      </c>
      <c r="S219" s="28" t="n">
        <v>6331.5</v>
      </c>
      <c r="T219" s="29" t="n">
        <v>60528.93</v>
      </c>
      <c r="U219" s="29" t="n">
        <v>8729.56</v>
      </c>
      <c r="V219" s="28" t="n">
        <v>15151.56</v>
      </c>
      <c r="W219" s="28" t="n">
        <v>7979.54</v>
      </c>
      <c r="X219" s="29" t="n">
        <v>12273.4</v>
      </c>
      <c r="Y219" s="29" t="n">
        <v>5609.6</v>
      </c>
      <c r="Z219" s="28" t="n">
        <v>18601.58</v>
      </c>
      <c r="AA219" s="28" t="n">
        <v>6143.84</v>
      </c>
      <c r="AB219" s="29" t="n">
        <v>13493.91</v>
      </c>
      <c r="AC219" s="29" t="n">
        <v>7707.3</v>
      </c>
    </row>
    <row r="220" customFormat="false" ht="12.75" hidden="false" customHeight="false" outlineLevel="0" collapsed="false">
      <c r="A220" s="3" t="s">
        <v>476</v>
      </c>
      <c r="B220" s="3" t="s">
        <v>47</v>
      </c>
      <c r="C220" s="3" t="s">
        <v>87</v>
      </c>
      <c r="D220" s="3" t="s">
        <v>88</v>
      </c>
      <c r="E220" s="3" t="str">
        <f aca="false">+CONCATENATE(A220," ",B220," ",C220," ",D220)</f>
        <v>CALLOWHI 13 KV PECO 1BUS</v>
      </c>
      <c r="F220" s="26" t="s">
        <v>477</v>
      </c>
      <c r="G220" s="26" t="n">
        <v>8.13</v>
      </c>
      <c r="H220" s="26" t="n">
        <v>4.6</v>
      </c>
      <c r="I220" s="26" t="s">
        <v>477</v>
      </c>
      <c r="J220" s="26" t="n">
        <v>-0.71</v>
      </c>
      <c r="K220" s="26" t="n">
        <v>0.5</v>
      </c>
      <c r="L220" s="26" t="s">
        <v>477</v>
      </c>
      <c r="M220" s="26" t="n">
        <v>1.65</v>
      </c>
      <c r="N220" s="26" t="n">
        <v>1.8</v>
      </c>
      <c r="O220" s="27" t="s">
        <v>477</v>
      </c>
      <c r="P220" s="27" t="n">
        <v>642.42</v>
      </c>
      <c r="Q220" s="27" t="n">
        <v>489.19</v>
      </c>
      <c r="R220" s="28" t="n">
        <v>20299.6</v>
      </c>
      <c r="S220" s="28" t="n">
        <v>6330.08</v>
      </c>
      <c r="T220" s="29" t="n">
        <v>60154.94</v>
      </c>
      <c r="U220" s="29" t="n">
        <v>8672.71</v>
      </c>
      <c r="V220" s="28" t="n">
        <v>15157.78</v>
      </c>
      <c r="W220" s="28" t="n">
        <v>7979.39</v>
      </c>
      <c r="X220" s="29" t="n">
        <v>12269.9</v>
      </c>
      <c r="Y220" s="29" t="n">
        <v>5606.4</v>
      </c>
      <c r="Z220" s="28" t="n">
        <v>18602.39</v>
      </c>
      <c r="AA220" s="28" t="n">
        <v>6149.27</v>
      </c>
      <c r="AB220" s="29" t="n">
        <v>13494.13</v>
      </c>
      <c r="AC220" s="29" t="n">
        <v>7707.49</v>
      </c>
    </row>
    <row r="221" customFormat="false" ht="12.75" hidden="false" customHeight="false" outlineLevel="0" collapsed="false">
      <c r="A221" s="3" t="s">
        <v>476</v>
      </c>
      <c r="B221" s="3" t="s">
        <v>47</v>
      </c>
      <c r="C221" s="3" t="s">
        <v>87</v>
      </c>
      <c r="D221" s="3" t="s">
        <v>478</v>
      </c>
      <c r="E221" s="3" t="str">
        <f aca="false">+CONCATENATE(A221," ",B221," ",C221," ",D221)</f>
        <v>CALLOWHI 13 KV PECO 4BUS</v>
      </c>
      <c r="F221" s="26" t="s">
        <v>479</v>
      </c>
      <c r="G221" s="26" t="n">
        <v>7.61</v>
      </c>
      <c r="H221" s="26" t="n">
        <v>4.31</v>
      </c>
      <c r="I221" s="26" t="s">
        <v>479</v>
      </c>
      <c r="J221" s="26" t="n">
        <v>-0.59</v>
      </c>
      <c r="K221" s="26" t="n">
        <v>0.51</v>
      </c>
      <c r="L221" s="26" t="s">
        <v>479</v>
      </c>
      <c r="M221" s="26" t="n">
        <v>1.66</v>
      </c>
      <c r="N221" s="26" t="n">
        <v>1.73</v>
      </c>
      <c r="O221" s="27" t="s">
        <v>479</v>
      </c>
      <c r="P221" s="27" t="n">
        <v>639.46</v>
      </c>
      <c r="Q221" s="27" t="n">
        <v>487.71</v>
      </c>
      <c r="R221" s="28" t="n">
        <v>20225.68</v>
      </c>
      <c r="S221" s="28" t="n">
        <v>6329.81</v>
      </c>
      <c r="T221" s="29" t="n">
        <v>60142.97</v>
      </c>
      <c r="U221" s="29" t="n">
        <v>8671.24</v>
      </c>
      <c r="V221" s="28" t="n">
        <v>15159.98</v>
      </c>
      <c r="W221" s="28" t="n">
        <v>7979.5</v>
      </c>
      <c r="X221" s="29" t="n">
        <v>12269.6</v>
      </c>
      <c r="Y221" s="29" t="n">
        <v>5605.9</v>
      </c>
      <c r="Z221" s="28" t="n">
        <v>18602.61</v>
      </c>
      <c r="AA221" s="28" t="n">
        <v>6149.96</v>
      </c>
      <c r="AB221" s="29" t="n">
        <v>13494.13</v>
      </c>
      <c r="AC221" s="29" t="n">
        <v>7707.49</v>
      </c>
    </row>
    <row r="222" customFormat="false" ht="12.75" hidden="false" customHeight="false" outlineLevel="0" collapsed="false">
      <c r="A222" s="3" t="s">
        <v>476</v>
      </c>
      <c r="B222" s="3" t="s">
        <v>47</v>
      </c>
      <c r="C222" s="3" t="s">
        <v>87</v>
      </c>
      <c r="D222" s="3" t="s">
        <v>471</v>
      </c>
      <c r="E222" s="3" t="str">
        <f aca="false">+CONCATENATE(A222," ",B222," ",C222," ",D222)</f>
        <v>CALLOWHI 13 KV PECO 7BUS</v>
      </c>
      <c r="F222" s="26" t="s">
        <v>480</v>
      </c>
      <c r="G222" s="26" t="n">
        <v>7.61</v>
      </c>
      <c r="H222" s="26" t="n">
        <v>4.31</v>
      </c>
      <c r="I222" s="26" t="s">
        <v>480</v>
      </c>
      <c r="J222" s="26" t="n">
        <v>-0.59</v>
      </c>
      <c r="K222" s="26" t="n">
        <v>0.51</v>
      </c>
      <c r="L222" s="26" t="s">
        <v>480</v>
      </c>
      <c r="M222" s="26" t="n">
        <v>1.66</v>
      </c>
      <c r="N222" s="26" t="n">
        <v>1.73</v>
      </c>
      <c r="O222" s="27" t="s">
        <v>480</v>
      </c>
      <c r="P222" s="27" t="n">
        <v>639.46</v>
      </c>
      <c r="Q222" s="27" t="n">
        <v>487.71</v>
      </c>
      <c r="R222" s="28" t="n">
        <v>20225.68</v>
      </c>
      <c r="S222" s="28" t="n">
        <v>6329.81</v>
      </c>
      <c r="T222" s="29" t="n">
        <v>60142.97</v>
      </c>
      <c r="U222" s="29" t="n">
        <v>8671.24</v>
      </c>
      <c r="V222" s="28" t="n">
        <v>15159.98</v>
      </c>
      <c r="W222" s="28" t="n">
        <v>7979.5</v>
      </c>
      <c r="X222" s="29" t="n">
        <v>12269.6</v>
      </c>
      <c r="Y222" s="29" t="n">
        <v>5605.9</v>
      </c>
      <c r="Z222" s="28" t="n">
        <v>18602.61</v>
      </c>
      <c r="AA222" s="28" t="n">
        <v>6149.96</v>
      </c>
      <c r="AB222" s="29" t="n">
        <v>13494.13</v>
      </c>
      <c r="AC222" s="29" t="n">
        <v>7707.49</v>
      </c>
    </row>
    <row r="223" customFormat="false" ht="12.75" hidden="false" customHeight="false" outlineLevel="0" collapsed="false">
      <c r="A223" s="3" t="s">
        <v>481</v>
      </c>
      <c r="B223" s="3" t="s">
        <v>309</v>
      </c>
      <c r="C223" s="3" t="s">
        <v>297</v>
      </c>
      <c r="D223" s="3" t="s">
        <v>343</v>
      </c>
      <c r="E223" s="3" t="str">
        <f aca="false">+CONCATENATE(A223," ",B223," ",C223," ",D223)</f>
        <v>CALVERTC 22 KV BGE GEN 02</v>
      </c>
      <c r="F223" s="26" t="s">
        <v>481</v>
      </c>
      <c r="G223" s="26" t="n">
        <v>9.88</v>
      </c>
      <c r="H223" s="26" t="n">
        <v>5.27</v>
      </c>
      <c r="I223" s="26" t="s">
        <v>481</v>
      </c>
      <c r="J223" s="26" t="n">
        <v>2.95</v>
      </c>
      <c r="K223" s="26" t="n">
        <v>2.45</v>
      </c>
      <c r="L223" s="26" t="s">
        <v>481</v>
      </c>
      <c r="M223" s="26" t="n">
        <v>7.92</v>
      </c>
      <c r="N223" s="26" t="n">
        <v>4.05</v>
      </c>
      <c r="O223" s="27" t="s">
        <v>481</v>
      </c>
      <c r="P223" s="27" t="n">
        <v>-882.86</v>
      </c>
      <c r="Q223" s="27" t="n">
        <v>-268.71</v>
      </c>
      <c r="R223" s="28" t="n">
        <v>20133.45</v>
      </c>
      <c r="S223" s="28" t="n">
        <v>6301.69</v>
      </c>
      <c r="T223" s="29" t="n">
        <v>58244.18</v>
      </c>
      <c r="U223" s="29" t="n">
        <v>8599.73</v>
      </c>
      <c r="V223" s="28" t="n">
        <v>15273.51</v>
      </c>
      <c r="W223" s="28" t="n">
        <v>7983.98</v>
      </c>
      <c r="X223" s="29" t="n">
        <v>12275.2</v>
      </c>
      <c r="Y223" s="29" t="n">
        <v>5617.8</v>
      </c>
      <c r="Z223" s="28" t="n">
        <v>18629.34</v>
      </c>
      <c r="AA223" s="28" t="n">
        <v>6215.68</v>
      </c>
      <c r="AB223" s="29" t="n">
        <v>13494.64</v>
      </c>
      <c r="AC223" s="29" t="n">
        <v>7710.91</v>
      </c>
    </row>
    <row r="224" customFormat="false" ht="12.75" hidden="false" customHeight="false" outlineLevel="0" collapsed="false">
      <c r="A224" s="3" t="s">
        <v>481</v>
      </c>
      <c r="B224" s="3" t="s">
        <v>159</v>
      </c>
      <c r="C224" s="3" t="s">
        <v>297</v>
      </c>
      <c r="D224" s="3" t="s">
        <v>298</v>
      </c>
      <c r="E224" s="3" t="str">
        <f aca="false">+CONCATENATE(A224," ",B224," ",C224," ",D224)</f>
        <v>CALVERTC 25 KV BGE GEN 01</v>
      </c>
      <c r="F224" s="26" t="s">
        <v>482</v>
      </c>
      <c r="G224" s="26" t="n">
        <v>9.88</v>
      </c>
      <c r="H224" s="26" t="n">
        <v>5.27</v>
      </c>
      <c r="I224" s="26" t="s">
        <v>482</v>
      </c>
      <c r="J224" s="26" t="n">
        <v>2.95</v>
      </c>
      <c r="K224" s="26" t="n">
        <v>2.45</v>
      </c>
      <c r="L224" s="26" t="s">
        <v>482</v>
      </c>
      <c r="M224" s="26" t="n">
        <v>7.92</v>
      </c>
      <c r="N224" s="26" t="n">
        <v>4.05</v>
      </c>
      <c r="O224" s="27" t="s">
        <v>482</v>
      </c>
      <c r="P224" s="27" t="n">
        <v>-882.86</v>
      </c>
      <c r="Q224" s="27" t="n">
        <v>-268.71</v>
      </c>
      <c r="R224" s="28" t="n">
        <v>20133.45</v>
      </c>
      <c r="S224" s="28" t="n">
        <v>6301.69</v>
      </c>
      <c r="T224" s="29" t="n">
        <v>58244.18</v>
      </c>
      <c r="U224" s="29" t="n">
        <v>8599.73</v>
      </c>
      <c r="V224" s="28" t="n">
        <v>15273.51</v>
      </c>
      <c r="W224" s="28" t="n">
        <v>7983.98</v>
      </c>
      <c r="X224" s="29" t="n">
        <v>12275.2</v>
      </c>
      <c r="Y224" s="29" t="n">
        <v>5617.8</v>
      </c>
      <c r="Z224" s="28" t="n">
        <v>18629.34</v>
      </c>
      <c r="AA224" s="28" t="n">
        <v>6215.68</v>
      </c>
      <c r="AB224" s="29" t="n">
        <v>13494.64</v>
      </c>
      <c r="AC224" s="29" t="n">
        <v>7710.91</v>
      </c>
    </row>
    <row r="225" customFormat="false" ht="12.75" hidden="false" customHeight="false" outlineLevel="0" collapsed="false">
      <c r="A225" s="3" t="s">
        <v>481</v>
      </c>
      <c r="B225" s="3" t="s">
        <v>44</v>
      </c>
      <c r="C225" s="3" t="s">
        <v>297</v>
      </c>
      <c r="D225" s="3"/>
      <c r="E225" s="3" t="str">
        <f aca="false">+CONCATENATE(A225," ",B225," ",C225," ",D225)</f>
        <v>CALVERTC 500 KV BGE </v>
      </c>
      <c r="F225" s="26" t="s">
        <v>483</v>
      </c>
      <c r="G225" s="26" t="n">
        <v>9.88</v>
      </c>
      <c r="H225" s="26" t="n">
        <v>5.27</v>
      </c>
      <c r="I225" s="26" t="s">
        <v>483</v>
      </c>
      <c r="J225" s="26" t="n">
        <v>2.95</v>
      </c>
      <c r="K225" s="26" t="n">
        <v>2.45</v>
      </c>
      <c r="L225" s="26" t="s">
        <v>483</v>
      </c>
      <c r="M225" s="26" t="n">
        <v>7.92</v>
      </c>
      <c r="N225" s="26" t="n">
        <v>4.05</v>
      </c>
      <c r="O225" s="27" t="s">
        <v>483</v>
      </c>
      <c r="P225" s="27" t="n">
        <v>-882.86</v>
      </c>
      <c r="Q225" s="27" t="n">
        <v>-268.71</v>
      </c>
      <c r="R225" s="28" t="n">
        <v>20133.45</v>
      </c>
      <c r="S225" s="28" t="n">
        <v>6301.69</v>
      </c>
      <c r="T225" s="29" t="n">
        <v>58244.18</v>
      </c>
      <c r="U225" s="29" t="n">
        <v>8599.73</v>
      </c>
      <c r="V225" s="28" t="n">
        <v>15273.51</v>
      </c>
      <c r="W225" s="28" t="n">
        <v>7983.98</v>
      </c>
      <c r="X225" s="29" t="n">
        <v>12275.2</v>
      </c>
      <c r="Y225" s="29" t="n">
        <v>5617.8</v>
      </c>
      <c r="Z225" s="28" t="n">
        <v>18629.34</v>
      </c>
      <c r="AA225" s="28" t="n">
        <v>6215.68</v>
      </c>
      <c r="AB225" s="29" t="n">
        <v>13494.64</v>
      </c>
      <c r="AC225" s="29" t="n">
        <v>7710.91</v>
      </c>
    </row>
    <row r="226" customFormat="false" ht="12.75" hidden="false" customHeight="false" outlineLevel="0" collapsed="false">
      <c r="A226" s="3" t="s">
        <v>481</v>
      </c>
      <c r="B226" s="3" t="s">
        <v>44</v>
      </c>
      <c r="C226" s="3" t="s">
        <v>297</v>
      </c>
      <c r="D226" s="3" t="s">
        <v>484</v>
      </c>
      <c r="E226" s="3" t="str">
        <f aca="false">+CONCATENATE(A226," ",B226," ",C226," ",D226)</f>
        <v>CALVERTC 500 KV BGE LDB</v>
      </c>
      <c r="F226" s="26" t="s">
        <v>485</v>
      </c>
      <c r="G226" s="26" t="n">
        <v>9.88</v>
      </c>
      <c r="H226" s="26" t="n">
        <v>5.27</v>
      </c>
      <c r="I226" s="26" t="s">
        <v>485</v>
      </c>
      <c r="J226" s="26" t="n">
        <v>2.95</v>
      </c>
      <c r="K226" s="26" t="n">
        <v>2.45</v>
      </c>
      <c r="L226" s="26" t="s">
        <v>485</v>
      </c>
      <c r="M226" s="26" t="n">
        <v>7.92</v>
      </c>
      <c r="N226" s="26" t="n">
        <v>4.05</v>
      </c>
      <c r="O226" s="27" t="s">
        <v>485</v>
      </c>
      <c r="P226" s="27" t="n">
        <v>-882.86</v>
      </c>
      <c r="Q226" s="27" t="n">
        <v>-268.71</v>
      </c>
      <c r="R226" s="28" t="n">
        <v>20133.45</v>
      </c>
      <c r="S226" s="28" t="n">
        <v>6301.69</v>
      </c>
      <c r="T226" s="29" t="n">
        <v>58244.18</v>
      </c>
      <c r="U226" s="29" t="n">
        <v>8599.73</v>
      </c>
      <c r="V226" s="28" t="n">
        <v>15273.51</v>
      </c>
      <c r="W226" s="28" t="n">
        <v>7983.98</v>
      </c>
      <c r="X226" s="29" t="n">
        <v>12275.2</v>
      </c>
      <c r="Y226" s="29" t="n">
        <v>5617.8</v>
      </c>
      <c r="Z226" s="28" t="n">
        <v>18629.34</v>
      </c>
      <c r="AA226" s="28" t="n">
        <v>6215.68</v>
      </c>
      <c r="AB226" s="29" t="n">
        <v>13494.64</v>
      </c>
      <c r="AC226" s="29" t="n">
        <v>7710.91</v>
      </c>
    </row>
    <row r="227" customFormat="false" ht="12.75" hidden="false" customHeight="false" outlineLevel="0" collapsed="false">
      <c r="A227" s="3" t="s">
        <v>481</v>
      </c>
      <c r="B227" s="3" t="s">
        <v>44</v>
      </c>
      <c r="C227" s="3" t="s">
        <v>297</v>
      </c>
      <c r="D227" s="3" t="s">
        <v>486</v>
      </c>
      <c r="E227" s="3" t="str">
        <f aca="false">+CONCATENATE(A227," ",B227," ",C227," ",D227)</f>
        <v>CALVERTC 500 KV BGE LDR</v>
      </c>
      <c r="F227" s="26" t="s">
        <v>487</v>
      </c>
      <c r="G227" s="26" t="n">
        <v>9.88</v>
      </c>
      <c r="H227" s="26" t="n">
        <v>5.27</v>
      </c>
      <c r="I227" s="26" t="s">
        <v>487</v>
      </c>
      <c r="J227" s="26" t="n">
        <v>2.95</v>
      </c>
      <c r="K227" s="26" t="n">
        <v>2.45</v>
      </c>
      <c r="L227" s="26" t="s">
        <v>487</v>
      </c>
      <c r="M227" s="26" t="n">
        <v>7.92</v>
      </c>
      <c r="N227" s="26" t="n">
        <v>4.05</v>
      </c>
      <c r="O227" s="27" t="s">
        <v>487</v>
      </c>
      <c r="P227" s="27" t="n">
        <v>-882.86</v>
      </c>
      <c r="Q227" s="27" t="n">
        <v>-268.71</v>
      </c>
      <c r="R227" s="28" t="n">
        <v>20133.45</v>
      </c>
      <c r="S227" s="28" t="n">
        <v>6301.69</v>
      </c>
      <c r="T227" s="29" t="n">
        <v>58244.18</v>
      </c>
      <c r="U227" s="29" t="n">
        <v>8599.73</v>
      </c>
      <c r="V227" s="28" t="n">
        <v>15273.51</v>
      </c>
      <c r="W227" s="28" t="n">
        <v>7983.98</v>
      </c>
      <c r="X227" s="29" t="n">
        <v>12275.2</v>
      </c>
      <c r="Y227" s="29" t="n">
        <v>5617.8</v>
      </c>
      <c r="Z227" s="28" t="n">
        <v>18629.34</v>
      </c>
      <c r="AA227" s="28" t="n">
        <v>6215.68</v>
      </c>
      <c r="AB227" s="29" t="n">
        <v>13494.64</v>
      </c>
      <c r="AC227" s="29" t="n">
        <v>7710.91</v>
      </c>
    </row>
    <row r="228" customFormat="false" ht="12.75" hidden="false" customHeight="false" outlineLevel="0" collapsed="false">
      <c r="A228" s="3" t="s">
        <v>488</v>
      </c>
      <c r="B228" s="3" t="s">
        <v>59</v>
      </c>
      <c r="C228" s="3" t="s">
        <v>60</v>
      </c>
      <c r="D228" s="3" t="s">
        <v>489</v>
      </c>
      <c r="E228" s="3" t="str">
        <f aca="false">+CONCATENATE(A228," ",B228," ",C228," ",D228)</f>
        <v>CAMBRIA 115 KV PENELEC TX</v>
      </c>
      <c r="F228" s="26" t="s">
        <v>490</v>
      </c>
      <c r="G228" s="26" t="n">
        <v>19.76</v>
      </c>
      <c r="H228" s="26" t="n">
        <v>10.21</v>
      </c>
      <c r="I228" s="26" t="s">
        <v>490</v>
      </c>
      <c r="J228" s="26" t="n">
        <v>-12.52</v>
      </c>
      <c r="K228" s="26" t="n">
        <v>5.61</v>
      </c>
      <c r="L228" s="26" t="s">
        <v>490</v>
      </c>
      <c r="M228" s="26" t="n">
        <v>16.32</v>
      </c>
      <c r="N228" s="26" t="n">
        <v>9.15</v>
      </c>
      <c r="O228" s="27" t="s">
        <v>490</v>
      </c>
      <c r="P228" s="27" t="n">
        <v>-826.11</v>
      </c>
      <c r="Q228" s="27" t="n">
        <v>-243.19</v>
      </c>
      <c r="R228" s="28" t="n">
        <v>20239.66</v>
      </c>
      <c r="S228" s="28" t="n">
        <v>6343.46</v>
      </c>
      <c r="T228" s="29" t="n">
        <v>58281.33</v>
      </c>
      <c r="U228" s="29" t="n">
        <v>8664.92</v>
      </c>
      <c r="V228" s="28" t="n">
        <v>15344.65</v>
      </c>
      <c r="W228" s="28" t="n">
        <v>7978.79</v>
      </c>
      <c r="X228" s="29" t="n">
        <v>12285.4</v>
      </c>
      <c r="Y228" s="29" t="n">
        <v>5649.8</v>
      </c>
      <c r="Z228" s="28" t="n">
        <v>18465.16</v>
      </c>
      <c r="AA228" s="28" t="n">
        <v>6307.03</v>
      </c>
      <c r="AB228" s="29" t="n">
        <v>13498.53</v>
      </c>
      <c r="AC228" s="29" t="n">
        <v>7716.25</v>
      </c>
    </row>
    <row r="229" customFormat="false" ht="12.75" hidden="false" customHeight="false" outlineLevel="0" collapsed="false">
      <c r="A229" s="3" t="s">
        <v>488</v>
      </c>
      <c r="B229" s="3" t="s">
        <v>47</v>
      </c>
      <c r="C229" s="3" t="s">
        <v>60</v>
      </c>
      <c r="D229" s="3" t="s">
        <v>491</v>
      </c>
      <c r="E229" s="3" t="str">
        <f aca="false">+CONCATENATE(A229," ",B229," ",C229," ",D229)</f>
        <v>CAMBRIA 13 KV PENELEC NUG GE</v>
      </c>
      <c r="F229" s="26" t="s">
        <v>492</v>
      </c>
      <c r="G229" s="26" t="n">
        <v>19.76</v>
      </c>
      <c r="H229" s="26" t="n">
        <v>10.21</v>
      </c>
      <c r="I229" s="26" t="s">
        <v>492</v>
      </c>
      <c r="J229" s="26" t="n">
        <v>-12.52</v>
      </c>
      <c r="K229" s="26" t="n">
        <v>5.61</v>
      </c>
      <c r="L229" s="26" t="s">
        <v>492</v>
      </c>
      <c r="M229" s="26" t="n">
        <v>16.32</v>
      </c>
      <c r="N229" s="26" t="n">
        <v>9.15</v>
      </c>
      <c r="O229" s="27" t="s">
        <v>492</v>
      </c>
      <c r="P229" s="27" t="n">
        <v>-826.11</v>
      </c>
      <c r="Q229" s="27" t="n">
        <v>-243.19</v>
      </c>
      <c r="R229" s="28" t="n">
        <v>20239.66</v>
      </c>
      <c r="S229" s="28" t="n">
        <v>6343.46</v>
      </c>
      <c r="T229" s="29" t="n">
        <v>58281.33</v>
      </c>
      <c r="U229" s="29" t="n">
        <v>8664.92</v>
      </c>
      <c r="V229" s="28" t="n">
        <v>15344.65</v>
      </c>
      <c r="W229" s="28" t="n">
        <v>7978.79</v>
      </c>
      <c r="X229" s="29" t="n">
        <v>12285.4</v>
      </c>
      <c r="Y229" s="29" t="n">
        <v>5649.8</v>
      </c>
      <c r="Z229" s="28" t="n">
        <v>18465.16</v>
      </c>
      <c r="AA229" s="28" t="n">
        <v>6307.03</v>
      </c>
      <c r="AB229" s="29" t="n">
        <v>13498.53</v>
      </c>
      <c r="AC229" s="29" t="n">
        <v>7716.25</v>
      </c>
    </row>
    <row r="230" customFormat="false" ht="12.75" hidden="false" customHeight="false" outlineLevel="0" collapsed="false">
      <c r="A230" s="3" t="s">
        <v>493</v>
      </c>
      <c r="B230" s="3" t="s">
        <v>20</v>
      </c>
      <c r="C230" s="3" t="s">
        <v>37</v>
      </c>
      <c r="D230" s="3" t="s">
        <v>494</v>
      </c>
      <c r="E230" s="3" t="str">
        <f aca="false">+CONCATENATE(A230," ",B230," ",C230," ",D230)</f>
        <v>CAMBRIDG 69 KV DPL LOADT3</v>
      </c>
      <c r="F230" s="26" t="s">
        <v>495</v>
      </c>
      <c r="G230" s="26" t="n">
        <v>7.89</v>
      </c>
      <c r="H230" s="26" t="n">
        <v>4.48</v>
      </c>
      <c r="I230" s="26" t="s">
        <v>495</v>
      </c>
      <c r="J230" s="26" t="n">
        <v>0.23</v>
      </c>
      <c r="K230" s="26" t="n">
        <v>1.33</v>
      </c>
      <c r="L230" s="26" t="s">
        <v>495</v>
      </c>
      <c r="M230" s="26" t="n">
        <v>4.09</v>
      </c>
      <c r="N230" s="26" t="n">
        <v>2.73</v>
      </c>
      <c r="O230" s="27" t="s">
        <v>495</v>
      </c>
      <c r="P230" s="27" t="n">
        <v>1530.25</v>
      </c>
      <c r="Q230" s="27" t="n">
        <v>877.95</v>
      </c>
      <c r="R230" s="28" t="n">
        <v>20259.1</v>
      </c>
      <c r="S230" s="28" t="n">
        <v>6328.17</v>
      </c>
      <c r="T230" s="29" t="n">
        <v>60484.95</v>
      </c>
      <c r="U230" s="29" t="n">
        <v>8679.88</v>
      </c>
      <c r="V230" s="28" t="n">
        <v>17029.12</v>
      </c>
      <c r="W230" s="28" t="n">
        <v>9158.82</v>
      </c>
      <c r="X230" s="29" t="n">
        <v>12269.3</v>
      </c>
      <c r="Y230" s="29" t="n">
        <v>5597.5</v>
      </c>
      <c r="Z230" s="28" t="n">
        <v>18604.33</v>
      </c>
      <c r="AA230" s="28" t="n">
        <v>6164.9</v>
      </c>
      <c r="AB230" s="29" t="n">
        <v>13493.92</v>
      </c>
      <c r="AC230" s="29" t="n">
        <v>7708.48</v>
      </c>
    </row>
    <row r="231" customFormat="false" ht="12.75" hidden="false" customHeight="false" outlineLevel="0" collapsed="false">
      <c r="A231" s="3" t="s">
        <v>493</v>
      </c>
      <c r="B231" s="3" t="s">
        <v>20</v>
      </c>
      <c r="C231" s="3" t="s">
        <v>37</v>
      </c>
      <c r="D231" s="3" t="s">
        <v>496</v>
      </c>
      <c r="E231" s="3" t="str">
        <f aca="false">+CONCATENATE(A231," ",B231," ",C231," ",D231)</f>
        <v>CAMBRIDG 69 KV DPL LOADT4</v>
      </c>
      <c r="F231" s="26" t="s">
        <v>497</v>
      </c>
      <c r="G231" s="26" t="n">
        <v>7.89</v>
      </c>
      <c r="H231" s="26" t="n">
        <v>4.48</v>
      </c>
      <c r="I231" s="26" t="s">
        <v>497</v>
      </c>
      <c r="J231" s="26" t="n">
        <v>0.23</v>
      </c>
      <c r="K231" s="26" t="n">
        <v>1.33</v>
      </c>
      <c r="L231" s="26" t="s">
        <v>497</v>
      </c>
      <c r="M231" s="26" t="n">
        <v>4.09</v>
      </c>
      <c r="N231" s="26" t="n">
        <v>2.73</v>
      </c>
      <c r="O231" s="27" t="s">
        <v>497</v>
      </c>
      <c r="P231" s="27" t="n">
        <v>1530.25</v>
      </c>
      <c r="Q231" s="27" t="n">
        <v>877.95</v>
      </c>
      <c r="R231" s="28" t="n">
        <v>20259.1</v>
      </c>
      <c r="S231" s="28" t="n">
        <v>6328.17</v>
      </c>
      <c r="T231" s="29" t="n">
        <v>60484.95</v>
      </c>
      <c r="U231" s="29" t="n">
        <v>8679.88</v>
      </c>
      <c r="V231" s="28" t="n">
        <v>17029.12</v>
      </c>
      <c r="W231" s="28" t="n">
        <v>9158.82</v>
      </c>
      <c r="X231" s="29" t="n">
        <v>12269.3</v>
      </c>
      <c r="Y231" s="29" t="n">
        <v>5597.5</v>
      </c>
      <c r="Z231" s="28" t="n">
        <v>18604.33</v>
      </c>
      <c r="AA231" s="28" t="n">
        <v>6164.9</v>
      </c>
      <c r="AB231" s="29" t="n">
        <v>13493.92</v>
      </c>
      <c r="AC231" s="29" t="n">
        <v>7708.48</v>
      </c>
    </row>
    <row r="232" customFormat="false" ht="12.75" hidden="false" customHeight="false" outlineLevel="0" collapsed="false">
      <c r="A232" s="3" t="s">
        <v>498</v>
      </c>
      <c r="B232" s="3" t="s">
        <v>14</v>
      </c>
      <c r="C232" s="3" t="s">
        <v>27</v>
      </c>
      <c r="D232" s="3" t="s">
        <v>144</v>
      </c>
      <c r="E232" s="3" t="str">
        <f aca="false">+CONCATENATE(A232," ",B232," ",C232," ",D232)</f>
        <v>CAMDEN 138 KV PSEG 26KV-1</v>
      </c>
      <c r="F232" s="26" t="s">
        <v>499</v>
      </c>
      <c r="G232" s="26" t="n">
        <v>14.59</v>
      </c>
      <c r="H232" s="26" t="n">
        <v>8.15</v>
      </c>
      <c r="I232" s="26" t="s">
        <v>499</v>
      </c>
      <c r="J232" s="26" t="n">
        <v>-1.56</v>
      </c>
      <c r="K232" s="26" t="n">
        <v>0.78</v>
      </c>
      <c r="L232" s="26" t="s">
        <v>499</v>
      </c>
      <c r="M232" s="26" t="n">
        <v>2.78</v>
      </c>
      <c r="N232" s="26" t="n">
        <v>3.28</v>
      </c>
      <c r="O232" s="27" t="s">
        <v>499</v>
      </c>
      <c r="P232" s="27" t="n">
        <v>613.89</v>
      </c>
      <c r="Q232" s="27" t="n">
        <v>472.35</v>
      </c>
      <c r="R232" s="28" t="n">
        <v>20440</v>
      </c>
      <c r="S232" s="28" t="n">
        <v>6333.19</v>
      </c>
      <c r="T232" s="29" t="n">
        <v>60173.3</v>
      </c>
      <c r="U232" s="29" t="n">
        <v>8675.6</v>
      </c>
      <c r="V232" s="28" t="n">
        <v>15148.05</v>
      </c>
      <c r="W232" s="28" t="n">
        <v>7978.79</v>
      </c>
      <c r="X232" s="29" t="n">
        <v>12412.5</v>
      </c>
      <c r="Y232" s="29" t="n">
        <v>5794.8</v>
      </c>
      <c r="Z232" s="28" t="n">
        <v>18611.08</v>
      </c>
      <c r="AA232" s="28" t="n">
        <v>6141.3</v>
      </c>
      <c r="AB232" s="29" t="n">
        <v>13494.43</v>
      </c>
      <c r="AC232" s="29" t="n">
        <v>7708.1</v>
      </c>
    </row>
    <row r="233" customFormat="false" ht="12.75" hidden="false" customHeight="false" outlineLevel="0" collapsed="false">
      <c r="A233" s="3" t="s">
        <v>498</v>
      </c>
      <c r="B233" s="3" t="s">
        <v>14</v>
      </c>
      <c r="C233" s="3" t="s">
        <v>27</v>
      </c>
      <c r="D233" s="3" t="s">
        <v>202</v>
      </c>
      <c r="E233" s="3" t="str">
        <f aca="false">+CONCATENATE(A233," ",B233," ",C233," ",D233)</f>
        <v>CAMDEN 138 KV PSEG 26KV-2</v>
      </c>
      <c r="F233" s="26" t="s">
        <v>500</v>
      </c>
      <c r="G233" s="26" t="n">
        <v>14.59</v>
      </c>
      <c r="H233" s="26" t="n">
        <v>8.15</v>
      </c>
      <c r="I233" s="26" t="s">
        <v>500</v>
      </c>
      <c r="J233" s="26" t="n">
        <v>-1.56</v>
      </c>
      <c r="K233" s="26" t="n">
        <v>0.78</v>
      </c>
      <c r="L233" s="26" t="s">
        <v>500</v>
      </c>
      <c r="M233" s="26" t="n">
        <v>2.78</v>
      </c>
      <c r="N233" s="26" t="n">
        <v>3.28</v>
      </c>
      <c r="O233" s="27" t="s">
        <v>500</v>
      </c>
      <c r="P233" s="27" t="n">
        <v>613.89</v>
      </c>
      <c r="Q233" s="27" t="n">
        <v>472.35</v>
      </c>
      <c r="R233" s="28" t="n">
        <v>20440</v>
      </c>
      <c r="S233" s="28" t="n">
        <v>6333.19</v>
      </c>
      <c r="T233" s="29" t="n">
        <v>60173.3</v>
      </c>
      <c r="U233" s="29" t="n">
        <v>8675.6</v>
      </c>
      <c r="V233" s="28" t="n">
        <v>15148.05</v>
      </c>
      <c r="W233" s="28" t="n">
        <v>7978.79</v>
      </c>
      <c r="X233" s="29" t="n">
        <v>12412.5</v>
      </c>
      <c r="Y233" s="29" t="n">
        <v>5794.8</v>
      </c>
      <c r="Z233" s="28" t="n">
        <v>18611.08</v>
      </c>
      <c r="AA233" s="28" t="n">
        <v>6141.3</v>
      </c>
      <c r="AB233" s="29" t="n">
        <v>13494.43</v>
      </c>
      <c r="AC233" s="29" t="n">
        <v>7708.1</v>
      </c>
    </row>
    <row r="234" customFormat="false" ht="12.75" hidden="false" customHeight="false" outlineLevel="0" collapsed="false">
      <c r="A234" s="3" t="s">
        <v>498</v>
      </c>
      <c r="B234" s="3" t="s">
        <v>14</v>
      </c>
      <c r="C234" s="3" t="s">
        <v>27</v>
      </c>
      <c r="D234" s="3" t="s">
        <v>252</v>
      </c>
      <c r="E234" s="3" t="str">
        <f aca="false">+CONCATENATE(A234," ",B234," ",C234," ",D234)</f>
        <v>CAMDEN 138 KV PSEG 26KV-3</v>
      </c>
      <c r="F234" s="26" t="s">
        <v>501</v>
      </c>
      <c r="G234" s="26" t="n">
        <v>14.59</v>
      </c>
      <c r="H234" s="26" t="n">
        <v>8.15</v>
      </c>
      <c r="I234" s="26" t="s">
        <v>501</v>
      </c>
      <c r="J234" s="26" t="n">
        <v>-1.56</v>
      </c>
      <c r="K234" s="26" t="n">
        <v>0.78</v>
      </c>
      <c r="L234" s="26" t="s">
        <v>501</v>
      </c>
      <c r="M234" s="26" t="n">
        <v>2.78</v>
      </c>
      <c r="N234" s="26" t="n">
        <v>3.28</v>
      </c>
      <c r="O234" s="27" t="s">
        <v>501</v>
      </c>
      <c r="P234" s="27" t="n">
        <v>613.89</v>
      </c>
      <c r="Q234" s="27" t="n">
        <v>472.35</v>
      </c>
      <c r="R234" s="28" t="n">
        <v>20440</v>
      </c>
      <c r="S234" s="28" t="n">
        <v>6333.19</v>
      </c>
      <c r="T234" s="29" t="n">
        <v>60173.3</v>
      </c>
      <c r="U234" s="29" t="n">
        <v>8675.6</v>
      </c>
      <c r="V234" s="28" t="n">
        <v>15148.05</v>
      </c>
      <c r="W234" s="28" t="n">
        <v>7978.79</v>
      </c>
      <c r="X234" s="29" t="n">
        <v>12412.5</v>
      </c>
      <c r="Y234" s="29" t="n">
        <v>5794.8</v>
      </c>
      <c r="Z234" s="28" t="n">
        <v>18611.08</v>
      </c>
      <c r="AA234" s="28" t="n">
        <v>6141.3</v>
      </c>
      <c r="AB234" s="29" t="n">
        <v>13494.43</v>
      </c>
      <c r="AC234" s="29" t="n">
        <v>7708.1</v>
      </c>
    </row>
    <row r="235" customFormat="false" ht="12.75" hidden="false" customHeight="false" outlineLevel="0" collapsed="false">
      <c r="A235" s="3" t="s">
        <v>498</v>
      </c>
      <c r="B235" s="3" t="s">
        <v>26</v>
      </c>
      <c r="C235" s="3" t="s">
        <v>27</v>
      </c>
      <c r="D235" s="3" t="s">
        <v>502</v>
      </c>
      <c r="E235" s="3" t="str">
        <f aca="false">+CONCATENATE(A235," ",B235," ",C235," ",D235)</f>
        <v>CAMDEN 230 KV PSEG 69KV-1</v>
      </c>
      <c r="F235" s="26" t="s">
        <v>503</v>
      </c>
      <c r="G235" s="26" t="n">
        <v>10.5</v>
      </c>
      <c r="H235" s="26" t="n">
        <v>5.93</v>
      </c>
      <c r="I235" s="26" t="s">
        <v>503</v>
      </c>
      <c r="J235" s="26" t="n">
        <v>-1.05</v>
      </c>
      <c r="K235" s="26" t="n">
        <v>0.54</v>
      </c>
      <c r="L235" s="26" t="s">
        <v>503</v>
      </c>
      <c r="M235" s="26" t="n">
        <v>1.86</v>
      </c>
      <c r="N235" s="26" t="n">
        <v>2.21</v>
      </c>
      <c r="O235" s="27" t="s">
        <v>503</v>
      </c>
      <c r="P235" s="27" t="n">
        <v>652.38</v>
      </c>
      <c r="Q235" s="27" t="n">
        <v>493.94</v>
      </c>
      <c r="R235" s="28" t="n">
        <v>20494.42</v>
      </c>
      <c r="S235" s="28" t="n">
        <v>6330.96</v>
      </c>
      <c r="T235" s="29" t="n">
        <v>60165.55</v>
      </c>
      <c r="U235" s="29" t="n">
        <v>8675.22</v>
      </c>
      <c r="V235" s="28" t="n">
        <v>15152.23</v>
      </c>
      <c r="W235" s="28" t="n">
        <v>7979.11</v>
      </c>
      <c r="X235" s="29" t="n">
        <v>12271.7</v>
      </c>
      <c r="Y235" s="29" t="n">
        <v>5605.9</v>
      </c>
      <c r="Z235" s="28" t="n">
        <v>18601.06</v>
      </c>
      <c r="AA235" s="28" t="n">
        <v>6148.6</v>
      </c>
      <c r="AB235" s="29" t="n">
        <v>13494.07</v>
      </c>
      <c r="AC235" s="29" t="n">
        <v>7707.48</v>
      </c>
    </row>
    <row r="236" customFormat="false" ht="12.75" hidden="false" customHeight="false" outlineLevel="0" collapsed="false">
      <c r="A236" s="3" t="s">
        <v>498</v>
      </c>
      <c r="B236" s="3" t="s">
        <v>26</v>
      </c>
      <c r="C236" s="3" t="s">
        <v>27</v>
      </c>
      <c r="D236" s="3" t="s">
        <v>504</v>
      </c>
      <c r="E236" s="3" t="str">
        <f aca="false">+CONCATENATE(A236," ",B236," ",C236," ",D236)</f>
        <v>CAMDEN 230 KV PSEG 69KV-2</v>
      </c>
      <c r="F236" s="26" t="s">
        <v>505</v>
      </c>
      <c r="G236" s="26" t="n">
        <v>10.5</v>
      </c>
      <c r="H236" s="26" t="n">
        <v>5.93</v>
      </c>
      <c r="I236" s="26" t="s">
        <v>505</v>
      </c>
      <c r="J236" s="26" t="n">
        <v>-1.05</v>
      </c>
      <c r="K236" s="26" t="n">
        <v>0.54</v>
      </c>
      <c r="L236" s="26" t="s">
        <v>505</v>
      </c>
      <c r="M236" s="26" t="n">
        <v>1.86</v>
      </c>
      <c r="N236" s="26" t="n">
        <v>2.21</v>
      </c>
      <c r="O236" s="27" t="s">
        <v>505</v>
      </c>
      <c r="P236" s="27" t="n">
        <v>652.38</v>
      </c>
      <c r="Q236" s="27" t="n">
        <v>493.94</v>
      </c>
      <c r="R236" s="28" t="n">
        <v>20494.42</v>
      </c>
      <c r="S236" s="28" t="n">
        <v>6330.96</v>
      </c>
      <c r="T236" s="29" t="n">
        <v>60165.55</v>
      </c>
      <c r="U236" s="29" t="n">
        <v>8675.22</v>
      </c>
      <c r="V236" s="28" t="n">
        <v>15152.23</v>
      </c>
      <c r="W236" s="28" t="n">
        <v>7979.11</v>
      </c>
      <c r="X236" s="29" t="n">
        <v>12271.7</v>
      </c>
      <c r="Y236" s="29" t="n">
        <v>5605.9</v>
      </c>
      <c r="Z236" s="28" t="n">
        <v>18601.06</v>
      </c>
      <c r="AA236" s="28" t="n">
        <v>6148.6</v>
      </c>
      <c r="AB236" s="29" t="n">
        <v>13494.07</v>
      </c>
      <c r="AC236" s="29" t="n">
        <v>7707.48</v>
      </c>
    </row>
    <row r="237" customFormat="false" ht="12.75" hidden="false" customHeight="false" outlineLevel="0" collapsed="false">
      <c r="A237" s="3" t="s">
        <v>506</v>
      </c>
      <c r="B237" s="3" t="s">
        <v>47</v>
      </c>
      <c r="C237" s="3" t="s">
        <v>27</v>
      </c>
      <c r="D237" s="3" t="s">
        <v>507</v>
      </c>
      <c r="E237" s="3" t="str">
        <f aca="false">+CONCATENATE(A237," ",B237," ",C237," ",D237)</f>
        <v>CAMDENGN 13 KV PSEG CMDN#1</v>
      </c>
      <c r="F237" s="26" t="s">
        <v>508</v>
      </c>
      <c r="G237" s="26" t="n">
        <v>9.9</v>
      </c>
      <c r="H237" s="26" t="n">
        <v>5.65</v>
      </c>
      <c r="I237" s="26" t="s">
        <v>508</v>
      </c>
      <c r="J237" s="26" t="n">
        <v>-0.06</v>
      </c>
      <c r="K237" s="26" t="n">
        <v>1.05</v>
      </c>
      <c r="L237" s="26" t="s">
        <v>508</v>
      </c>
      <c r="M237" s="26" t="n">
        <v>3.32</v>
      </c>
      <c r="N237" s="26" t="n">
        <v>2.66</v>
      </c>
      <c r="O237" s="27" t="s">
        <v>508</v>
      </c>
      <c r="P237" s="27" t="n">
        <v>593.81</v>
      </c>
      <c r="Q237" s="27" t="n">
        <v>439.16</v>
      </c>
      <c r="R237" s="28" t="n">
        <v>20306.69</v>
      </c>
      <c r="S237" s="28" t="n">
        <v>6330.78</v>
      </c>
      <c r="T237" s="29" t="n">
        <v>60242.11</v>
      </c>
      <c r="U237" s="29" t="n">
        <v>8676.88</v>
      </c>
      <c r="V237" s="28" t="n">
        <v>15159.73</v>
      </c>
      <c r="W237" s="28" t="n">
        <v>7979.51</v>
      </c>
      <c r="X237" s="29" t="n">
        <v>12228.3</v>
      </c>
      <c r="Y237" s="29" t="n">
        <v>5559.1</v>
      </c>
      <c r="Z237" s="28" t="n">
        <v>18603.64</v>
      </c>
      <c r="AA237" s="28" t="n">
        <v>6153.04</v>
      </c>
      <c r="AB237" s="29" t="n">
        <v>13493.58</v>
      </c>
      <c r="AC237" s="29" t="n">
        <v>7707.99</v>
      </c>
    </row>
    <row r="238" customFormat="false" ht="12.75" hidden="false" customHeight="false" outlineLevel="0" collapsed="false">
      <c r="A238" s="3" t="s">
        <v>506</v>
      </c>
      <c r="B238" s="3" t="s">
        <v>47</v>
      </c>
      <c r="C238" s="3" t="s">
        <v>27</v>
      </c>
      <c r="D238" s="3" t="s">
        <v>509</v>
      </c>
      <c r="E238" s="3" t="str">
        <f aca="false">+CONCATENATE(A238," ",B238," ",C238," ",D238)</f>
        <v>CAMDENGN 13 KV PSEG CMDN#2</v>
      </c>
      <c r="F238" s="26" t="s">
        <v>510</v>
      </c>
      <c r="G238" s="26" t="n">
        <v>9.9</v>
      </c>
      <c r="H238" s="26" t="n">
        <v>5.65</v>
      </c>
      <c r="I238" s="26" t="s">
        <v>510</v>
      </c>
      <c r="J238" s="26" t="n">
        <v>-0.06</v>
      </c>
      <c r="K238" s="26" t="n">
        <v>1.05</v>
      </c>
      <c r="L238" s="26" t="s">
        <v>510</v>
      </c>
      <c r="M238" s="26" t="n">
        <v>3.32</v>
      </c>
      <c r="N238" s="26" t="n">
        <v>2.66</v>
      </c>
      <c r="O238" s="27" t="s">
        <v>510</v>
      </c>
      <c r="P238" s="27" t="n">
        <v>593.81</v>
      </c>
      <c r="Q238" s="27" t="n">
        <v>439.16</v>
      </c>
      <c r="R238" s="28" t="n">
        <v>20306.69</v>
      </c>
      <c r="S238" s="28" t="n">
        <v>6330.78</v>
      </c>
      <c r="T238" s="29" t="n">
        <v>60242.11</v>
      </c>
      <c r="U238" s="29" t="n">
        <v>8676.88</v>
      </c>
      <c r="V238" s="28" t="n">
        <v>15159.73</v>
      </c>
      <c r="W238" s="28" t="n">
        <v>7979.51</v>
      </c>
      <c r="X238" s="29" t="n">
        <v>12228.3</v>
      </c>
      <c r="Y238" s="29" t="n">
        <v>5559.1</v>
      </c>
      <c r="Z238" s="28" t="n">
        <v>18603.64</v>
      </c>
      <c r="AA238" s="28" t="n">
        <v>6153.04</v>
      </c>
      <c r="AB238" s="29" t="n">
        <v>13493.58</v>
      </c>
      <c r="AC238" s="29" t="n">
        <v>7707.99</v>
      </c>
    </row>
    <row r="239" customFormat="false" ht="12.75" hidden="false" customHeight="false" outlineLevel="0" collapsed="false">
      <c r="A239" s="3" t="s">
        <v>511</v>
      </c>
      <c r="B239" s="3" t="s">
        <v>26</v>
      </c>
      <c r="C239" s="3" t="s">
        <v>33</v>
      </c>
      <c r="D239" s="3" t="s">
        <v>512</v>
      </c>
      <c r="E239" s="3" t="str">
        <f aca="false">+CONCATENATE(A239," ",B239," ",C239," ",D239)</f>
        <v>CARDIFF 230 KV AECO ONE</v>
      </c>
      <c r="F239" s="26" t="s">
        <v>513</v>
      </c>
      <c r="G239" s="26" t="n">
        <v>9.93</v>
      </c>
      <c r="H239" s="26" t="n">
        <v>5.69</v>
      </c>
      <c r="I239" s="26" t="s">
        <v>513</v>
      </c>
      <c r="J239" s="26" t="n">
        <v>0.2</v>
      </c>
      <c r="K239" s="26" t="n">
        <v>1.2</v>
      </c>
      <c r="L239" s="26" t="s">
        <v>513</v>
      </c>
      <c r="M239" s="26" t="n">
        <v>3.76</v>
      </c>
      <c r="N239" s="26" t="n">
        <v>2.82</v>
      </c>
      <c r="O239" s="27" t="s">
        <v>513</v>
      </c>
      <c r="P239" s="27" t="n">
        <v>602.48</v>
      </c>
      <c r="Q239" s="27" t="n">
        <v>434.55</v>
      </c>
      <c r="R239" s="28" t="n">
        <v>20309.54</v>
      </c>
      <c r="S239" s="28" t="n">
        <v>6330.78</v>
      </c>
      <c r="T239" s="29" t="n">
        <v>60282.9</v>
      </c>
      <c r="U239" s="29" t="n">
        <v>8677</v>
      </c>
      <c r="V239" s="28" t="n">
        <v>15158.68</v>
      </c>
      <c r="W239" s="28" t="n">
        <v>7979.47</v>
      </c>
      <c r="X239" s="29" t="n">
        <v>12259.3</v>
      </c>
      <c r="Y239" s="29" t="n">
        <v>5585.3</v>
      </c>
      <c r="Z239" s="28" t="n">
        <v>18602.74</v>
      </c>
      <c r="AA239" s="28" t="n">
        <v>6154.47</v>
      </c>
      <c r="AB239" s="29" t="n">
        <v>13493.33</v>
      </c>
      <c r="AC239" s="29" t="n">
        <v>7708.03</v>
      </c>
    </row>
    <row r="240" customFormat="false" ht="12.75" hidden="false" customHeight="false" outlineLevel="0" collapsed="false">
      <c r="A240" s="3" t="s">
        <v>514</v>
      </c>
      <c r="B240" s="3" t="s">
        <v>59</v>
      </c>
      <c r="C240" s="3" t="s">
        <v>60</v>
      </c>
      <c r="D240" s="3" t="s">
        <v>281</v>
      </c>
      <c r="E240" s="3" t="str">
        <f aca="false">+CONCATENATE(A240," ",B240," ",C240," ",D240)</f>
        <v>CARL PN 115 KV PENELEC LOAD1</v>
      </c>
      <c r="F240" s="26" t="s">
        <v>515</v>
      </c>
      <c r="G240" s="26" t="n">
        <v>7.42</v>
      </c>
      <c r="H240" s="26" t="n">
        <v>4.02</v>
      </c>
      <c r="I240" s="26" t="s">
        <v>515</v>
      </c>
      <c r="J240" s="26" t="n">
        <v>1.44</v>
      </c>
      <c r="K240" s="26" t="n">
        <v>1.57</v>
      </c>
      <c r="L240" s="26" t="s">
        <v>515</v>
      </c>
      <c r="M240" s="26" t="n">
        <v>3.01</v>
      </c>
      <c r="N240" s="26" t="n">
        <v>2.58</v>
      </c>
      <c r="O240" s="27" t="s">
        <v>515</v>
      </c>
      <c r="P240" s="27" t="n">
        <v>-911.12</v>
      </c>
      <c r="Q240" s="27" t="n">
        <v>-272.7</v>
      </c>
      <c r="R240" s="28" t="n">
        <v>20186.27</v>
      </c>
      <c r="S240" s="28" t="n">
        <v>6325.13</v>
      </c>
      <c r="T240" s="29" t="n">
        <v>58327.66</v>
      </c>
      <c r="U240" s="29" t="n">
        <v>8652.86</v>
      </c>
      <c r="V240" s="28" t="n">
        <v>15791.15</v>
      </c>
      <c r="W240" s="28" t="n">
        <v>7972.83</v>
      </c>
      <c r="X240" s="29" t="n">
        <v>12271.5</v>
      </c>
      <c r="Y240" s="29" t="n">
        <v>5614.2</v>
      </c>
      <c r="Z240" s="28" t="n">
        <v>18588.43</v>
      </c>
      <c r="AA240" s="28" t="n">
        <v>6198.27</v>
      </c>
      <c r="AB240" s="29" t="n">
        <v>13495.79</v>
      </c>
      <c r="AC240" s="29" t="n">
        <v>7709.81</v>
      </c>
    </row>
    <row r="241" customFormat="false" ht="12.75" hidden="false" customHeight="false" outlineLevel="0" collapsed="false">
      <c r="A241" s="3" t="s">
        <v>514</v>
      </c>
      <c r="B241" s="3" t="s">
        <v>59</v>
      </c>
      <c r="C241" s="3" t="s">
        <v>60</v>
      </c>
      <c r="D241" s="3" t="s">
        <v>285</v>
      </c>
      <c r="E241" s="3" t="str">
        <f aca="false">+CONCATENATE(A241," ",B241," ",C241," ",D241)</f>
        <v>CARL PN 115 KV PENELEC LOAD2</v>
      </c>
      <c r="F241" s="26" t="s">
        <v>516</v>
      </c>
      <c r="G241" s="26" t="n">
        <v>7.42</v>
      </c>
      <c r="H241" s="26" t="n">
        <v>4.02</v>
      </c>
      <c r="I241" s="26" t="s">
        <v>516</v>
      </c>
      <c r="J241" s="26" t="n">
        <v>1.44</v>
      </c>
      <c r="K241" s="26" t="n">
        <v>1.57</v>
      </c>
      <c r="L241" s="26" t="s">
        <v>516</v>
      </c>
      <c r="M241" s="26" t="n">
        <v>3.01</v>
      </c>
      <c r="N241" s="26" t="n">
        <v>2.58</v>
      </c>
      <c r="O241" s="27" t="s">
        <v>516</v>
      </c>
      <c r="P241" s="27" t="n">
        <v>-911.12</v>
      </c>
      <c r="Q241" s="27" t="n">
        <v>-272.7</v>
      </c>
      <c r="R241" s="28" t="n">
        <v>20186.27</v>
      </c>
      <c r="S241" s="28" t="n">
        <v>6325.13</v>
      </c>
      <c r="T241" s="29" t="n">
        <v>58345.48</v>
      </c>
      <c r="U241" s="29" t="n">
        <v>8652.86</v>
      </c>
      <c r="V241" s="28" t="n">
        <v>15791.15</v>
      </c>
      <c r="W241" s="28" t="n">
        <v>7972.83</v>
      </c>
      <c r="X241" s="29" t="n">
        <v>12271.5</v>
      </c>
      <c r="Y241" s="29" t="n">
        <v>5614.2</v>
      </c>
      <c r="Z241" s="28" t="n">
        <v>18588.43</v>
      </c>
      <c r="AA241" s="28" t="n">
        <v>6198.27</v>
      </c>
      <c r="AB241" s="29" t="n">
        <v>13495.79</v>
      </c>
      <c r="AC241" s="29" t="n">
        <v>7709.81</v>
      </c>
    </row>
    <row r="242" customFormat="false" ht="12.75" hidden="false" customHeight="false" outlineLevel="0" collapsed="false">
      <c r="A242" s="3" t="s">
        <v>517</v>
      </c>
      <c r="B242" s="3" t="s">
        <v>20</v>
      </c>
      <c r="C242" s="3" t="s">
        <v>33</v>
      </c>
      <c r="D242" s="3" t="s">
        <v>518</v>
      </c>
      <c r="E242" s="3" t="str">
        <f aca="false">+CONCATENATE(A242," ",B242," ",C242," ",D242)</f>
        <v>CARLLS 69 KV AECO BU3</v>
      </c>
      <c r="F242" s="26" t="s">
        <v>519</v>
      </c>
      <c r="G242" s="26" t="n">
        <v>9.61</v>
      </c>
      <c r="H242" s="26" t="n">
        <v>5.52</v>
      </c>
      <c r="I242" s="26" t="s">
        <v>519</v>
      </c>
      <c r="J242" s="26" t="n">
        <v>-0.11</v>
      </c>
      <c r="K242" s="26" t="n">
        <v>0.9</v>
      </c>
      <c r="L242" s="26" t="s">
        <v>519</v>
      </c>
      <c r="M242" s="26" t="n">
        <v>2.85</v>
      </c>
      <c r="N242" s="26" t="n">
        <v>2.32</v>
      </c>
      <c r="O242" s="27" t="s">
        <v>519</v>
      </c>
      <c r="P242" s="27" t="n">
        <v>588.37</v>
      </c>
      <c r="Q242" s="27" t="n">
        <v>435.78</v>
      </c>
      <c r="R242" s="28" t="n">
        <v>20296.26</v>
      </c>
      <c r="S242" s="28" t="n">
        <v>6330.71</v>
      </c>
      <c r="T242" s="29" t="n">
        <v>60239.24</v>
      </c>
      <c r="U242" s="29" t="n">
        <v>8681.09</v>
      </c>
      <c r="V242" s="28" t="n">
        <v>15158.38</v>
      </c>
      <c r="W242" s="28" t="n">
        <v>7979.56</v>
      </c>
      <c r="X242" s="29" t="n">
        <v>12263</v>
      </c>
      <c r="Y242" s="29" t="n">
        <v>5582.7</v>
      </c>
      <c r="Z242" s="28" t="n">
        <v>18602.8</v>
      </c>
      <c r="AA242" s="28" t="n">
        <v>6150.95</v>
      </c>
      <c r="AB242" s="29" t="n">
        <v>13493.41</v>
      </c>
      <c r="AC242" s="29" t="n">
        <v>7707.73</v>
      </c>
    </row>
    <row r="243" customFormat="false" ht="12.75" hidden="false" customHeight="false" outlineLevel="0" collapsed="false">
      <c r="A243" s="3" t="s">
        <v>517</v>
      </c>
      <c r="B243" s="3" t="s">
        <v>20</v>
      </c>
      <c r="C243" s="3" t="s">
        <v>33</v>
      </c>
      <c r="D243" s="3" t="s">
        <v>520</v>
      </c>
      <c r="E243" s="3" t="str">
        <f aca="false">+CONCATENATE(A243," ",B243," ",C243," ",D243)</f>
        <v>CARLLS 69 KV AECO BU6</v>
      </c>
      <c r="F243" s="26" t="s">
        <v>521</v>
      </c>
      <c r="G243" s="26" t="n">
        <v>9.61</v>
      </c>
      <c r="H243" s="26" t="n">
        <v>5.52</v>
      </c>
      <c r="I243" s="26" t="s">
        <v>521</v>
      </c>
      <c r="J243" s="26" t="n">
        <v>-0.11</v>
      </c>
      <c r="K243" s="26" t="n">
        <v>0.9</v>
      </c>
      <c r="L243" s="26" t="s">
        <v>521</v>
      </c>
      <c r="M243" s="26" t="n">
        <v>2.85</v>
      </c>
      <c r="N243" s="26" t="n">
        <v>2.32</v>
      </c>
      <c r="O243" s="27" t="s">
        <v>521</v>
      </c>
      <c r="P243" s="27" t="n">
        <v>588.37</v>
      </c>
      <c r="Q243" s="27" t="n">
        <v>435.78</v>
      </c>
      <c r="R243" s="28" t="n">
        <v>20296.26</v>
      </c>
      <c r="S243" s="28" t="n">
        <v>6330.71</v>
      </c>
      <c r="T243" s="29" t="n">
        <v>60239.24</v>
      </c>
      <c r="U243" s="29" t="n">
        <v>8681.09</v>
      </c>
      <c r="V243" s="28" t="n">
        <v>15158.38</v>
      </c>
      <c r="W243" s="28" t="n">
        <v>7979.56</v>
      </c>
      <c r="X243" s="29" t="n">
        <v>12263</v>
      </c>
      <c r="Y243" s="29" t="n">
        <v>5582.7</v>
      </c>
      <c r="Z243" s="28" t="n">
        <v>18602.8</v>
      </c>
      <c r="AA243" s="28" t="n">
        <v>6150.95</v>
      </c>
      <c r="AB243" s="29" t="n">
        <v>13493.41</v>
      </c>
      <c r="AC243" s="29" t="n">
        <v>7707.73</v>
      </c>
    </row>
    <row r="244" customFormat="false" ht="12.75" hidden="false" customHeight="false" outlineLevel="0" collapsed="false">
      <c r="A244" s="3" t="s">
        <v>517</v>
      </c>
      <c r="B244" s="3" t="s">
        <v>20</v>
      </c>
      <c r="C244" s="3" t="s">
        <v>33</v>
      </c>
      <c r="D244" s="3" t="s">
        <v>522</v>
      </c>
      <c r="E244" s="3" t="str">
        <f aca="false">+CONCATENATE(A244," ",B244," ",C244," ",D244)</f>
        <v>CARLLS 69 KV AECO CT_1</v>
      </c>
      <c r="F244" s="26" t="s">
        <v>523</v>
      </c>
      <c r="G244" s="26" t="n">
        <v>9.61</v>
      </c>
      <c r="H244" s="26" t="n">
        <v>5.52</v>
      </c>
      <c r="I244" s="26" t="s">
        <v>523</v>
      </c>
      <c r="J244" s="26" t="n">
        <v>-0.11</v>
      </c>
      <c r="K244" s="26" t="n">
        <v>0.9</v>
      </c>
      <c r="L244" s="26" t="s">
        <v>523</v>
      </c>
      <c r="M244" s="26" t="n">
        <v>2.85</v>
      </c>
      <c r="N244" s="26" t="n">
        <v>2.32</v>
      </c>
      <c r="O244" s="27" t="s">
        <v>523</v>
      </c>
      <c r="P244" s="27" t="n">
        <v>588.37</v>
      </c>
      <c r="Q244" s="27" t="n">
        <v>435.78</v>
      </c>
      <c r="R244" s="28" t="n">
        <v>20296.26</v>
      </c>
      <c r="S244" s="28" t="n">
        <v>6330.71</v>
      </c>
      <c r="T244" s="29" t="n">
        <v>60239.24</v>
      </c>
      <c r="U244" s="29" t="n">
        <v>8681.09</v>
      </c>
      <c r="V244" s="28" t="n">
        <v>15158.38</v>
      </c>
      <c r="W244" s="28" t="n">
        <v>7979.56</v>
      </c>
      <c r="X244" s="29" t="n">
        <v>12263</v>
      </c>
      <c r="Y244" s="29" t="n">
        <v>5582.7</v>
      </c>
      <c r="Z244" s="28" t="n">
        <v>18602.8</v>
      </c>
      <c r="AA244" s="28" t="n">
        <v>6150.95</v>
      </c>
      <c r="AB244" s="29" t="n">
        <v>13493.41</v>
      </c>
      <c r="AC244" s="29" t="n">
        <v>7707.73</v>
      </c>
    </row>
    <row r="245" customFormat="false" ht="12.75" hidden="false" customHeight="false" outlineLevel="0" collapsed="false">
      <c r="A245" s="3" t="s">
        <v>517</v>
      </c>
      <c r="B245" s="3" t="s">
        <v>20</v>
      </c>
      <c r="C245" s="3" t="s">
        <v>33</v>
      </c>
      <c r="D245" s="3" t="s">
        <v>524</v>
      </c>
      <c r="E245" s="3" t="str">
        <f aca="false">+CONCATENATE(A245," ",B245," ",C245," ",D245)</f>
        <v>CARLLS 69 KV AECO CT_2</v>
      </c>
      <c r="F245" s="26" t="s">
        <v>525</v>
      </c>
      <c r="G245" s="26" t="n">
        <v>9.61</v>
      </c>
      <c r="H245" s="26" t="n">
        <v>5.52</v>
      </c>
      <c r="I245" s="26" t="s">
        <v>525</v>
      </c>
      <c r="J245" s="26" t="n">
        <v>-0.11</v>
      </c>
      <c r="K245" s="26" t="n">
        <v>0.9</v>
      </c>
      <c r="L245" s="26" t="s">
        <v>525</v>
      </c>
      <c r="M245" s="26" t="n">
        <v>2.85</v>
      </c>
      <c r="N245" s="26" t="n">
        <v>2.32</v>
      </c>
      <c r="O245" s="27" t="s">
        <v>525</v>
      </c>
      <c r="P245" s="27" t="n">
        <v>588.37</v>
      </c>
      <c r="Q245" s="27" t="n">
        <v>435.78</v>
      </c>
      <c r="R245" s="28" t="n">
        <v>20296.26</v>
      </c>
      <c r="S245" s="28" t="n">
        <v>6330.71</v>
      </c>
      <c r="T245" s="29" t="n">
        <v>60239.24</v>
      </c>
      <c r="U245" s="29" t="n">
        <v>8681.09</v>
      </c>
      <c r="V245" s="28" t="n">
        <v>15158.38</v>
      </c>
      <c r="W245" s="28" t="n">
        <v>7979.56</v>
      </c>
      <c r="X245" s="29" t="n">
        <v>12263</v>
      </c>
      <c r="Y245" s="29" t="n">
        <v>5582.7</v>
      </c>
      <c r="Z245" s="28" t="n">
        <v>18602.8</v>
      </c>
      <c r="AA245" s="28" t="n">
        <v>6150.95</v>
      </c>
      <c r="AB245" s="29" t="n">
        <v>13493.41</v>
      </c>
      <c r="AC245" s="29" t="n">
        <v>7707.73</v>
      </c>
    </row>
    <row r="246" customFormat="false" ht="12.75" hidden="false" customHeight="false" outlineLevel="0" collapsed="false">
      <c r="A246" s="3" t="s">
        <v>526</v>
      </c>
      <c r="B246" s="3" t="s">
        <v>14</v>
      </c>
      <c r="C246" s="3" t="s">
        <v>37</v>
      </c>
      <c r="D246" s="3" t="s">
        <v>512</v>
      </c>
      <c r="E246" s="3" t="str">
        <f aca="false">+CONCATENATE(A246," ",B246," ",C246," ",D246)</f>
        <v>CARRCROF 138 KV DPL ONE</v>
      </c>
      <c r="F246" s="26" t="s">
        <v>527</v>
      </c>
      <c r="G246" s="26" t="n">
        <v>7.76</v>
      </c>
      <c r="H246" s="26" t="n">
        <v>4.4</v>
      </c>
      <c r="I246" s="26" t="s">
        <v>527</v>
      </c>
      <c r="J246" s="26" t="n">
        <v>-0.02</v>
      </c>
      <c r="K246" s="26" t="n">
        <v>1.11</v>
      </c>
      <c r="L246" s="26" t="s">
        <v>527</v>
      </c>
      <c r="M246" s="26" t="n">
        <v>3.43</v>
      </c>
      <c r="N246" s="26" t="n">
        <v>2.44</v>
      </c>
      <c r="O246" s="27" t="s">
        <v>527</v>
      </c>
      <c r="P246" s="27" t="n">
        <v>589.67</v>
      </c>
      <c r="Q246" s="27" t="n">
        <v>411.88</v>
      </c>
      <c r="R246" s="28" t="n">
        <v>20251.05</v>
      </c>
      <c r="S246" s="28" t="n">
        <v>6328.8</v>
      </c>
      <c r="T246" s="29" t="n">
        <v>60283.87</v>
      </c>
      <c r="U246" s="29" t="n">
        <v>8671.22</v>
      </c>
      <c r="V246" s="28" t="n">
        <v>15177.48</v>
      </c>
      <c r="W246" s="28" t="n">
        <v>7980.02</v>
      </c>
      <c r="X246" s="29" t="n">
        <v>12269.9</v>
      </c>
      <c r="Y246" s="29" t="n">
        <v>5597.3</v>
      </c>
      <c r="Z246" s="28" t="n">
        <v>18604.28</v>
      </c>
      <c r="AA246" s="28" t="n">
        <v>6161.49</v>
      </c>
      <c r="AB246" s="29" t="n">
        <v>13493.99</v>
      </c>
      <c r="AC246" s="29" t="n">
        <v>7708.24</v>
      </c>
    </row>
    <row r="247" customFormat="false" ht="12.75" hidden="false" customHeight="false" outlineLevel="0" collapsed="false">
      <c r="A247" s="3" t="s">
        <v>528</v>
      </c>
      <c r="B247" s="3" t="s">
        <v>59</v>
      </c>
      <c r="C247" s="3" t="s">
        <v>66</v>
      </c>
      <c r="D247" s="3" t="s">
        <v>491</v>
      </c>
      <c r="E247" s="3" t="str">
        <f aca="false">+CONCATENATE(A247," ",B247," ",C247," ",D247)</f>
        <v>CATTRACT 115 KV METED NUG GE</v>
      </c>
      <c r="F247" s="26" t="s">
        <v>529</v>
      </c>
      <c r="G247" s="26" t="n">
        <v>2.69</v>
      </c>
      <c r="H247" s="26" t="n">
        <v>1.63</v>
      </c>
      <c r="I247" s="26" t="s">
        <v>529</v>
      </c>
      <c r="J247" s="26" t="n">
        <v>-2.96</v>
      </c>
      <c r="K247" s="26" t="n">
        <v>-0.1</v>
      </c>
      <c r="L247" s="26" t="s">
        <v>529</v>
      </c>
      <c r="M247" s="26" t="n">
        <v>-5.34</v>
      </c>
      <c r="N247" s="26" t="n">
        <v>-0.2</v>
      </c>
      <c r="O247" s="27" t="s">
        <v>529</v>
      </c>
      <c r="P247" s="27" t="n">
        <v>-920.34</v>
      </c>
      <c r="Q247" s="27" t="n">
        <v>-260.93</v>
      </c>
      <c r="R247" s="28" t="n">
        <v>20235.78</v>
      </c>
      <c r="S247" s="28" t="n">
        <v>6323.55</v>
      </c>
      <c r="T247" s="29" t="n">
        <v>58017.16</v>
      </c>
      <c r="U247" s="29" t="n">
        <v>8676.83</v>
      </c>
      <c r="V247" s="28" t="n">
        <v>15239.44</v>
      </c>
      <c r="W247" s="28" t="n">
        <v>7967.78</v>
      </c>
      <c r="X247" s="29" t="n">
        <v>12269.9</v>
      </c>
      <c r="Y247" s="29" t="n">
        <v>5579.6</v>
      </c>
      <c r="Z247" s="28" t="n">
        <v>18594.95</v>
      </c>
      <c r="AA247" s="28" t="n">
        <v>6164.65</v>
      </c>
      <c r="AB247" s="29" t="n">
        <v>13497.32</v>
      </c>
      <c r="AC247" s="29" t="n">
        <v>7707.61</v>
      </c>
    </row>
    <row r="248" customFormat="false" ht="12.75" hidden="false" customHeight="false" outlineLevel="0" collapsed="false">
      <c r="A248" s="3" t="s">
        <v>528</v>
      </c>
      <c r="B248" s="3" t="s">
        <v>59</v>
      </c>
      <c r="C248" s="3" t="s">
        <v>66</v>
      </c>
      <c r="D248" s="3" t="s">
        <v>530</v>
      </c>
      <c r="E248" s="3" t="str">
        <f aca="false">+CONCATENATE(A248," ",B248," ",C248," ",D248)</f>
        <v>CATTRACT 115 KV METED PSUED</v>
      </c>
      <c r="F248" s="26" t="s">
        <v>531</v>
      </c>
      <c r="G248" s="26" t="n">
        <v>2.69</v>
      </c>
      <c r="H248" s="26" t="n">
        <v>1.63</v>
      </c>
      <c r="I248" s="26" t="s">
        <v>531</v>
      </c>
      <c r="J248" s="26" t="n">
        <v>-2.96</v>
      </c>
      <c r="K248" s="26" t="n">
        <v>-0.1</v>
      </c>
      <c r="L248" s="26" t="s">
        <v>531</v>
      </c>
      <c r="M248" s="26" t="n">
        <v>-5.34</v>
      </c>
      <c r="N248" s="26" t="n">
        <v>-0.2</v>
      </c>
      <c r="O248" s="27" t="s">
        <v>531</v>
      </c>
      <c r="P248" s="27" t="n">
        <v>-920.34</v>
      </c>
      <c r="Q248" s="27" t="n">
        <v>-260.93</v>
      </c>
      <c r="R248" s="28" t="n">
        <v>20235.78</v>
      </c>
      <c r="S248" s="28" t="n">
        <v>6323.55</v>
      </c>
      <c r="T248" s="29" t="n">
        <v>58017.16</v>
      </c>
      <c r="U248" s="29" t="n">
        <v>8676.83</v>
      </c>
      <c r="V248" s="28" t="n">
        <v>15239.44</v>
      </c>
      <c r="W248" s="28" t="n">
        <v>7967.78</v>
      </c>
      <c r="X248" s="29" t="n">
        <v>12269.9</v>
      </c>
      <c r="Y248" s="29" t="n">
        <v>5579.6</v>
      </c>
      <c r="Z248" s="28" t="n">
        <v>18594.95</v>
      </c>
      <c r="AA248" s="28" t="n">
        <v>6164.65</v>
      </c>
      <c r="AB248" s="29" t="n">
        <v>13497.32</v>
      </c>
      <c r="AC248" s="29" t="n">
        <v>7707.61</v>
      </c>
    </row>
    <row r="249" customFormat="false" ht="12.75" hidden="false" customHeight="false" outlineLevel="0" collapsed="false">
      <c r="A249" s="3" t="s">
        <v>532</v>
      </c>
      <c r="B249" s="3" t="s">
        <v>125</v>
      </c>
      <c r="C249" s="3" t="s">
        <v>37</v>
      </c>
      <c r="D249" s="3" t="s">
        <v>533</v>
      </c>
      <c r="E249" s="3" t="str">
        <f aca="false">+CONCATENATE(A249," ",B249," ",C249," ",D249)</f>
        <v>CECIL 35 KV DPL BUS2</v>
      </c>
      <c r="F249" s="26" t="s">
        <v>534</v>
      </c>
      <c r="G249" s="26" t="n">
        <v>7.1</v>
      </c>
      <c r="H249" s="26" t="n">
        <v>4.01</v>
      </c>
      <c r="I249" s="26" t="s">
        <v>534</v>
      </c>
      <c r="J249" s="26" t="n">
        <v>-0.1</v>
      </c>
      <c r="K249" s="26" t="n">
        <v>1.05</v>
      </c>
      <c r="L249" s="26" t="s">
        <v>534</v>
      </c>
      <c r="M249" s="26" t="n">
        <v>3.66</v>
      </c>
      <c r="N249" s="26" t="n">
        <v>2.23</v>
      </c>
      <c r="O249" s="27" t="s">
        <v>534</v>
      </c>
      <c r="P249" s="27" t="n">
        <v>338.72</v>
      </c>
      <c r="Q249" s="27" t="n">
        <v>308.8</v>
      </c>
      <c r="R249" s="28" t="n">
        <v>20209.96</v>
      </c>
      <c r="S249" s="28" t="n">
        <v>6326.99</v>
      </c>
      <c r="T249" s="29" t="n">
        <v>60020.3</v>
      </c>
      <c r="U249" s="29" t="n">
        <v>8685.46</v>
      </c>
      <c r="V249" s="28" t="n">
        <v>15195.64</v>
      </c>
      <c r="W249" s="28" t="n">
        <v>7982.51</v>
      </c>
      <c r="X249" s="29" t="n">
        <v>12270.5</v>
      </c>
      <c r="Y249" s="29" t="n">
        <v>5602.4</v>
      </c>
      <c r="Z249" s="28" t="n">
        <v>18609.51</v>
      </c>
      <c r="AA249" s="28" t="n">
        <v>6165.39</v>
      </c>
      <c r="AB249" s="29" t="n">
        <v>13494.39</v>
      </c>
      <c r="AC249" s="29" t="n">
        <v>7708.26</v>
      </c>
    </row>
    <row r="250" customFormat="false" ht="12.75" hidden="false" customHeight="false" outlineLevel="0" collapsed="false">
      <c r="A250" s="3" t="s">
        <v>532</v>
      </c>
      <c r="B250" s="3" t="s">
        <v>125</v>
      </c>
      <c r="C250" s="3" t="s">
        <v>37</v>
      </c>
      <c r="D250" s="3" t="s">
        <v>535</v>
      </c>
      <c r="E250" s="3" t="str">
        <f aca="false">+CONCATENATE(A250," ",B250," ",C250," ",D250)</f>
        <v>CECIL 35 KV DPL BUS3</v>
      </c>
      <c r="F250" s="26" t="s">
        <v>536</v>
      </c>
      <c r="G250" s="26" t="n">
        <v>7.1</v>
      </c>
      <c r="H250" s="26" t="n">
        <v>4.01</v>
      </c>
      <c r="I250" s="26" t="s">
        <v>536</v>
      </c>
      <c r="J250" s="26" t="n">
        <v>-0.1</v>
      </c>
      <c r="K250" s="26" t="n">
        <v>1.05</v>
      </c>
      <c r="L250" s="26" t="s">
        <v>536</v>
      </c>
      <c r="M250" s="26" t="n">
        <v>3.66</v>
      </c>
      <c r="N250" s="26" t="n">
        <v>2.23</v>
      </c>
      <c r="O250" s="27" t="s">
        <v>536</v>
      </c>
      <c r="P250" s="27" t="n">
        <v>338.72</v>
      </c>
      <c r="Q250" s="27" t="n">
        <v>308.8</v>
      </c>
      <c r="R250" s="28" t="n">
        <v>20209.96</v>
      </c>
      <c r="S250" s="28" t="n">
        <v>6326.99</v>
      </c>
      <c r="T250" s="29" t="n">
        <v>60020.3</v>
      </c>
      <c r="U250" s="29" t="n">
        <v>8685.46</v>
      </c>
      <c r="V250" s="28" t="n">
        <v>15195.64</v>
      </c>
      <c r="W250" s="28" t="n">
        <v>7982.51</v>
      </c>
      <c r="X250" s="29" t="n">
        <v>12270.5</v>
      </c>
      <c r="Y250" s="29" t="n">
        <v>5602.4</v>
      </c>
      <c r="Z250" s="28" t="n">
        <v>18609.51</v>
      </c>
      <c r="AA250" s="28" t="n">
        <v>6165.39</v>
      </c>
      <c r="AB250" s="29" t="n">
        <v>13494.39</v>
      </c>
      <c r="AC250" s="29" t="n">
        <v>7708.26</v>
      </c>
    </row>
    <row r="251" customFormat="false" ht="12.75" hidden="false" customHeight="false" outlineLevel="0" collapsed="false">
      <c r="A251" s="3" t="s">
        <v>537</v>
      </c>
      <c r="B251" s="3" t="s">
        <v>20</v>
      </c>
      <c r="C251" s="3" t="s">
        <v>33</v>
      </c>
      <c r="D251" s="3" t="s">
        <v>88</v>
      </c>
      <c r="E251" s="3" t="str">
        <f aca="false">+CONCATENATE(A251," ",B251," ",C251," ",D251)</f>
        <v>CEDAR 69 KV AECO 1BUS</v>
      </c>
      <c r="F251" s="26" t="s">
        <v>538</v>
      </c>
      <c r="G251" s="26" t="n">
        <v>10.62</v>
      </c>
      <c r="H251" s="26" t="n">
        <v>6.47</v>
      </c>
      <c r="I251" s="26" t="s">
        <v>538</v>
      </c>
      <c r="J251" s="26" t="n">
        <v>-1.58</v>
      </c>
      <c r="K251" s="26" t="n">
        <v>-0.78</v>
      </c>
      <c r="L251" s="26" t="s">
        <v>538</v>
      </c>
      <c r="M251" s="26" t="n">
        <v>-2.38</v>
      </c>
      <c r="N251" s="26" t="n">
        <v>-0.72</v>
      </c>
      <c r="O251" s="27" t="s">
        <v>538</v>
      </c>
      <c r="P251" s="27" t="n">
        <v>549.37</v>
      </c>
      <c r="Q251" s="27" t="n">
        <v>417.83</v>
      </c>
      <c r="R251" s="28" t="n">
        <v>20282.75</v>
      </c>
      <c r="S251" s="28" t="n">
        <v>6331.45</v>
      </c>
      <c r="T251" s="29" t="n">
        <v>60179.48</v>
      </c>
      <c r="U251" s="29" t="n">
        <v>8729.87</v>
      </c>
      <c r="V251" s="28" t="n">
        <v>15130.25</v>
      </c>
      <c r="W251" s="28" t="n">
        <v>7979.17</v>
      </c>
      <c r="X251" s="29" t="n">
        <v>12265.1</v>
      </c>
      <c r="Y251" s="29" t="n">
        <v>5594.1</v>
      </c>
      <c r="Z251" s="28" t="n">
        <v>18598.88</v>
      </c>
      <c r="AA251" s="28" t="n">
        <v>6113.24</v>
      </c>
      <c r="AB251" s="29" t="n">
        <v>13492.08</v>
      </c>
      <c r="AC251" s="29" t="n">
        <v>7704.96</v>
      </c>
    </row>
    <row r="252" customFormat="false" ht="12.75" hidden="false" customHeight="false" outlineLevel="0" collapsed="false">
      <c r="A252" s="3" t="s">
        <v>537</v>
      </c>
      <c r="B252" s="3" t="s">
        <v>20</v>
      </c>
      <c r="C252" s="3" t="s">
        <v>33</v>
      </c>
      <c r="D252" s="3" t="s">
        <v>522</v>
      </c>
      <c r="E252" s="3" t="str">
        <f aca="false">+CONCATENATE(A252," ",B252," ",C252," ",D252)</f>
        <v>CEDAR 69 KV AECO CT_1</v>
      </c>
      <c r="F252" s="26" t="s">
        <v>539</v>
      </c>
      <c r="G252" s="26" t="n">
        <v>10.62</v>
      </c>
      <c r="H252" s="26" t="n">
        <v>6.47</v>
      </c>
      <c r="I252" s="26" t="s">
        <v>539</v>
      </c>
      <c r="J252" s="26" t="n">
        <v>-1.58</v>
      </c>
      <c r="K252" s="26" t="n">
        <v>-0.78</v>
      </c>
      <c r="L252" s="26" t="s">
        <v>539</v>
      </c>
      <c r="M252" s="26" t="n">
        <v>-2.38</v>
      </c>
      <c r="N252" s="26" t="n">
        <v>-0.72</v>
      </c>
      <c r="O252" s="27" t="s">
        <v>539</v>
      </c>
      <c r="P252" s="27" t="n">
        <v>549.37</v>
      </c>
      <c r="Q252" s="27" t="n">
        <v>417.83</v>
      </c>
      <c r="R252" s="28" t="n">
        <v>20282.75</v>
      </c>
      <c r="S252" s="28" t="n">
        <v>6331.45</v>
      </c>
      <c r="T252" s="29" t="n">
        <v>60179.48</v>
      </c>
      <c r="U252" s="29" t="n">
        <v>8729.87</v>
      </c>
      <c r="V252" s="28" t="n">
        <v>15130.25</v>
      </c>
      <c r="W252" s="28" t="n">
        <v>7979.17</v>
      </c>
      <c r="X252" s="29" t="n">
        <v>12265.1</v>
      </c>
      <c r="Y252" s="29" t="n">
        <v>5594.1</v>
      </c>
      <c r="Z252" s="28" t="n">
        <v>18598.88</v>
      </c>
      <c r="AA252" s="28" t="n">
        <v>6113.24</v>
      </c>
      <c r="AB252" s="29" t="n">
        <v>13492.08</v>
      </c>
      <c r="AC252" s="29" t="n">
        <v>7704.96</v>
      </c>
    </row>
    <row r="253" customFormat="false" ht="12.75" hidden="false" customHeight="false" outlineLevel="0" collapsed="false">
      <c r="A253" s="3" t="s">
        <v>537</v>
      </c>
      <c r="B253" s="3" t="s">
        <v>20</v>
      </c>
      <c r="C253" s="3" t="s">
        <v>33</v>
      </c>
      <c r="D253" s="3" t="s">
        <v>524</v>
      </c>
      <c r="E253" s="3" t="str">
        <f aca="false">+CONCATENATE(A253," ",B253," ",C253," ",D253)</f>
        <v>CEDAR 69 KV AECO CT_2</v>
      </c>
      <c r="F253" s="26" t="s">
        <v>540</v>
      </c>
      <c r="G253" s="26" t="n">
        <v>10.62</v>
      </c>
      <c r="H253" s="26" t="n">
        <v>6.47</v>
      </c>
      <c r="I253" s="26" t="s">
        <v>540</v>
      </c>
      <c r="J253" s="26" t="n">
        <v>-1.58</v>
      </c>
      <c r="K253" s="26" t="n">
        <v>-0.78</v>
      </c>
      <c r="L253" s="26" t="s">
        <v>540</v>
      </c>
      <c r="M253" s="26" t="n">
        <v>-2.38</v>
      </c>
      <c r="N253" s="26" t="n">
        <v>-0.72</v>
      </c>
      <c r="O253" s="27" t="s">
        <v>540</v>
      </c>
      <c r="P253" s="27" t="n">
        <v>549.37</v>
      </c>
      <c r="Q253" s="27" t="n">
        <v>417.83</v>
      </c>
      <c r="R253" s="28" t="n">
        <v>20282.75</v>
      </c>
      <c r="S253" s="28" t="n">
        <v>6331.45</v>
      </c>
      <c r="T253" s="29" t="n">
        <v>60179.48</v>
      </c>
      <c r="U253" s="29" t="n">
        <v>8729.87</v>
      </c>
      <c r="V253" s="28" t="n">
        <v>15130.25</v>
      </c>
      <c r="W253" s="28" t="n">
        <v>7979.17</v>
      </c>
      <c r="X253" s="29" t="n">
        <v>12265.1</v>
      </c>
      <c r="Y253" s="29" t="n">
        <v>5594.1</v>
      </c>
      <c r="Z253" s="28" t="n">
        <v>18598.88</v>
      </c>
      <c r="AA253" s="28" t="n">
        <v>6113.24</v>
      </c>
      <c r="AB253" s="29" t="n">
        <v>13492.08</v>
      </c>
      <c r="AC253" s="29" t="n">
        <v>7704.96</v>
      </c>
    </row>
    <row r="254" customFormat="false" ht="12.75" hidden="false" customHeight="false" outlineLevel="0" collapsed="false">
      <c r="A254" s="3" t="s">
        <v>541</v>
      </c>
      <c r="B254" s="3" t="s">
        <v>47</v>
      </c>
      <c r="C254" s="3" t="s">
        <v>87</v>
      </c>
      <c r="D254" s="3" t="s">
        <v>542</v>
      </c>
      <c r="E254" s="3" t="str">
        <f aca="false">+CONCATENATE(A254," ",B254," ",C254," ",D254)</f>
        <v>CEDARBRO 13 KV PECO NBU1</v>
      </c>
      <c r="F254" s="26" t="s">
        <v>543</v>
      </c>
      <c r="G254" s="26" t="n">
        <v>6.99</v>
      </c>
      <c r="H254" s="26" t="n">
        <v>3.97</v>
      </c>
      <c r="I254" s="26" t="s">
        <v>543</v>
      </c>
      <c r="J254" s="26" t="n">
        <v>-0.64</v>
      </c>
      <c r="K254" s="26" t="n">
        <v>0.41</v>
      </c>
      <c r="L254" s="26" t="s">
        <v>543</v>
      </c>
      <c r="M254" s="26" t="n">
        <v>1.35</v>
      </c>
      <c r="N254" s="26" t="n">
        <v>1.52</v>
      </c>
      <c r="O254" s="27" t="s">
        <v>543</v>
      </c>
      <c r="P254" s="27" t="n">
        <v>685.05</v>
      </c>
      <c r="Q254" s="27" t="n">
        <v>516.14</v>
      </c>
      <c r="R254" s="28" t="n">
        <v>20179.42</v>
      </c>
      <c r="S254" s="28" t="n">
        <v>6329.93</v>
      </c>
      <c r="T254" s="29" t="n">
        <v>60137.25</v>
      </c>
      <c r="U254" s="29" t="n">
        <v>8668.32</v>
      </c>
      <c r="V254" s="28" t="n">
        <v>15158.6</v>
      </c>
      <c r="W254" s="28" t="n">
        <v>7979.4</v>
      </c>
      <c r="X254" s="29" t="n">
        <v>12270.2</v>
      </c>
      <c r="Y254" s="29" t="n">
        <v>5607.8</v>
      </c>
      <c r="Z254" s="28" t="n">
        <v>18602.3</v>
      </c>
      <c r="AA254" s="28" t="n">
        <v>6148.93</v>
      </c>
      <c r="AB254" s="29" t="n">
        <v>13494.2</v>
      </c>
      <c r="AC254" s="29" t="n">
        <v>7707.44</v>
      </c>
    </row>
    <row r="255" customFormat="false" ht="12.75" hidden="false" customHeight="false" outlineLevel="0" collapsed="false">
      <c r="A255" s="3" t="s">
        <v>541</v>
      </c>
      <c r="B255" s="3" t="s">
        <v>47</v>
      </c>
      <c r="C255" s="3" t="s">
        <v>87</v>
      </c>
      <c r="D255" s="3" t="s">
        <v>544</v>
      </c>
      <c r="E255" s="3" t="str">
        <f aca="false">+CONCATENATE(A255," ",B255," ",C255," ",D255)</f>
        <v>CEDARBRO 13 KV PECO NBU2</v>
      </c>
      <c r="F255" s="26" t="s">
        <v>545</v>
      </c>
      <c r="G255" s="26" t="n">
        <v>6.99</v>
      </c>
      <c r="H255" s="26" t="n">
        <v>3.97</v>
      </c>
      <c r="I255" s="26" t="s">
        <v>545</v>
      </c>
      <c r="J255" s="26" t="n">
        <v>-0.64</v>
      </c>
      <c r="K255" s="26" t="n">
        <v>0.41</v>
      </c>
      <c r="L255" s="26" t="s">
        <v>545</v>
      </c>
      <c r="M255" s="26" t="n">
        <v>1.35</v>
      </c>
      <c r="N255" s="26" t="n">
        <v>1.52</v>
      </c>
      <c r="O255" s="27" t="s">
        <v>545</v>
      </c>
      <c r="P255" s="27" t="n">
        <v>685.05</v>
      </c>
      <c r="Q255" s="27" t="n">
        <v>516.14</v>
      </c>
      <c r="R255" s="28" t="n">
        <v>20179.42</v>
      </c>
      <c r="S255" s="28" t="n">
        <v>6329.93</v>
      </c>
      <c r="T255" s="29" t="n">
        <v>60137.25</v>
      </c>
      <c r="U255" s="29" t="n">
        <v>8668.32</v>
      </c>
      <c r="V255" s="28" t="n">
        <v>15158.6</v>
      </c>
      <c r="W255" s="28" t="n">
        <v>7979.4</v>
      </c>
      <c r="X255" s="29" t="n">
        <v>12270.2</v>
      </c>
      <c r="Y255" s="29" t="n">
        <v>5607.8</v>
      </c>
      <c r="Z255" s="28" t="n">
        <v>18602.3</v>
      </c>
      <c r="AA255" s="28" t="n">
        <v>6148.93</v>
      </c>
      <c r="AB255" s="29" t="n">
        <v>13494.2</v>
      </c>
      <c r="AC255" s="29" t="n">
        <v>7707.44</v>
      </c>
    </row>
    <row r="256" customFormat="false" ht="12.75" hidden="false" customHeight="false" outlineLevel="0" collapsed="false">
      <c r="A256" s="3" t="s">
        <v>541</v>
      </c>
      <c r="B256" s="3" t="s">
        <v>47</v>
      </c>
      <c r="C256" s="3" t="s">
        <v>87</v>
      </c>
      <c r="D256" s="3" t="s">
        <v>546</v>
      </c>
      <c r="E256" s="3" t="str">
        <f aca="false">+CONCATENATE(A256," ",B256," ",C256," ",D256)</f>
        <v>CEDARBRO 13 KV PECO NBU3</v>
      </c>
      <c r="F256" s="26" t="s">
        <v>547</v>
      </c>
      <c r="G256" s="26" t="n">
        <v>6.99</v>
      </c>
      <c r="H256" s="26" t="n">
        <v>3.97</v>
      </c>
      <c r="I256" s="26" t="s">
        <v>547</v>
      </c>
      <c r="J256" s="26" t="n">
        <v>-0.64</v>
      </c>
      <c r="K256" s="26" t="n">
        <v>0.41</v>
      </c>
      <c r="L256" s="26" t="s">
        <v>547</v>
      </c>
      <c r="M256" s="26" t="n">
        <v>1.35</v>
      </c>
      <c r="N256" s="26" t="n">
        <v>1.52</v>
      </c>
      <c r="O256" s="27" t="s">
        <v>547</v>
      </c>
      <c r="P256" s="27" t="n">
        <v>685.05</v>
      </c>
      <c r="Q256" s="27" t="n">
        <v>516.14</v>
      </c>
      <c r="R256" s="28" t="n">
        <v>20179.42</v>
      </c>
      <c r="S256" s="28" t="n">
        <v>6329.93</v>
      </c>
      <c r="T256" s="29" t="n">
        <v>60137.25</v>
      </c>
      <c r="U256" s="29" t="n">
        <v>8668.32</v>
      </c>
      <c r="V256" s="28" t="n">
        <v>15158.6</v>
      </c>
      <c r="W256" s="28" t="n">
        <v>7979.4</v>
      </c>
      <c r="X256" s="29" t="n">
        <v>12270.2</v>
      </c>
      <c r="Y256" s="29" t="n">
        <v>5607.8</v>
      </c>
      <c r="Z256" s="28" t="n">
        <v>18602.3</v>
      </c>
      <c r="AA256" s="28" t="n">
        <v>6148.93</v>
      </c>
      <c r="AB256" s="29" t="n">
        <v>13494.2</v>
      </c>
      <c r="AC256" s="29" t="n">
        <v>7707.44</v>
      </c>
    </row>
    <row r="257" customFormat="false" ht="12.75" hidden="false" customHeight="false" outlineLevel="0" collapsed="false">
      <c r="A257" s="3" t="s">
        <v>541</v>
      </c>
      <c r="B257" s="3" t="s">
        <v>47</v>
      </c>
      <c r="C257" s="3" t="s">
        <v>87</v>
      </c>
      <c r="D257" s="3" t="s">
        <v>548</v>
      </c>
      <c r="E257" s="3" t="str">
        <f aca="false">+CONCATENATE(A257," ",B257," ",C257," ",D257)</f>
        <v>CEDARBRO 13 KV PECO NBU4</v>
      </c>
      <c r="F257" s="26" t="s">
        <v>549</v>
      </c>
      <c r="G257" s="26" t="n">
        <v>6.99</v>
      </c>
      <c r="H257" s="26" t="n">
        <v>3.97</v>
      </c>
      <c r="I257" s="26" t="s">
        <v>549</v>
      </c>
      <c r="J257" s="26" t="n">
        <v>-0.64</v>
      </c>
      <c r="K257" s="26" t="n">
        <v>0.41</v>
      </c>
      <c r="L257" s="26" t="s">
        <v>549</v>
      </c>
      <c r="M257" s="26" t="n">
        <v>1.35</v>
      </c>
      <c r="N257" s="26" t="n">
        <v>1.52</v>
      </c>
      <c r="O257" s="27" t="s">
        <v>549</v>
      </c>
      <c r="P257" s="27" t="n">
        <v>685.05</v>
      </c>
      <c r="Q257" s="27" t="n">
        <v>516.14</v>
      </c>
      <c r="R257" s="28" t="n">
        <v>20179.42</v>
      </c>
      <c r="S257" s="28" t="n">
        <v>6329.93</v>
      </c>
      <c r="T257" s="29" t="n">
        <v>60137.25</v>
      </c>
      <c r="U257" s="29" t="n">
        <v>8668.32</v>
      </c>
      <c r="V257" s="28" t="n">
        <v>15158.6</v>
      </c>
      <c r="W257" s="28" t="n">
        <v>7979.4</v>
      </c>
      <c r="X257" s="29" t="n">
        <v>12270.2</v>
      </c>
      <c r="Y257" s="29" t="n">
        <v>5607.8</v>
      </c>
      <c r="Z257" s="28" t="n">
        <v>18602.3</v>
      </c>
      <c r="AA257" s="28" t="n">
        <v>6148.93</v>
      </c>
      <c r="AB257" s="29" t="n">
        <v>13494.2</v>
      </c>
      <c r="AC257" s="29" t="n">
        <v>7707.44</v>
      </c>
    </row>
    <row r="258" customFormat="false" ht="12.75" hidden="false" customHeight="false" outlineLevel="0" collapsed="false">
      <c r="A258" s="3" t="s">
        <v>550</v>
      </c>
      <c r="B258" s="3" t="s">
        <v>14</v>
      </c>
      <c r="C258" s="3" t="s">
        <v>37</v>
      </c>
      <c r="D258" s="3" t="s">
        <v>512</v>
      </c>
      <c r="E258" s="3" t="str">
        <f aca="false">+CONCATENATE(A258," ",B258," ",C258," ",D258)</f>
        <v>CEDARCRE 138 KV DPL ONE</v>
      </c>
      <c r="F258" s="26" t="s">
        <v>551</v>
      </c>
      <c r="G258" s="26" t="n">
        <v>7.94</v>
      </c>
      <c r="H258" s="26" t="n">
        <v>4.51</v>
      </c>
      <c r="I258" s="26" t="s">
        <v>551</v>
      </c>
      <c r="J258" s="26" t="n">
        <v>0.26</v>
      </c>
      <c r="K258" s="26" t="n">
        <v>1.36</v>
      </c>
      <c r="L258" s="26" t="s">
        <v>551</v>
      </c>
      <c r="M258" s="26" t="n">
        <v>4.17</v>
      </c>
      <c r="N258" s="26" t="n">
        <v>2.77</v>
      </c>
      <c r="O258" s="27" t="s">
        <v>551</v>
      </c>
      <c r="P258" s="27" t="n">
        <v>1376.83</v>
      </c>
      <c r="Q258" s="27" t="n">
        <v>808.8</v>
      </c>
      <c r="R258" s="28" t="n">
        <v>20260.68</v>
      </c>
      <c r="S258" s="28" t="n">
        <v>6328.23</v>
      </c>
      <c r="T258" s="29" t="n">
        <v>60460.76</v>
      </c>
      <c r="U258" s="29" t="n">
        <v>8679.58</v>
      </c>
      <c r="V258" s="28" t="n">
        <v>17078.54</v>
      </c>
      <c r="W258" s="28" t="n">
        <v>9223.31</v>
      </c>
      <c r="X258" s="29" t="n">
        <v>12269.3</v>
      </c>
      <c r="Y258" s="29" t="n">
        <v>5597.3</v>
      </c>
      <c r="Z258" s="28" t="n">
        <v>18604.23</v>
      </c>
      <c r="AA258" s="28" t="n">
        <v>6165.08</v>
      </c>
      <c r="AB258" s="29" t="n">
        <v>13493.87</v>
      </c>
      <c r="AC258" s="29" t="n">
        <v>7708.52</v>
      </c>
    </row>
    <row r="259" customFormat="false" ht="12.75" hidden="false" customHeight="false" outlineLevel="0" collapsed="false">
      <c r="A259" s="3" t="s">
        <v>552</v>
      </c>
      <c r="B259" s="3" t="s">
        <v>26</v>
      </c>
      <c r="C259" s="3" t="s">
        <v>27</v>
      </c>
      <c r="D259" s="3" t="s">
        <v>453</v>
      </c>
      <c r="E259" s="3" t="str">
        <f aca="false">+CONCATENATE(A259," ",B259," ",C259," ",D259)</f>
        <v>CEDARGRO 230 KV PSEG 13KV-1</v>
      </c>
      <c r="F259" s="26" t="s">
        <v>553</v>
      </c>
      <c r="G259" s="26" t="n">
        <v>-116.67</v>
      </c>
      <c r="H259" s="26" t="n">
        <v>-56.62</v>
      </c>
      <c r="I259" s="26" t="s">
        <v>553</v>
      </c>
      <c r="J259" s="26" t="n">
        <v>-40</v>
      </c>
      <c r="K259" s="26" t="n">
        <v>-44.85</v>
      </c>
      <c r="L259" s="26" t="s">
        <v>553</v>
      </c>
      <c r="M259" s="26" t="n">
        <v>-139.49</v>
      </c>
      <c r="N259" s="26" t="n">
        <v>-80.92</v>
      </c>
      <c r="O259" s="27" t="s">
        <v>553</v>
      </c>
      <c r="P259" s="27" t="n">
        <v>248.95</v>
      </c>
      <c r="Q259" s="27" t="n">
        <v>262.21</v>
      </c>
      <c r="R259" s="28" t="n">
        <v>21190.2</v>
      </c>
      <c r="S259" s="28" t="n">
        <v>6318.96</v>
      </c>
      <c r="T259" s="29" t="n">
        <v>59725.08</v>
      </c>
      <c r="U259" s="29" t="n">
        <v>8837.32</v>
      </c>
      <c r="V259" s="28" t="n">
        <v>14989.94</v>
      </c>
      <c r="W259" s="28" t="n">
        <v>7980.96</v>
      </c>
      <c r="X259" s="29" t="n">
        <v>12582.4</v>
      </c>
      <c r="Y259" s="29" t="n">
        <v>5883.4</v>
      </c>
      <c r="Z259" s="28" t="n">
        <v>18563.54</v>
      </c>
      <c r="AA259" s="28" t="n">
        <v>6604.06</v>
      </c>
      <c r="AB259" s="29" t="n">
        <v>13488.36</v>
      </c>
      <c r="AC259" s="29" t="n">
        <v>7680.27</v>
      </c>
    </row>
    <row r="260" customFormat="false" ht="12.75" hidden="false" customHeight="false" outlineLevel="0" collapsed="false">
      <c r="A260" s="3" t="s">
        <v>552</v>
      </c>
      <c r="B260" s="3" t="s">
        <v>26</v>
      </c>
      <c r="C260" s="3" t="s">
        <v>27</v>
      </c>
      <c r="D260" s="3" t="s">
        <v>140</v>
      </c>
      <c r="E260" s="3" t="str">
        <f aca="false">+CONCATENATE(A260," ",B260," ",C260," ",D260)</f>
        <v>CEDARGRO 230 KV PSEG 13KV-2</v>
      </c>
      <c r="F260" s="26" t="s">
        <v>554</v>
      </c>
      <c r="G260" s="26" t="n">
        <v>-231.12</v>
      </c>
      <c r="H260" s="26" t="n">
        <v>-112.93</v>
      </c>
      <c r="I260" s="26" t="s">
        <v>554</v>
      </c>
      <c r="J260" s="26" t="n">
        <v>-79.78</v>
      </c>
      <c r="K260" s="26" t="n">
        <v>-86.05</v>
      </c>
      <c r="L260" s="26" t="s">
        <v>554</v>
      </c>
      <c r="M260" s="26" t="n">
        <v>-267.63</v>
      </c>
      <c r="N260" s="26" t="n">
        <v>-152.86</v>
      </c>
      <c r="O260" s="27" t="s">
        <v>554</v>
      </c>
      <c r="P260" s="27" t="n">
        <v>92.55</v>
      </c>
      <c r="Q260" s="27" t="n">
        <v>170.1</v>
      </c>
      <c r="R260" s="28" t="n">
        <v>20330.92</v>
      </c>
      <c r="S260" s="28" t="n">
        <v>6497.86</v>
      </c>
      <c r="T260" s="29" t="n">
        <v>59728.84</v>
      </c>
      <c r="U260" s="29" t="n">
        <v>8860.14</v>
      </c>
      <c r="V260" s="28" t="n">
        <v>14972.3</v>
      </c>
      <c r="W260" s="28" t="n">
        <v>7980.9</v>
      </c>
      <c r="X260" s="29" t="n">
        <v>12181.8</v>
      </c>
      <c r="Y260" s="29" t="n">
        <v>5767.2</v>
      </c>
      <c r="Z260" s="28" t="n">
        <v>18510.97</v>
      </c>
      <c r="AA260" s="28" t="n">
        <v>5514.61</v>
      </c>
      <c r="AB260" s="29" t="n">
        <v>13486.43</v>
      </c>
      <c r="AC260" s="29" t="n">
        <v>7759.54</v>
      </c>
    </row>
    <row r="261" customFormat="false" ht="12.75" hidden="false" customHeight="false" outlineLevel="0" collapsed="false">
      <c r="A261" s="3" t="s">
        <v>555</v>
      </c>
      <c r="B261" s="3" t="s">
        <v>20</v>
      </c>
      <c r="C261" s="3" t="s">
        <v>37</v>
      </c>
      <c r="D261" s="3" t="s">
        <v>556</v>
      </c>
      <c r="E261" s="3" t="str">
        <f aca="false">+CONCATENATE(A261," ",B261," ",C261," ",D261)</f>
        <v>CEDARNEC 69 KV DPL CEDRNK</v>
      </c>
      <c r="F261" s="26" t="s">
        <v>557</v>
      </c>
      <c r="G261" s="26" t="n">
        <v>7.9</v>
      </c>
      <c r="H261" s="26" t="n">
        <v>4.49</v>
      </c>
      <c r="I261" s="26" t="s">
        <v>557</v>
      </c>
      <c r="J261" s="26" t="n">
        <v>0.24</v>
      </c>
      <c r="K261" s="26" t="n">
        <v>1.34</v>
      </c>
      <c r="L261" s="26" t="s">
        <v>557</v>
      </c>
      <c r="M261" s="26" t="n">
        <v>4.1</v>
      </c>
      <c r="N261" s="26" t="n">
        <v>2.74</v>
      </c>
      <c r="O261" s="27" t="s">
        <v>557</v>
      </c>
      <c r="P261" s="27" t="n">
        <v>1411.24</v>
      </c>
      <c r="Q261" s="27" t="n">
        <v>824.44</v>
      </c>
      <c r="R261" s="28" t="n">
        <v>20259.43</v>
      </c>
      <c r="S261" s="28" t="n">
        <v>6328.19</v>
      </c>
      <c r="T261" s="29" t="n">
        <v>60631.52</v>
      </c>
      <c r="U261" s="29" t="n">
        <v>8679.82</v>
      </c>
      <c r="V261" s="28" t="n">
        <v>17466.29</v>
      </c>
      <c r="W261" s="28" t="n">
        <v>9305.04</v>
      </c>
      <c r="X261" s="29" t="n">
        <v>12269.3</v>
      </c>
      <c r="Y261" s="29" t="n">
        <v>5597.5</v>
      </c>
      <c r="Z261" s="28" t="n">
        <v>18604.28</v>
      </c>
      <c r="AA261" s="28" t="n">
        <v>6164.91</v>
      </c>
      <c r="AB261" s="29" t="n">
        <v>13493.92</v>
      </c>
      <c r="AC261" s="29" t="n">
        <v>7708.49</v>
      </c>
    </row>
    <row r="262" customFormat="false" ht="12.75" hidden="false" customHeight="false" outlineLevel="0" collapsed="false">
      <c r="A262" s="3" t="s">
        <v>558</v>
      </c>
      <c r="B262" s="3" t="s">
        <v>93</v>
      </c>
      <c r="C262" s="3" t="s">
        <v>94</v>
      </c>
      <c r="D262" s="3"/>
      <c r="E262" s="3" t="str">
        <f aca="false">+CONCATENATE(A262," ",B262," ",C262," ",D262)</f>
        <v>CEI INTERFACE EXTERNAL </v>
      </c>
      <c r="F262" s="26" t="s">
        <v>558</v>
      </c>
      <c r="G262" s="26" t="n">
        <v>20.21</v>
      </c>
      <c r="H262" s="26" t="n">
        <v>10.45</v>
      </c>
      <c r="I262" s="26" t="s">
        <v>558</v>
      </c>
      <c r="J262" s="26" t="n">
        <v>3.64</v>
      </c>
      <c r="K262" s="26" t="n">
        <v>5.78</v>
      </c>
      <c r="L262" s="26" t="s">
        <v>558</v>
      </c>
      <c r="M262" s="26" t="n">
        <v>17.63</v>
      </c>
      <c r="N262" s="26" t="n">
        <v>9.5</v>
      </c>
      <c r="O262" s="27" t="s">
        <v>558</v>
      </c>
      <c r="P262" s="27" t="n">
        <v>-820.21</v>
      </c>
      <c r="Q262" s="27" t="n">
        <v>-244.36</v>
      </c>
      <c r="R262" s="28" t="n">
        <v>20222.86</v>
      </c>
      <c r="S262" s="28" t="n">
        <v>6211.1</v>
      </c>
      <c r="T262" s="29" t="n">
        <v>58299.61</v>
      </c>
      <c r="U262" s="29" t="n">
        <v>8644.07</v>
      </c>
      <c r="V262" s="28" t="n">
        <v>15066.86</v>
      </c>
      <c r="W262" s="28" t="n">
        <v>7980.58</v>
      </c>
      <c r="X262" s="29" t="n">
        <v>12289</v>
      </c>
      <c r="Y262" s="29" t="n">
        <v>5638.9</v>
      </c>
      <c r="Z262" s="28" t="n">
        <v>18616.65</v>
      </c>
      <c r="AA262" s="28" t="n">
        <v>6307.32</v>
      </c>
      <c r="AB262" s="29" t="n">
        <v>13491.32</v>
      </c>
      <c r="AC262" s="29" t="n">
        <v>7716.42</v>
      </c>
    </row>
    <row r="263" customFormat="false" ht="12.75" hidden="false" customHeight="false" outlineLevel="0" collapsed="false">
      <c r="A263" s="3" t="s">
        <v>559</v>
      </c>
      <c r="B263" s="3" t="s">
        <v>47</v>
      </c>
      <c r="C263" s="3" t="s">
        <v>297</v>
      </c>
      <c r="D263" s="3" t="s">
        <v>560</v>
      </c>
      <c r="E263" s="3" t="str">
        <f aca="false">+CONCATENATE(A263," ",B263," ",C263," ",D263)</f>
        <v>CENTER 13 KV BGE FOUR</v>
      </c>
      <c r="F263" s="26" t="s">
        <v>561</v>
      </c>
      <c r="G263" s="26" t="n">
        <v>8.39</v>
      </c>
      <c r="H263" s="26" t="n">
        <v>4.52</v>
      </c>
      <c r="I263" s="26" t="s">
        <v>561</v>
      </c>
      <c r="J263" s="26" t="n">
        <v>2.18</v>
      </c>
      <c r="K263" s="26" t="n">
        <v>2.01</v>
      </c>
      <c r="L263" s="26" t="s">
        <v>561</v>
      </c>
      <c r="M263" s="26" t="n">
        <v>7.2</v>
      </c>
      <c r="N263" s="26" t="n">
        <v>3.29</v>
      </c>
      <c r="O263" s="27" t="s">
        <v>561</v>
      </c>
      <c r="P263" s="27" t="n">
        <v>-835.34</v>
      </c>
      <c r="Q263" s="27" t="n">
        <v>-249.08</v>
      </c>
      <c r="R263" s="28" t="n">
        <v>20067.57</v>
      </c>
      <c r="S263" s="28" t="n">
        <v>6307.34</v>
      </c>
      <c r="T263" s="29" t="n">
        <v>58544.08</v>
      </c>
      <c r="U263" s="29" t="n">
        <v>8730.7</v>
      </c>
      <c r="V263" s="28" t="n">
        <v>15273.25</v>
      </c>
      <c r="W263" s="28" t="n">
        <v>7986.8</v>
      </c>
      <c r="X263" s="29" t="n">
        <v>12272.5</v>
      </c>
      <c r="Y263" s="29" t="n">
        <v>5613.9</v>
      </c>
      <c r="Z263" s="28" t="n">
        <v>18629.98</v>
      </c>
      <c r="AA263" s="28" t="n">
        <v>6200.16</v>
      </c>
      <c r="AB263" s="29" t="n">
        <v>13494.98</v>
      </c>
      <c r="AC263" s="29" t="n">
        <v>7710.2</v>
      </c>
    </row>
    <row r="264" customFormat="false" ht="12.75" hidden="false" customHeight="false" outlineLevel="0" collapsed="false">
      <c r="A264" s="3" t="s">
        <v>559</v>
      </c>
      <c r="B264" s="3" t="s">
        <v>47</v>
      </c>
      <c r="C264" s="3" t="s">
        <v>297</v>
      </c>
      <c r="D264" s="3" t="s">
        <v>512</v>
      </c>
      <c r="E264" s="3" t="str">
        <f aca="false">+CONCATENATE(A264," ",B264," ",C264," ",D264)</f>
        <v>CENTER 13 KV BGE ONE</v>
      </c>
      <c r="F264" s="26" t="s">
        <v>562</v>
      </c>
      <c r="G264" s="26" t="n">
        <v>8.39</v>
      </c>
      <c r="H264" s="26" t="n">
        <v>4.52</v>
      </c>
      <c r="I264" s="26" t="s">
        <v>562</v>
      </c>
      <c r="J264" s="26" t="n">
        <v>2.18</v>
      </c>
      <c r="K264" s="26" t="n">
        <v>2.01</v>
      </c>
      <c r="L264" s="26" t="s">
        <v>562</v>
      </c>
      <c r="M264" s="26" t="n">
        <v>7.2</v>
      </c>
      <c r="N264" s="26" t="n">
        <v>3.29</v>
      </c>
      <c r="O264" s="27" t="s">
        <v>562</v>
      </c>
      <c r="P264" s="27" t="n">
        <v>-835.31</v>
      </c>
      <c r="Q264" s="27" t="n">
        <v>-249.07</v>
      </c>
      <c r="R264" s="28" t="n">
        <v>20066.44</v>
      </c>
      <c r="S264" s="28" t="n">
        <v>6307.33</v>
      </c>
      <c r="T264" s="29" t="n">
        <v>58545.05</v>
      </c>
      <c r="U264" s="29" t="n">
        <v>8731.13</v>
      </c>
      <c r="V264" s="28" t="n">
        <v>15273.28</v>
      </c>
      <c r="W264" s="28" t="n">
        <v>7986.8</v>
      </c>
      <c r="X264" s="29" t="n">
        <v>12272.5</v>
      </c>
      <c r="Y264" s="29" t="n">
        <v>5613.9</v>
      </c>
      <c r="Z264" s="28" t="n">
        <v>18630</v>
      </c>
      <c r="AA264" s="28" t="n">
        <v>6200.19</v>
      </c>
      <c r="AB264" s="29" t="n">
        <v>13494.98</v>
      </c>
      <c r="AC264" s="29" t="n">
        <v>7710.2</v>
      </c>
    </row>
    <row r="265" customFormat="false" ht="12.75" hidden="false" customHeight="false" outlineLevel="0" collapsed="false">
      <c r="A265" s="3" t="s">
        <v>559</v>
      </c>
      <c r="B265" s="3" t="s">
        <v>47</v>
      </c>
      <c r="C265" s="3" t="s">
        <v>297</v>
      </c>
      <c r="D265" s="3" t="s">
        <v>563</v>
      </c>
      <c r="E265" s="3" t="str">
        <f aca="false">+CONCATENATE(A265," ",B265," ",C265," ",D265)</f>
        <v>CENTER 13 KV BGE THREE</v>
      </c>
      <c r="F265" s="26" t="s">
        <v>564</v>
      </c>
      <c r="G265" s="26" t="n">
        <v>8.39</v>
      </c>
      <c r="H265" s="26" t="n">
        <v>4.52</v>
      </c>
      <c r="I265" s="26" t="s">
        <v>564</v>
      </c>
      <c r="J265" s="26" t="n">
        <v>2.18</v>
      </c>
      <c r="K265" s="26" t="n">
        <v>2.01</v>
      </c>
      <c r="L265" s="26" t="s">
        <v>564</v>
      </c>
      <c r="M265" s="26" t="n">
        <v>7.2</v>
      </c>
      <c r="N265" s="26" t="n">
        <v>3.29</v>
      </c>
      <c r="O265" s="27" t="s">
        <v>564</v>
      </c>
      <c r="P265" s="27" t="n">
        <v>-835.34</v>
      </c>
      <c r="Q265" s="27" t="n">
        <v>-249.08</v>
      </c>
      <c r="R265" s="28" t="n">
        <v>20067.57</v>
      </c>
      <c r="S265" s="28" t="n">
        <v>6307.34</v>
      </c>
      <c r="T265" s="29" t="n">
        <v>58544.08</v>
      </c>
      <c r="U265" s="29" t="n">
        <v>8730.7</v>
      </c>
      <c r="V265" s="28" t="n">
        <v>15273.25</v>
      </c>
      <c r="W265" s="28" t="n">
        <v>7986.8</v>
      </c>
      <c r="X265" s="29" t="n">
        <v>12272.5</v>
      </c>
      <c r="Y265" s="29" t="n">
        <v>5613.9</v>
      </c>
      <c r="Z265" s="28" t="n">
        <v>18629.98</v>
      </c>
      <c r="AA265" s="28" t="n">
        <v>6200.16</v>
      </c>
      <c r="AB265" s="29" t="n">
        <v>13494.98</v>
      </c>
      <c r="AC265" s="29" t="n">
        <v>7710.2</v>
      </c>
    </row>
    <row r="266" customFormat="false" ht="12.75" hidden="false" customHeight="false" outlineLevel="0" collapsed="false">
      <c r="A266" s="3" t="s">
        <v>559</v>
      </c>
      <c r="B266" s="3" t="s">
        <v>47</v>
      </c>
      <c r="C266" s="3" t="s">
        <v>297</v>
      </c>
      <c r="D266" s="3" t="s">
        <v>565</v>
      </c>
      <c r="E266" s="3" t="str">
        <f aca="false">+CONCATENATE(A266," ",B266," ",C266," ",D266)</f>
        <v>CENTER 13 KV BGE TWO</v>
      </c>
      <c r="F266" s="26" t="s">
        <v>566</v>
      </c>
      <c r="G266" s="26" t="n">
        <v>8.39</v>
      </c>
      <c r="H266" s="26" t="n">
        <v>4.52</v>
      </c>
      <c r="I266" s="26" t="s">
        <v>566</v>
      </c>
      <c r="J266" s="26" t="n">
        <v>2.18</v>
      </c>
      <c r="K266" s="26" t="n">
        <v>2.01</v>
      </c>
      <c r="L266" s="26" t="s">
        <v>566</v>
      </c>
      <c r="M266" s="26" t="n">
        <v>7.2</v>
      </c>
      <c r="N266" s="26" t="n">
        <v>3.29</v>
      </c>
      <c r="O266" s="27" t="s">
        <v>566</v>
      </c>
      <c r="P266" s="27" t="n">
        <v>-835.31</v>
      </c>
      <c r="Q266" s="27" t="n">
        <v>-249.07</v>
      </c>
      <c r="R266" s="28" t="n">
        <v>20066.44</v>
      </c>
      <c r="S266" s="28" t="n">
        <v>6307.33</v>
      </c>
      <c r="T266" s="29" t="n">
        <v>58545.05</v>
      </c>
      <c r="U266" s="29" t="n">
        <v>8731.13</v>
      </c>
      <c r="V266" s="28" t="n">
        <v>15273.28</v>
      </c>
      <c r="W266" s="28" t="n">
        <v>7986.8</v>
      </c>
      <c r="X266" s="29" t="n">
        <v>12272.5</v>
      </c>
      <c r="Y266" s="29" t="n">
        <v>5613.9</v>
      </c>
      <c r="Z266" s="28" t="n">
        <v>18630</v>
      </c>
      <c r="AA266" s="28" t="n">
        <v>6200.19</v>
      </c>
      <c r="AB266" s="29" t="n">
        <v>13494.98</v>
      </c>
      <c r="AC266" s="29" t="n">
        <v>7710.2</v>
      </c>
    </row>
    <row r="267" customFormat="false" ht="12.75" hidden="false" customHeight="false" outlineLevel="0" collapsed="false">
      <c r="A267" s="3" t="s">
        <v>567</v>
      </c>
      <c r="B267" s="3" t="s">
        <v>59</v>
      </c>
      <c r="C267" s="3" t="s">
        <v>60</v>
      </c>
      <c r="D267" s="3" t="s">
        <v>61</v>
      </c>
      <c r="E267" s="3" t="str">
        <f aca="false">+CONCATENATE(A267," ",B267," ",C267," ",D267)</f>
        <v>CENTRALC 115 KV PENELEC 1 TX</v>
      </c>
      <c r="F267" s="26" t="s">
        <v>568</v>
      </c>
      <c r="G267" s="26" t="n">
        <v>20.28</v>
      </c>
      <c r="H267" s="26" t="n">
        <v>10.47</v>
      </c>
      <c r="I267" s="26" t="s">
        <v>568</v>
      </c>
      <c r="J267" s="26" t="n">
        <v>-13.44</v>
      </c>
      <c r="K267" s="26" t="n">
        <v>5.79</v>
      </c>
      <c r="L267" s="26" t="s">
        <v>568</v>
      </c>
      <c r="M267" s="26" t="n">
        <v>16.89</v>
      </c>
      <c r="N267" s="26" t="n">
        <v>9.43</v>
      </c>
      <c r="O267" s="27" t="s">
        <v>568</v>
      </c>
      <c r="P267" s="27" t="n">
        <v>-822.21</v>
      </c>
      <c r="Q267" s="27" t="n">
        <v>-241.74</v>
      </c>
      <c r="R267" s="28" t="n">
        <v>20239.91</v>
      </c>
      <c r="S267" s="28" t="n">
        <v>6325.79</v>
      </c>
      <c r="T267" s="29" t="n">
        <v>58285.9</v>
      </c>
      <c r="U267" s="29" t="n">
        <v>8661.92</v>
      </c>
      <c r="V267" s="28" t="n">
        <v>15317.03</v>
      </c>
      <c r="W267" s="28" t="n">
        <v>7979.09</v>
      </c>
      <c r="X267" s="29" t="n">
        <v>12286</v>
      </c>
      <c r="Y267" s="29" t="n">
        <v>5648</v>
      </c>
      <c r="Z267" s="28" t="n">
        <v>18437.95</v>
      </c>
      <c r="AA267" s="28" t="n">
        <v>6308.05</v>
      </c>
      <c r="AB267" s="29" t="n">
        <v>13494.19</v>
      </c>
      <c r="AC267" s="29" t="n">
        <v>7716.38</v>
      </c>
    </row>
    <row r="268" customFormat="false" ht="12.75" hidden="false" customHeight="false" outlineLevel="0" collapsed="false">
      <c r="A268" s="3" t="s">
        <v>569</v>
      </c>
      <c r="B268" s="3" t="s">
        <v>20</v>
      </c>
      <c r="C268" s="3" t="s">
        <v>37</v>
      </c>
      <c r="D268" s="3" t="s">
        <v>570</v>
      </c>
      <c r="E268" s="3" t="str">
        <f aca="false">+CONCATENATE(A268," ",B268," ",C268," ",D268)</f>
        <v>CENTREVL 69 KV DPL 448</v>
      </c>
      <c r="F268" s="26" t="s">
        <v>571</v>
      </c>
      <c r="G268" s="26" t="n">
        <v>7.87</v>
      </c>
      <c r="H268" s="26" t="n">
        <v>4.47</v>
      </c>
      <c r="I268" s="26" t="s">
        <v>571</v>
      </c>
      <c r="J268" s="26" t="n">
        <v>0.22</v>
      </c>
      <c r="K268" s="26" t="n">
        <v>1.32</v>
      </c>
      <c r="L268" s="26" t="s">
        <v>571</v>
      </c>
      <c r="M268" s="26" t="n">
        <v>4.04</v>
      </c>
      <c r="N268" s="26" t="n">
        <v>2.71</v>
      </c>
      <c r="O268" s="27" t="s">
        <v>571</v>
      </c>
      <c r="P268" s="27" t="n">
        <v>1294.01</v>
      </c>
      <c r="Q268" s="27" t="n">
        <v>773.3</v>
      </c>
      <c r="R268" s="28" t="n">
        <v>20257.66</v>
      </c>
      <c r="S268" s="28" t="n">
        <v>6328.17</v>
      </c>
      <c r="T268" s="29" t="n">
        <v>60437.42</v>
      </c>
      <c r="U268" s="29" t="n">
        <v>8680.44</v>
      </c>
      <c r="V268" s="28" t="n">
        <v>17107.51</v>
      </c>
      <c r="W268" s="28" t="n">
        <v>9214.02</v>
      </c>
      <c r="X268" s="29" t="n">
        <v>12269.2</v>
      </c>
      <c r="Y268" s="29" t="n">
        <v>5597.6</v>
      </c>
      <c r="Z268" s="28" t="n">
        <v>18604.41</v>
      </c>
      <c r="AA268" s="28" t="n">
        <v>6164.79</v>
      </c>
      <c r="AB268" s="29" t="n">
        <v>13493.93</v>
      </c>
      <c r="AC268" s="29" t="n">
        <v>7708.45</v>
      </c>
    </row>
    <row r="269" customFormat="false" ht="12.75" hidden="false" customHeight="false" outlineLevel="0" collapsed="false">
      <c r="A269" s="3" t="s">
        <v>569</v>
      </c>
      <c r="B269" s="3" t="s">
        <v>20</v>
      </c>
      <c r="C269" s="3" t="s">
        <v>37</v>
      </c>
      <c r="D269" s="3" t="s">
        <v>572</v>
      </c>
      <c r="E269" s="3" t="str">
        <f aca="false">+CONCATENATE(A269," ",B269," ",C269," ",D269)</f>
        <v>CENTREVL 69 KV DPL 449</v>
      </c>
      <c r="F269" s="26" t="s">
        <v>573</v>
      </c>
      <c r="G269" s="26" t="n">
        <v>7.87</v>
      </c>
      <c r="H269" s="26" t="n">
        <v>4.47</v>
      </c>
      <c r="I269" s="26" t="s">
        <v>573</v>
      </c>
      <c r="J269" s="26" t="n">
        <v>0.22</v>
      </c>
      <c r="K269" s="26" t="n">
        <v>1.32</v>
      </c>
      <c r="L269" s="26" t="s">
        <v>573</v>
      </c>
      <c r="M269" s="26" t="n">
        <v>4.04</v>
      </c>
      <c r="N269" s="26" t="n">
        <v>2.71</v>
      </c>
      <c r="O269" s="27" t="s">
        <v>573</v>
      </c>
      <c r="P269" s="27" t="n">
        <v>1294.01</v>
      </c>
      <c r="Q269" s="27" t="n">
        <v>773.3</v>
      </c>
      <c r="R269" s="28" t="n">
        <v>20257.66</v>
      </c>
      <c r="S269" s="28" t="n">
        <v>6328.17</v>
      </c>
      <c r="T269" s="29" t="n">
        <v>60437.42</v>
      </c>
      <c r="U269" s="29" t="n">
        <v>8680.44</v>
      </c>
      <c r="V269" s="28" t="n">
        <v>17107.51</v>
      </c>
      <c r="W269" s="28" t="n">
        <v>9214.02</v>
      </c>
      <c r="X269" s="29" t="n">
        <v>12269.2</v>
      </c>
      <c r="Y269" s="29" t="n">
        <v>5597.6</v>
      </c>
      <c r="Z269" s="28" t="n">
        <v>18604.41</v>
      </c>
      <c r="AA269" s="28" t="n">
        <v>6164.79</v>
      </c>
      <c r="AB269" s="29" t="n">
        <v>13493.93</v>
      </c>
      <c r="AC269" s="29" t="n">
        <v>7708.45</v>
      </c>
    </row>
    <row r="270" customFormat="false" ht="12.75" hidden="false" customHeight="false" outlineLevel="0" collapsed="false">
      <c r="A270" s="3" t="s">
        <v>574</v>
      </c>
      <c r="B270" s="3" t="s">
        <v>47</v>
      </c>
      <c r="C270" s="3" t="s">
        <v>15</v>
      </c>
      <c r="D270" s="3" t="s">
        <v>575</v>
      </c>
      <c r="E270" s="3" t="str">
        <f aca="false">+CONCATENATE(A270," ",B270," ",C270," ",D270)</f>
        <v>CHALKPT 13 KV PEPCO CT2</v>
      </c>
      <c r="F270" s="26" t="s">
        <v>574</v>
      </c>
      <c r="G270" s="26" t="n">
        <v>10.12</v>
      </c>
      <c r="H270" s="26" t="n">
        <v>5.38</v>
      </c>
      <c r="I270" s="26" t="s">
        <v>574</v>
      </c>
      <c r="J270" s="26" t="n">
        <v>3.05</v>
      </c>
      <c r="K270" s="26" t="n">
        <v>2.52</v>
      </c>
      <c r="L270" s="26" t="s">
        <v>574</v>
      </c>
      <c r="M270" s="26" t="n">
        <v>8.1</v>
      </c>
      <c r="N270" s="26" t="n">
        <v>4.16</v>
      </c>
      <c r="O270" s="27" t="s">
        <v>574</v>
      </c>
      <c r="P270" s="27" t="n">
        <v>-882.15</v>
      </c>
      <c r="Q270" s="27" t="n">
        <v>-268.54</v>
      </c>
      <c r="R270" s="28" t="n">
        <v>20133</v>
      </c>
      <c r="S270" s="28" t="n">
        <v>6301.33</v>
      </c>
      <c r="T270" s="29" t="n">
        <v>58254.62</v>
      </c>
      <c r="U270" s="29" t="n">
        <v>8602.7</v>
      </c>
      <c r="V270" s="28" t="n">
        <v>15273.71</v>
      </c>
      <c r="W270" s="28" t="n">
        <v>7984.08</v>
      </c>
      <c r="X270" s="29" t="n">
        <v>12275</v>
      </c>
      <c r="Y270" s="29" t="n">
        <v>5618</v>
      </c>
      <c r="Z270" s="28" t="n">
        <v>18629.51</v>
      </c>
      <c r="AA270" s="28" t="n">
        <v>6216.62</v>
      </c>
      <c r="AB270" s="29" t="n">
        <v>13494.6</v>
      </c>
      <c r="AC270" s="29" t="n">
        <v>7710.98</v>
      </c>
    </row>
    <row r="271" customFormat="false" ht="12.75" hidden="false" customHeight="false" outlineLevel="0" collapsed="false">
      <c r="A271" s="3" t="s">
        <v>574</v>
      </c>
      <c r="B271" s="3" t="s">
        <v>47</v>
      </c>
      <c r="C271" s="3" t="s">
        <v>15</v>
      </c>
      <c r="D271" s="3" t="s">
        <v>576</v>
      </c>
      <c r="E271" s="3" t="str">
        <f aca="false">+CONCATENATE(A271," ",B271," ",C271," ",D271)</f>
        <v>CHALKPT 13 KV PEPCO CT3</v>
      </c>
      <c r="F271" s="26" t="s">
        <v>577</v>
      </c>
      <c r="G271" s="26" t="n">
        <v>10.04</v>
      </c>
      <c r="H271" s="26" t="n">
        <v>5.35</v>
      </c>
      <c r="I271" s="26" t="s">
        <v>577</v>
      </c>
      <c r="J271" s="26" t="n">
        <v>2.99</v>
      </c>
      <c r="K271" s="26" t="n">
        <v>2.48</v>
      </c>
      <c r="L271" s="26" t="s">
        <v>577</v>
      </c>
      <c r="M271" s="26" t="n">
        <v>8.02</v>
      </c>
      <c r="N271" s="26" t="n">
        <v>4.09</v>
      </c>
      <c r="O271" s="27" t="s">
        <v>577</v>
      </c>
      <c r="P271" s="27" t="n">
        <v>-880.52</v>
      </c>
      <c r="Q271" s="27" t="n">
        <v>-267.84</v>
      </c>
      <c r="R271" s="28" t="n">
        <v>20133</v>
      </c>
      <c r="S271" s="28" t="n">
        <v>6301.33</v>
      </c>
      <c r="T271" s="29" t="n">
        <v>58254.62</v>
      </c>
      <c r="U271" s="29" t="n">
        <v>8602.7</v>
      </c>
      <c r="V271" s="28" t="n">
        <v>15273.71</v>
      </c>
      <c r="W271" s="28" t="n">
        <v>7984.08</v>
      </c>
      <c r="X271" s="29" t="n">
        <v>12275</v>
      </c>
      <c r="Y271" s="29" t="n">
        <v>5618</v>
      </c>
      <c r="Z271" s="28" t="n">
        <v>18629.51</v>
      </c>
      <c r="AA271" s="28" t="n">
        <v>6216.62</v>
      </c>
      <c r="AB271" s="29" t="n">
        <v>13494.6</v>
      </c>
      <c r="AC271" s="29" t="n">
        <v>7710.98</v>
      </c>
    </row>
    <row r="272" customFormat="false" ht="12.75" hidden="false" customHeight="false" outlineLevel="0" collapsed="false">
      <c r="A272" s="3" t="s">
        <v>574</v>
      </c>
      <c r="B272" s="3" t="s">
        <v>47</v>
      </c>
      <c r="C272" s="3" t="s">
        <v>15</v>
      </c>
      <c r="D272" s="3" t="s">
        <v>578</v>
      </c>
      <c r="E272" s="3" t="str">
        <f aca="false">+CONCATENATE(A272," ",B272," ",C272," ",D272)</f>
        <v>CHALKPT 13 KV PEPCO CT4</v>
      </c>
      <c r="F272" s="26" t="s">
        <v>579</v>
      </c>
      <c r="G272" s="26" t="n">
        <v>10.04</v>
      </c>
      <c r="H272" s="26" t="n">
        <v>5.35</v>
      </c>
      <c r="I272" s="26" t="s">
        <v>579</v>
      </c>
      <c r="J272" s="26" t="n">
        <v>2.99</v>
      </c>
      <c r="K272" s="26" t="n">
        <v>2.48</v>
      </c>
      <c r="L272" s="26" t="s">
        <v>579</v>
      </c>
      <c r="M272" s="26" t="n">
        <v>8.02</v>
      </c>
      <c r="N272" s="26" t="n">
        <v>4.09</v>
      </c>
      <c r="O272" s="27" t="s">
        <v>579</v>
      </c>
      <c r="P272" s="27" t="n">
        <v>-880.52</v>
      </c>
      <c r="Q272" s="27" t="n">
        <v>-267.84</v>
      </c>
      <c r="R272" s="28" t="n">
        <v>20133</v>
      </c>
      <c r="S272" s="28" t="n">
        <v>6301.33</v>
      </c>
      <c r="T272" s="29" t="n">
        <v>58254.62</v>
      </c>
      <c r="U272" s="29" t="n">
        <v>8602.7</v>
      </c>
      <c r="V272" s="28" t="n">
        <v>15273.71</v>
      </c>
      <c r="W272" s="28" t="n">
        <v>7984.08</v>
      </c>
      <c r="X272" s="29" t="n">
        <v>12275</v>
      </c>
      <c r="Y272" s="29" t="n">
        <v>5618</v>
      </c>
      <c r="Z272" s="28" t="n">
        <v>18629.51</v>
      </c>
      <c r="AA272" s="28" t="n">
        <v>6216.62</v>
      </c>
      <c r="AB272" s="29" t="n">
        <v>13494.6</v>
      </c>
      <c r="AC272" s="29" t="n">
        <v>7710.98</v>
      </c>
    </row>
    <row r="273" customFormat="false" ht="12.75" hidden="false" customHeight="false" outlineLevel="0" collapsed="false">
      <c r="A273" s="3" t="s">
        <v>574</v>
      </c>
      <c r="B273" s="3" t="s">
        <v>47</v>
      </c>
      <c r="C273" s="3" t="s">
        <v>15</v>
      </c>
      <c r="D273" s="3" t="s">
        <v>580</v>
      </c>
      <c r="E273" s="3" t="str">
        <f aca="false">+CONCATENATE(A273," ",B273," ",C273," ",D273)</f>
        <v>CHALKPT 13 KV PEPCO CT5</v>
      </c>
      <c r="F273" s="26" t="s">
        <v>581</v>
      </c>
      <c r="G273" s="26" t="n">
        <v>10.04</v>
      </c>
      <c r="H273" s="26" t="n">
        <v>5.35</v>
      </c>
      <c r="I273" s="26" t="s">
        <v>581</v>
      </c>
      <c r="J273" s="26" t="n">
        <v>2.99</v>
      </c>
      <c r="K273" s="26" t="n">
        <v>2.48</v>
      </c>
      <c r="L273" s="26" t="s">
        <v>581</v>
      </c>
      <c r="M273" s="26" t="n">
        <v>8.02</v>
      </c>
      <c r="N273" s="26" t="n">
        <v>4.09</v>
      </c>
      <c r="O273" s="27" t="s">
        <v>581</v>
      </c>
      <c r="P273" s="27" t="n">
        <v>-880.52</v>
      </c>
      <c r="Q273" s="27" t="n">
        <v>-267.84</v>
      </c>
      <c r="R273" s="28" t="n">
        <v>20133</v>
      </c>
      <c r="S273" s="28" t="n">
        <v>6301.33</v>
      </c>
      <c r="T273" s="29" t="n">
        <v>58254.62</v>
      </c>
      <c r="U273" s="29" t="n">
        <v>8602.7</v>
      </c>
      <c r="V273" s="28" t="n">
        <v>15273.71</v>
      </c>
      <c r="W273" s="28" t="n">
        <v>7984.08</v>
      </c>
      <c r="X273" s="29" t="n">
        <v>12275</v>
      </c>
      <c r="Y273" s="29" t="n">
        <v>5618</v>
      </c>
      <c r="Z273" s="28" t="n">
        <v>18629.51</v>
      </c>
      <c r="AA273" s="28" t="n">
        <v>6216.62</v>
      </c>
      <c r="AB273" s="29" t="n">
        <v>13494.6</v>
      </c>
      <c r="AC273" s="29" t="n">
        <v>7710.98</v>
      </c>
    </row>
    <row r="274" customFormat="false" ht="12.75" hidden="false" customHeight="false" outlineLevel="0" collapsed="false">
      <c r="A274" s="3" t="s">
        <v>574</v>
      </c>
      <c r="B274" s="3" t="s">
        <v>47</v>
      </c>
      <c r="C274" s="3" t="s">
        <v>15</v>
      </c>
      <c r="D274" s="3" t="s">
        <v>582</v>
      </c>
      <c r="E274" s="3" t="str">
        <f aca="false">+CONCATENATE(A274," ",B274," ",C274," ",D274)</f>
        <v>CHALKPT 13 KV PEPCO CT6</v>
      </c>
      <c r="F274" s="26" t="s">
        <v>583</v>
      </c>
      <c r="G274" s="26" t="n">
        <v>10.04</v>
      </c>
      <c r="H274" s="26" t="n">
        <v>5.35</v>
      </c>
      <c r="I274" s="26" t="s">
        <v>583</v>
      </c>
      <c r="J274" s="26" t="n">
        <v>2.99</v>
      </c>
      <c r="K274" s="26" t="n">
        <v>2.48</v>
      </c>
      <c r="L274" s="26" t="s">
        <v>583</v>
      </c>
      <c r="M274" s="26" t="n">
        <v>8.02</v>
      </c>
      <c r="N274" s="26" t="n">
        <v>4.09</v>
      </c>
      <c r="O274" s="27" t="s">
        <v>583</v>
      </c>
      <c r="P274" s="27" t="n">
        <v>-880.52</v>
      </c>
      <c r="Q274" s="27" t="n">
        <v>-267.84</v>
      </c>
      <c r="R274" s="28" t="n">
        <v>20133</v>
      </c>
      <c r="S274" s="28" t="n">
        <v>6301.33</v>
      </c>
      <c r="T274" s="29" t="n">
        <v>58254.62</v>
      </c>
      <c r="U274" s="29" t="n">
        <v>8602.7</v>
      </c>
      <c r="V274" s="28" t="n">
        <v>15273.71</v>
      </c>
      <c r="W274" s="28" t="n">
        <v>7984.08</v>
      </c>
      <c r="X274" s="29" t="n">
        <v>12275</v>
      </c>
      <c r="Y274" s="29" t="n">
        <v>5618</v>
      </c>
      <c r="Z274" s="28" t="n">
        <v>18629.51</v>
      </c>
      <c r="AA274" s="28" t="n">
        <v>6216.62</v>
      </c>
      <c r="AB274" s="29" t="n">
        <v>13494.6</v>
      </c>
      <c r="AC274" s="29" t="n">
        <v>7710.98</v>
      </c>
    </row>
    <row r="275" customFormat="false" ht="12.75" hidden="false" customHeight="false" outlineLevel="0" collapsed="false">
      <c r="A275" s="3" t="s">
        <v>574</v>
      </c>
      <c r="B275" s="3" t="s">
        <v>226</v>
      </c>
      <c r="C275" s="3" t="s">
        <v>15</v>
      </c>
      <c r="D275" s="3" t="s">
        <v>584</v>
      </c>
      <c r="E275" s="3" t="str">
        <f aca="false">+CONCATENATE(A275," ",B275," ",C275," ",D275)</f>
        <v>CHALKPT 20 KV PEPCO CHLKG1</v>
      </c>
      <c r="F275" s="26" t="s">
        <v>585</v>
      </c>
      <c r="G275" s="26" t="n">
        <v>10.04</v>
      </c>
      <c r="H275" s="26" t="n">
        <v>5.35</v>
      </c>
      <c r="I275" s="26" t="s">
        <v>585</v>
      </c>
      <c r="J275" s="26" t="n">
        <v>2.99</v>
      </c>
      <c r="K275" s="26" t="n">
        <v>2.48</v>
      </c>
      <c r="L275" s="26" t="s">
        <v>585</v>
      </c>
      <c r="M275" s="26" t="n">
        <v>8.02</v>
      </c>
      <c r="N275" s="26" t="n">
        <v>4.09</v>
      </c>
      <c r="O275" s="27" t="s">
        <v>585</v>
      </c>
      <c r="P275" s="27" t="n">
        <v>-880.52</v>
      </c>
      <c r="Q275" s="27" t="n">
        <v>-267.84</v>
      </c>
      <c r="R275" s="28" t="n">
        <v>20133</v>
      </c>
      <c r="S275" s="28" t="n">
        <v>6301.33</v>
      </c>
      <c r="T275" s="29" t="n">
        <v>58254.62</v>
      </c>
      <c r="U275" s="29" t="n">
        <v>8602.7</v>
      </c>
      <c r="V275" s="28" t="n">
        <v>15273.71</v>
      </c>
      <c r="W275" s="28" t="n">
        <v>7984.08</v>
      </c>
      <c r="X275" s="29" t="n">
        <v>12275</v>
      </c>
      <c r="Y275" s="29" t="n">
        <v>5618</v>
      </c>
      <c r="Z275" s="28" t="n">
        <v>18629.51</v>
      </c>
      <c r="AA275" s="28" t="n">
        <v>6216.62</v>
      </c>
      <c r="AB275" s="29" t="n">
        <v>13494.6</v>
      </c>
      <c r="AC275" s="29" t="n">
        <v>7710.98</v>
      </c>
    </row>
    <row r="276" customFormat="false" ht="12.75" hidden="false" customHeight="false" outlineLevel="0" collapsed="false">
      <c r="A276" s="3" t="s">
        <v>574</v>
      </c>
      <c r="B276" s="3" t="s">
        <v>226</v>
      </c>
      <c r="C276" s="3" t="s">
        <v>15</v>
      </c>
      <c r="D276" s="3" t="s">
        <v>586</v>
      </c>
      <c r="E276" s="3" t="str">
        <f aca="false">+CONCATENATE(A276," ",B276," ",C276," ",D276)</f>
        <v>CHALKPT 20 KV PEPCO CHLKG2</v>
      </c>
      <c r="F276" s="26" t="s">
        <v>587</v>
      </c>
      <c r="G276" s="26" t="n">
        <v>10.04</v>
      </c>
      <c r="H276" s="26" t="n">
        <v>5.35</v>
      </c>
      <c r="I276" s="26" t="s">
        <v>587</v>
      </c>
      <c r="J276" s="26" t="n">
        <v>2.99</v>
      </c>
      <c r="K276" s="26" t="n">
        <v>2.48</v>
      </c>
      <c r="L276" s="26" t="s">
        <v>587</v>
      </c>
      <c r="M276" s="26" t="n">
        <v>8.02</v>
      </c>
      <c r="N276" s="26" t="n">
        <v>4.09</v>
      </c>
      <c r="O276" s="27" t="s">
        <v>587</v>
      </c>
      <c r="P276" s="27" t="n">
        <v>-880.52</v>
      </c>
      <c r="Q276" s="27" t="n">
        <v>-267.84</v>
      </c>
      <c r="R276" s="28" t="n">
        <v>20133</v>
      </c>
      <c r="S276" s="28" t="n">
        <v>6301.33</v>
      </c>
      <c r="T276" s="29" t="n">
        <v>58254.62</v>
      </c>
      <c r="U276" s="29" t="n">
        <v>8602.7</v>
      </c>
      <c r="V276" s="28" t="n">
        <v>15273.71</v>
      </c>
      <c r="W276" s="28" t="n">
        <v>7984.08</v>
      </c>
      <c r="X276" s="29" t="n">
        <v>12275</v>
      </c>
      <c r="Y276" s="29" t="n">
        <v>5618</v>
      </c>
      <c r="Z276" s="28" t="n">
        <v>18629.51</v>
      </c>
      <c r="AA276" s="28" t="n">
        <v>6216.62</v>
      </c>
      <c r="AB276" s="29" t="n">
        <v>13494.6</v>
      </c>
      <c r="AC276" s="29" t="n">
        <v>7710.98</v>
      </c>
    </row>
    <row r="277" customFormat="false" ht="12.75" hidden="false" customHeight="false" outlineLevel="0" collapsed="false">
      <c r="A277" s="3" t="s">
        <v>574</v>
      </c>
      <c r="B277" s="3" t="s">
        <v>26</v>
      </c>
      <c r="C277" s="3" t="s">
        <v>15</v>
      </c>
      <c r="D277" s="3" t="s">
        <v>16</v>
      </c>
      <c r="E277" s="3" t="str">
        <f aca="false">+CONCATENATE(A277," ",B277," ",C277," ",D277)</f>
        <v>CHALKPT 230 KV PEPCO LD1</v>
      </c>
      <c r="F277" s="26" t="s">
        <v>588</v>
      </c>
      <c r="G277" s="26" t="n">
        <v>10.04</v>
      </c>
      <c r="H277" s="26" t="n">
        <v>5.35</v>
      </c>
      <c r="I277" s="26" t="s">
        <v>588</v>
      </c>
      <c r="J277" s="26" t="n">
        <v>2.99</v>
      </c>
      <c r="K277" s="26" t="n">
        <v>2.48</v>
      </c>
      <c r="L277" s="26" t="s">
        <v>588</v>
      </c>
      <c r="M277" s="26" t="n">
        <v>8.02</v>
      </c>
      <c r="N277" s="26" t="n">
        <v>4.09</v>
      </c>
      <c r="O277" s="27" t="s">
        <v>588</v>
      </c>
      <c r="P277" s="27" t="n">
        <v>-880.52</v>
      </c>
      <c r="Q277" s="27" t="n">
        <v>-267.84</v>
      </c>
      <c r="R277" s="28" t="n">
        <v>20133</v>
      </c>
      <c r="S277" s="28" t="n">
        <v>6301.33</v>
      </c>
      <c r="T277" s="29" t="n">
        <v>58254.62</v>
      </c>
      <c r="U277" s="29" t="n">
        <v>8602.7</v>
      </c>
      <c r="V277" s="28" t="n">
        <v>15273.71</v>
      </c>
      <c r="W277" s="28" t="n">
        <v>7984.08</v>
      </c>
      <c r="X277" s="29" t="n">
        <v>12275</v>
      </c>
      <c r="Y277" s="29" t="n">
        <v>5618</v>
      </c>
      <c r="Z277" s="28" t="n">
        <v>18629.51</v>
      </c>
      <c r="AA277" s="28" t="n">
        <v>6216.62</v>
      </c>
      <c r="AB277" s="29" t="n">
        <v>13494.6</v>
      </c>
      <c r="AC277" s="29" t="n">
        <v>7710.98</v>
      </c>
    </row>
    <row r="278" customFormat="false" ht="12.75" hidden="false" customHeight="false" outlineLevel="0" collapsed="false">
      <c r="A278" s="3" t="s">
        <v>574</v>
      </c>
      <c r="B278" s="3" t="s">
        <v>26</v>
      </c>
      <c r="C278" s="3" t="s">
        <v>15</v>
      </c>
      <c r="D278" s="3" t="s">
        <v>22</v>
      </c>
      <c r="E278" s="3" t="str">
        <f aca="false">+CONCATENATE(A278," ",B278," ",C278," ",D278)</f>
        <v>CHALKPT 230 KV PEPCO LD2</v>
      </c>
      <c r="F278" s="26" t="s">
        <v>589</v>
      </c>
      <c r="G278" s="26" t="n">
        <v>10.04</v>
      </c>
      <c r="H278" s="26" t="n">
        <v>5.35</v>
      </c>
      <c r="I278" s="26" t="s">
        <v>589</v>
      </c>
      <c r="J278" s="26" t="n">
        <v>2.99</v>
      </c>
      <c r="K278" s="26" t="n">
        <v>2.48</v>
      </c>
      <c r="L278" s="26" t="s">
        <v>589</v>
      </c>
      <c r="M278" s="26" t="n">
        <v>8.02</v>
      </c>
      <c r="N278" s="26" t="n">
        <v>4.09</v>
      </c>
      <c r="O278" s="27" t="s">
        <v>589</v>
      </c>
      <c r="P278" s="27" t="n">
        <v>-880.52</v>
      </c>
      <c r="Q278" s="27" t="n">
        <v>-267.84</v>
      </c>
      <c r="R278" s="28" t="n">
        <v>20133</v>
      </c>
      <c r="S278" s="28" t="n">
        <v>6301.33</v>
      </c>
      <c r="T278" s="29" t="n">
        <v>58254.62</v>
      </c>
      <c r="U278" s="29" t="n">
        <v>8602.7</v>
      </c>
      <c r="V278" s="28" t="n">
        <v>15273.71</v>
      </c>
      <c r="W278" s="28" t="n">
        <v>7984.08</v>
      </c>
      <c r="X278" s="29" t="n">
        <v>12275</v>
      </c>
      <c r="Y278" s="29" t="n">
        <v>5618</v>
      </c>
      <c r="Z278" s="28" t="n">
        <v>18629.51</v>
      </c>
      <c r="AA278" s="28" t="n">
        <v>6216.62</v>
      </c>
      <c r="AB278" s="29" t="n">
        <v>13494.6</v>
      </c>
      <c r="AC278" s="29" t="n">
        <v>7710.98</v>
      </c>
    </row>
    <row r="279" customFormat="false" ht="12.75" hidden="false" customHeight="false" outlineLevel="0" collapsed="false">
      <c r="A279" s="3" t="s">
        <v>574</v>
      </c>
      <c r="B279" s="3" t="s">
        <v>341</v>
      </c>
      <c r="C279" s="3" t="s">
        <v>15</v>
      </c>
      <c r="D279" s="3" t="s">
        <v>590</v>
      </c>
      <c r="E279" s="3" t="str">
        <f aca="false">+CONCATENATE(A279," ",B279," ",C279," ",D279)</f>
        <v>CHALKPT 24 KV PEPCO CHLKG3</v>
      </c>
      <c r="F279" s="26" t="s">
        <v>591</v>
      </c>
      <c r="G279" s="26" t="n">
        <v>10.04</v>
      </c>
      <c r="H279" s="26" t="n">
        <v>5.35</v>
      </c>
      <c r="I279" s="26" t="s">
        <v>591</v>
      </c>
      <c r="J279" s="26" t="n">
        <v>2.99</v>
      </c>
      <c r="K279" s="26" t="n">
        <v>2.48</v>
      </c>
      <c r="L279" s="26" t="s">
        <v>591</v>
      </c>
      <c r="M279" s="26" t="n">
        <v>8.02</v>
      </c>
      <c r="N279" s="26" t="n">
        <v>4.09</v>
      </c>
      <c r="O279" s="27" t="s">
        <v>591</v>
      </c>
      <c r="P279" s="27" t="n">
        <v>-880.52</v>
      </c>
      <c r="Q279" s="27" t="n">
        <v>-267.84</v>
      </c>
      <c r="R279" s="28" t="n">
        <v>20133</v>
      </c>
      <c r="S279" s="28" t="n">
        <v>6301.33</v>
      </c>
      <c r="T279" s="29" t="n">
        <v>58254.62</v>
      </c>
      <c r="U279" s="29" t="n">
        <v>8602.7</v>
      </c>
      <c r="V279" s="28" t="n">
        <v>15273.71</v>
      </c>
      <c r="W279" s="28" t="n">
        <v>7984.08</v>
      </c>
      <c r="X279" s="29" t="n">
        <v>12275</v>
      </c>
      <c r="Y279" s="29" t="n">
        <v>5618</v>
      </c>
      <c r="Z279" s="28" t="n">
        <v>18629.51</v>
      </c>
      <c r="AA279" s="28" t="n">
        <v>6216.62</v>
      </c>
      <c r="AB279" s="29" t="n">
        <v>13494.6</v>
      </c>
      <c r="AC279" s="29" t="n">
        <v>7710.98</v>
      </c>
    </row>
    <row r="280" customFormat="false" ht="12.75" hidden="false" customHeight="false" outlineLevel="0" collapsed="false">
      <c r="A280" s="3" t="s">
        <v>574</v>
      </c>
      <c r="B280" s="3" t="s">
        <v>341</v>
      </c>
      <c r="C280" s="3" t="s">
        <v>15</v>
      </c>
      <c r="D280" s="3" t="s">
        <v>592</v>
      </c>
      <c r="E280" s="3" t="str">
        <f aca="false">+CONCATENATE(A280," ",B280," ",C280," ",D280)</f>
        <v>CHALKPT 24 KV PEPCO CHLKG4</v>
      </c>
      <c r="F280" s="26" t="s">
        <v>593</v>
      </c>
      <c r="G280" s="26" t="n">
        <v>10.04</v>
      </c>
      <c r="H280" s="26" t="n">
        <v>5.35</v>
      </c>
      <c r="I280" s="26" t="s">
        <v>593</v>
      </c>
      <c r="J280" s="26" t="n">
        <v>2.99</v>
      </c>
      <c r="K280" s="26" t="n">
        <v>2.48</v>
      </c>
      <c r="L280" s="26" t="s">
        <v>593</v>
      </c>
      <c r="M280" s="26" t="n">
        <v>8.02</v>
      </c>
      <c r="N280" s="26" t="n">
        <v>4.09</v>
      </c>
      <c r="O280" s="27" t="s">
        <v>593</v>
      </c>
      <c r="P280" s="27" t="n">
        <v>-880.52</v>
      </c>
      <c r="Q280" s="27" t="n">
        <v>-267.84</v>
      </c>
      <c r="R280" s="28" t="n">
        <v>20135.46</v>
      </c>
      <c r="S280" s="28" t="n">
        <v>6300.94</v>
      </c>
      <c r="T280" s="29" t="n">
        <v>58247.49</v>
      </c>
      <c r="U280" s="29" t="n">
        <v>8603.4</v>
      </c>
      <c r="V280" s="28" t="n">
        <v>15274.4</v>
      </c>
      <c r="W280" s="28" t="n">
        <v>7983.86</v>
      </c>
      <c r="X280" s="29" t="n">
        <v>12275</v>
      </c>
      <c r="Y280" s="29" t="n">
        <v>5618.3</v>
      </c>
      <c r="Z280" s="28" t="n">
        <v>18629.43</v>
      </c>
      <c r="AA280" s="28" t="n">
        <v>6217.05</v>
      </c>
      <c r="AB280" s="29" t="n">
        <v>13494.61</v>
      </c>
      <c r="AC280" s="29" t="n">
        <v>7710.98</v>
      </c>
    </row>
    <row r="281" customFormat="false" ht="12.75" hidden="false" customHeight="false" outlineLevel="0" collapsed="false">
      <c r="A281" s="3" t="s">
        <v>574</v>
      </c>
      <c r="B281" s="3" t="s">
        <v>166</v>
      </c>
      <c r="C281" s="3" t="s">
        <v>15</v>
      </c>
      <c r="D281" s="3" t="s">
        <v>594</v>
      </c>
      <c r="E281" s="3" t="str">
        <f aca="false">+CONCATENATE(A281," ",B281," ",C281," ",D281)</f>
        <v>CHALKPT 4 KV PEPCO CT1</v>
      </c>
      <c r="F281" s="26" t="s">
        <v>595</v>
      </c>
      <c r="G281" s="26" t="n">
        <v>10.04</v>
      </c>
      <c r="H281" s="26" t="n">
        <v>5.35</v>
      </c>
      <c r="I281" s="26" t="s">
        <v>595</v>
      </c>
      <c r="J281" s="26" t="n">
        <v>2.99</v>
      </c>
      <c r="K281" s="26" t="n">
        <v>2.48</v>
      </c>
      <c r="L281" s="26" t="s">
        <v>595</v>
      </c>
      <c r="M281" s="26" t="n">
        <v>8.02</v>
      </c>
      <c r="N281" s="26" t="n">
        <v>4.09</v>
      </c>
      <c r="O281" s="27" t="s">
        <v>595</v>
      </c>
      <c r="P281" s="27" t="n">
        <v>-880.52</v>
      </c>
      <c r="Q281" s="27" t="n">
        <v>-267.84</v>
      </c>
      <c r="R281" s="28" t="n">
        <v>20133</v>
      </c>
      <c r="S281" s="28" t="n">
        <v>6301.33</v>
      </c>
      <c r="T281" s="29" t="n">
        <v>58254.62</v>
      </c>
      <c r="U281" s="29" t="n">
        <v>8602.7</v>
      </c>
      <c r="V281" s="28" t="n">
        <v>15273.71</v>
      </c>
      <c r="W281" s="28" t="n">
        <v>7984.08</v>
      </c>
      <c r="X281" s="29" t="n">
        <v>12275</v>
      </c>
      <c r="Y281" s="29" t="n">
        <v>5618</v>
      </c>
      <c r="Z281" s="28" t="n">
        <v>18629.51</v>
      </c>
      <c r="AA281" s="28" t="n">
        <v>6216.62</v>
      </c>
      <c r="AB281" s="29" t="n">
        <v>13494.6</v>
      </c>
      <c r="AC281" s="29" t="n">
        <v>7710.98</v>
      </c>
    </row>
    <row r="282" customFormat="false" ht="12.75" hidden="false" customHeight="false" outlineLevel="0" collapsed="false">
      <c r="A282" s="3" t="s">
        <v>574</v>
      </c>
      <c r="B282" s="3" t="s">
        <v>44</v>
      </c>
      <c r="C282" s="3" t="s">
        <v>15</v>
      </c>
      <c r="D282" s="3"/>
      <c r="E282" s="3" t="str">
        <f aca="false">+CONCATENATE(A282," ",B282," ",C282," ",D282)</f>
        <v>CHALKPT 500 KV PEPCO </v>
      </c>
      <c r="F282" s="26" t="s">
        <v>596</v>
      </c>
      <c r="G282" s="26" t="n">
        <v>10.04</v>
      </c>
      <c r="H282" s="26" t="n">
        <v>5.35</v>
      </c>
      <c r="I282" s="26" t="s">
        <v>596</v>
      </c>
      <c r="J282" s="26" t="n">
        <v>2.99</v>
      </c>
      <c r="K282" s="26" t="n">
        <v>2.48</v>
      </c>
      <c r="L282" s="26" t="s">
        <v>596</v>
      </c>
      <c r="M282" s="26" t="n">
        <v>8.02</v>
      </c>
      <c r="N282" s="26" t="n">
        <v>4.09</v>
      </c>
      <c r="O282" s="27" t="s">
        <v>596</v>
      </c>
      <c r="P282" s="27" t="n">
        <v>-880.52</v>
      </c>
      <c r="Q282" s="27" t="n">
        <v>-267.84</v>
      </c>
      <c r="R282" s="28" t="n">
        <v>20136.21</v>
      </c>
      <c r="S282" s="28" t="n">
        <v>6300.73</v>
      </c>
      <c r="T282" s="29" t="n">
        <v>58247.49</v>
      </c>
      <c r="U282" s="29" t="n">
        <v>8603.42</v>
      </c>
      <c r="V282" s="28" t="n">
        <v>15273.95</v>
      </c>
      <c r="W282" s="28" t="n">
        <v>7983.86</v>
      </c>
      <c r="X282" s="29" t="n">
        <v>12275.1</v>
      </c>
      <c r="Y282" s="29" t="n">
        <v>5618.4</v>
      </c>
      <c r="Z282" s="28" t="n">
        <v>18629.49</v>
      </c>
      <c r="AA282" s="28" t="n">
        <v>6217.6</v>
      </c>
      <c r="AB282" s="29" t="n">
        <v>13494.59</v>
      </c>
      <c r="AC282" s="29" t="n">
        <v>7711.06</v>
      </c>
    </row>
    <row r="283" customFormat="false" ht="12.75" hidden="false" customHeight="false" outlineLevel="0" collapsed="false">
      <c r="A283" s="3" t="s">
        <v>597</v>
      </c>
      <c r="B283" s="3" t="s">
        <v>26</v>
      </c>
      <c r="C283" s="3" t="s">
        <v>33</v>
      </c>
      <c r="D283" s="3" t="s">
        <v>535</v>
      </c>
      <c r="E283" s="3" t="str">
        <f aca="false">+CONCATENATE(A283," ",B283," ",C283," ",D283)</f>
        <v>CHAMBERS 230 KV AECO BUS3</v>
      </c>
      <c r="F283" s="26" t="s">
        <v>598</v>
      </c>
      <c r="G283" s="26" t="n">
        <v>9.3</v>
      </c>
      <c r="H283" s="26" t="n">
        <v>5.32</v>
      </c>
      <c r="I283" s="26" t="s">
        <v>598</v>
      </c>
      <c r="J283" s="26" t="n">
        <v>-0.06</v>
      </c>
      <c r="K283" s="26" t="n">
        <v>0.95</v>
      </c>
      <c r="L283" s="26" t="s">
        <v>598</v>
      </c>
      <c r="M283" s="26" t="n">
        <v>2.99</v>
      </c>
      <c r="N283" s="26" t="n">
        <v>2.4</v>
      </c>
      <c r="O283" s="27" t="s">
        <v>598</v>
      </c>
      <c r="P283" s="27" t="n">
        <v>585.28</v>
      </c>
      <c r="Q283" s="27" t="n">
        <v>436.95</v>
      </c>
      <c r="R283" s="28" t="n">
        <v>20288.63</v>
      </c>
      <c r="S283" s="28" t="n">
        <v>6330.5</v>
      </c>
      <c r="T283" s="29" t="n">
        <v>60226.57</v>
      </c>
      <c r="U283" s="29" t="n">
        <v>8678.36</v>
      </c>
      <c r="V283" s="28" t="n">
        <v>15161.01</v>
      </c>
      <c r="W283" s="28" t="n">
        <v>7979.63</v>
      </c>
      <c r="X283" s="29" t="n">
        <v>12265.5</v>
      </c>
      <c r="Y283" s="29" t="n">
        <v>5579.9</v>
      </c>
      <c r="Z283" s="28" t="n">
        <v>18603.27</v>
      </c>
      <c r="AA283" s="28" t="n">
        <v>6152.59</v>
      </c>
      <c r="AB283" s="29" t="n">
        <v>13493.59</v>
      </c>
      <c r="AC283" s="29" t="n">
        <v>7707.85</v>
      </c>
    </row>
    <row r="284" customFormat="false" ht="12.75" hidden="false" customHeight="false" outlineLevel="0" collapsed="false">
      <c r="A284" s="3" t="s">
        <v>597</v>
      </c>
      <c r="B284" s="3" t="s">
        <v>26</v>
      </c>
      <c r="C284" s="3" t="s">
        <v>33</v>
      </c>
      <c r="D284" s="3" t="s">
        <v>599</v>
      </c>
      <c r="E284" s="3" t="str">
        <f aca="false">+CONCATENATE(A284," ",B284," ",C284," ",D284)</f>
        <v>CHAMBERS 230 KV AECO CCLP</v>
      </c>
      <c r="F284" s="26" t="s">
        <v>600</v>
      </c>
      <c r="G284" s="26" t="n">
        <v>9.3</v>
      </c>
      <c r="H284" s="26" t="n">
        <v>5.32</v>
      </c>
      <c r="I284" s="26" t="s">
        <v>600</v>
      </c>
      <c r="J284" s="26" t="n">
        <v>-0.06</v>
      </c>
      <c r="K284" s="26" t="n">
        <v>0.95</v>
      </c>
      <c r="L284" s="26" t="s">
        <v>600</v>
      </c>
      <c r="M284" s="26" t="n">
        <v>2.99</v>
      </c>
      <c r="N284" s="26" t="n">
        <v>2.4</v>
      </c>
      <c r="O284" s="27" t="s">
        <v>600</v>
      </c>
      <c r="P284" s="27" t="n">
        <v>585.28</v>
      </c>
      <c r="Q284" s="27" t="n">
        <v>436.95</v>
      </c>
      <c r="R284" s="28" t="n">
        <v>20288.63</v>
      </c>
      <c r="S284" s="28" t="n">
        <v>6330.5</v>
      </c>
      <c r="T284" s="29" t="n">
        <v>60226.57</v>
      </c>
      <c r="U284" s="29" t="n">
        <v>8678.36</v>
      </c>
      <c r="V284" s="28" t="n">
        <v>15161.01</v>
      </c>
      <c r="W284" s="28" t="n">
        <v>7979.63</v>
      </c>
      <c r="X284" s="29" t="n">
        <v>12265.5</v>
      </c>
      <c r="Y284" s="29" t="n">
        <v>5579.9</v>
      </c>
      <c r="Z284" s="28" t="n">
        <v>18603.27</v>
      </c>
      <c r="AA284" s="28" t="n">
        <v>6152.59</v>
      </c>
      <c r="AB284" s="29" t="n">
        <v>13493.59</v>
      </c>
      <c r="AC284" s="29" t="n">
        <v>7707.85</v>
      </c>
    </row>
    <row r="285" customFormat="false" ht="12.75" hidden="false" customHeight="false" outlineLevel="0" collapsed="false">
      <c r="A285" s="3" t="s">
        <v>601</v>
      </c>
      <c r="B285" s="3" t="s">
        <v>59</v>
      </c>
      <c r="C285" s="3" t="s">
        <v>297</v>
      </c>
      <c r="D285" s="3" t="s">
        <v>512</v>
      </c>
      <c r="E285" s="3" t="str">
        <f aca="false">+CONCATENATE(A285," ",B285," ",C285," ",D285)</f>
        <v>CHESACO 115 KV BGE ONE</v>
      </c>
      <c r="F285" s="26" t="s">
        <v>602</v>
      </c>
      <c r="G285" s="26" t="n">
        <v>8.33</v>
      </c>
      <c r="H285" s="26" t="n">
        <v>4.49</v>
      </c>
      <c r="I285" s="26" t="s">
        <v>602</v>
      </c>
      <c r="J285" s="26" t="n">
        <v>2.14</v>
      </c>
      <c r="K285" s="26" t="n">
        <v>1.99</v>
      </c>
      <c r="L285" s="26" t="s">
        <v>602</v>
      </c>
      <c r="M285" s="26" t="n">
        <v>7.2</v>
      </c>
      <c r="N285" s="26" t="n">
        <v>3.26</v>
      </c>
      <c r="O285" s="27" t="s">
        <v>602</v>
      </c>
      <c r="P285" s="27" t="n">
        <v>-828.85</v>
      </c>
      <c r="Q285" s="27" t="n">
        <v>-246.34</v>
      </c>
      <c r="R285" s="28" t="n">
        <v>20061.47</v>
      </c>
      <c r="S285" s="28" t="n">
        <v>6307.52</v>
      </c>
      <c r="T285" s="29" t="n">
        <v>58787.59</v>
      </c>
      <c r="U285" s="29" t="n">
        <v>8906.22</v>
      </c>
      <c r="V285" s="28" t="n">
        <v>15273.41</v>
      </c>
      <c r="W285" s="28" t="n">
        <v>7987.03</v>
      </c>
      <c r="X285" s="29" t="n">
        <v>12272.6</v>
      </c>
      <c r="Y285" s="29" t="n">
        <v>5613.6</v>
      </c>
      <c r="Z285" s="28" t="n">
        <v>18630.06</v>
      </c>
      <c r="AA285" s="28" t="n">
        <v>6199.72</v>
      </c>
      <c r="AB285" s="29" t="n">
        <v>13494.99</v>
      </c>
      <c r="AC285" s="29" t="n">
        <v>7710.14</v>
      </c>
    </row>
    <row r="286" customFormat="false" ht="12.75" hidden="false" customHeight="false" outlineLevel="0" collapsed="false">
      <c r="A286" s="3" t="s">
        <v>603</v>
      </c>
      <c r="B286" s="3" t="s">
        <v>125</v>
      </c>
      <c r="C286" s="3" t="s">
        <v>87</v>
      </c>
      <c r="D286" s="3" t="s">
        <v>337</v>
      </c>
      <c r="E286" s="3" t="str">
        <f aca="false">+CONCATENATE(A286," ",B286," ",C286," ",D286)</f>
        <v>CHESTER 35 KV PECO KBUS</v>
      </c>
      <c r="F286" s="26" t="s">
        <v>604</v>
      </c>
      <c r="G286" s="26" t="n">
        <v>7.27</v>
      </c>
      <c r="H286" s="26" t="n">
        <v>4.13</v>
      </c>
      <c r="I286" s="26" t="s">
        <v>604</v>
      </c>
      <c r="J286" s="26" t="n">
        <v>-0.24</v>
      </c>
      <c r="K286" s="26" t="n">
        <v>0.68</v>
      </c>
      <c r="L286" s="26" t="s">
        <v>604</v>
      </c>
      <c r="M286" s="26" t="n">
        <v>2.12</v>
      </c>
      <c r="N286" s="26" t="n">
        <v>1.85</v>
      </c>
      <c r="O286" s="27" t="s">
        <v>604</v>
      </c>
      <c r="P286" s="27" t="n">
        <v>578.75</v>
      </c>
      <c r="Q286" s="27" t="n">
        <v>453.36</v>
      </c>
      <c r="R286" s="28" t="n">
        <v>20232.1</v>
      </c>
      <c r="S286" s="28" t="n">
        <v>6329.81</v>
      </c>
      <c r="T286" s="29" t="n">
        <v>60128.53</v>
      </c>
      <c r="U286" s="29" t="n">
        <v>8675.14</v>
      </c>
      <c r="V286" s="28" t="n">
        <v>15168.24</v>
      </c>
      <c r="W286" s="28" t="n">
        <v>7979.98</v>
      </c>
      <c r="X286" s="29" t="n">
        <v>12270.6</v>
      </c>
      <c r="Y286" s="29" t="n">
        <v>5600.4</v>
      </c>
      <c r="Z286" s="28" t="n">
        <v>18603.88</v>
      </c>
      <c r="AA286" s="28" t="n">
        <v>6153.79</v>
      </c>
      <c r="AB286" s="29" t="n">
        <v>13494.13</v>
      </c>
      <c r="AC286" s="29" t="n">
        <v>7707.77</v>
      </c>
    </row>
    <row r="287" customFormat="false" ht="12.75" hidden="false" customHeight="false" outlineLevel="0" collapsed="false">
      <c r="A287" s="3" t="s">
        <v>603</v>
      </c>
      <c r="B287" s="3" t="s">
        <v>20</v>
      </c>
      <c r="C287" s="3" t="s">
        <v>87</v>
      </c>
      <c r="D287" s="3" t="s">
        <v>605</v>
      </c>
      <c r="E287" s="3" t="str">
        <f aca="false">+CONCATENATE(A287," ",B287," ",C287," ",D287)</f>
        <v>CHESTER 69 KV PECO EBUS</v>
      </c>
      <c r="F287" s="26" t="s">
        <v>606</v>
      </c>
      <c r="G287" s="26" t="n">
        <v>7.33</v>
      </c>
      <c r="H287" s="26" t="n">
        <v>4.16</v>
      </c>
      <c r="I287" s="26" t="s">
        <v>606</v>
      </c>
      <c r="J287" s="26" t="n">
        <v>-0.26</v>
      </c>
      <c r="K287" s="26" t="n">
        <v>0.67</v>
      </c>
      <c r="L287" s="26" t="s">
        <v>606</v>
      </c>
      <c r="M287" s="26" t="n">
        <v>2.12</v>
      </c>
      <c r="N287" s="26" t="n">
        <v>1.86</v>
      </c>
      <c r="O287" s="27" t="s">
        <v>606</v>
      </c>
      <c r="P287" s="27" t="n">
        <v>596.57</v>
      </c>
      <c r="Q287" s="27" t="n">
        <v>461.71</v>
      </c>
      <c r="R287" s="28" t="n">
        <v>20237.77</v>
      </c>
      <c r="S287" s="28" t="n">
        <v>6329.79</v>
      </c>
      <c r="T287" s="29" t="n">
        <v>60145.14</v>
      </c>
      <c r="U287" s="29" t="n">
        <v>8674.5</v>
      </c>
      <c r="V287" s="28" t="n">
        <v>15168.14</v>
      </c>
      <c r="W287" s="28" t="n">
        <v>7979.96</v>
      </c>
      <c r="X287" s="29" t="n">
        <v>12270.6</v>
      </c>
      <c r="Y287" s="29" t="n">
        <v>5599.1</v>
      </c>
      <c r="Z287" s="28" t="n">
        <v>18603.81</v>
      </c>
      <c r="AA287" s="28" t="n">
        <v>6154</v>
      </c>
      <c r="AB287" s="29" t="n">
        <v>13494.11</v>
      </c>
      <c r="AC287" s="29" t="n">
        <v>7707.81</v>
      </c>
    </row>
    <row r="288" customFormat="false" ht="12.75" hidden="false" customHeight="false" outlineLevel="0" collapsed="false">
      <c r="A288" s="3" t="s">
        <v>603</v>
      </c>
      <c r="B288" s="3" t="s">
        <v>20</v>
      </c>
      <c r="C288" s="3" t="s">
        <v>87</v>
      </c>
      <c r="D288" s="3" t="s">
        <v>437</v>
      </c>
      <c r="E288" s="3" t="str">
        <f aca="false">+CONCATENATE(A288," ",B288," ",C288," ",D288)</f>
        <v>CHESTER 69 KV PECO UNIT 7</v>
      </c>
      <c r="F288" s="26" t="s">
        <v>607</v>
      </c>
      <c r="G288" s="26" t="n">
        <v>7.33</v>
      </c>
      <c r="H288" s="26" t="n">
        <v>4.16</v>
      </c>
      <c r="I288" s="26" t="s">
        <v>607</v>
      </c>
      <c r="J288" s="26" t="n">
        <v>-0.26</v>
      </c>
      <c r="K288" s="26" t="n">
        <v>0.67</v>
      </c>
      <c r="L288" s="26" t="s">
        <v>607</v>
      </c>
      <c r="M288" s="26" t="n">
        <v>2.12</v>
      </c>
      <c r="N288" s="26" t="n">
        <v>1.86</v>
      </c>
      <c r="O288" s="27" t="s">
        <v>607</v>
      </c>
      <c r="P288" s="27" t="n">
        <v>596.57</v>
      </c>
      <c r="Q288" s="27" t="n">
        <v>461.71</v>
      </c>
      <c r="R288" s="28" t="n">
        <v>20237.77</v>
      </c>
      <c r="S288" s="28" t="n">
        <v>6329.79</v>
      </c>
      <c r="T288" s="29" t="n">
        <v>60145.14</v>
      </c>
      <c r="U288" s="29" t="n">
        <v>8674.5</v>
      </c>
      <c r="V288" s="28" t="n">
        <v>15168.14</v>
      </c>
      <c r="W288" s="28" t="n">
        <v>7979.96</v>
      </c>
      <c r="X288" s="29" t="n">
        <v>12270.6</v>
      </c>
      <c r="Y288" s="29" t="n">
        <v>5599.1</v>
      </c>
      <c r="Z288" s="28" t="n">
        <v>18603.81</v>
      </c>
      <c r="AA288" s="28" t="n">
        <v>6154</v>
      </c>
      <c r="AB288" s="29" t="n">
        <v>13494.11</v>
      </c>
      <c r="AC288" s="29" t="n">
        <v>7707.81</v>
      </c>
    </row>
    <row r="289" customFormat="false" ht="12.75" hidden="false" customHeight="false" outlineLevel="0" collapsed="false">
      <c r="A289" s="3" t="s">
        <v>603</v>
      </c>
      <c r="B289" s="3" t="s">
        <v>20</v>
      </c>
      <c r="C289" s="3" t="s">
        <v>87</v>
      </c>
      <c r="D289" s="3" t="s">
        <v>608</v>
      </c>
      <c r="E289" s="3" t="str">
        <f aca="false">+CONCATENATE(A289," ",B289," ",C289," ",D289)</f>
        <v>CHESTER 69 KV PECO UNIT 8</v>
      </c>
      <c r="F289" s="26" t="s">
        <v>609</v>
      </c>
      <c r="G289" s="26" t="n">
        <v>7.33</v>
      </c>
      <c r="H289" s="26" t="n">
        <v>4.16</v>
      </c>
      <c r="I289" s="26" t="s">
        <v>609</v>
      </c>
      <c r="J289" s="26" t="n">
        <v>-0.26</v>
      </c>
      <c r="K289" s="26" t="n">
        <v>0.67</v>
      </c>
      <c r="L289" s="26" t="s">
        <v>609</v>
      </c>
      <c r="M289" s="26" t="n">
        <v>2.12</v>
      </c>
      <c r="N289" s="26" t="n">
        <v>1.86</v>
      </c>
      <c r="O289" s="27" t="s">
        <v>609</v>
      </c>
      <c r="P289" s="27" t="n">
        <v>596.57</v>
      </c>
      <c r="Q289" s="27" t="n">
        <v>461.71</v>
      </c>
      <c r="R289" s="28" t="n">
        <v>20237.77</v>
      </c>
      <c r="S289" s="28" t="n">
        <v>6329.79</v>
      </c>
      <c r="T289" s="29" t="n">
        <v>60145.14</v>
      </c>
      <c r="U289" s="29" t="n">
        <v>8674.5</v>
      </c>
      <c r="V289" s="28" t="n">
        <v>15168.14</v>
      </c>
      <c r="W289" s="28" t="n">
        <v>7979.96</v>
      </c>
      <c r="X289" s="29" t="n">
        <v>12270.6</v>
      </c>
      <c r="Y289" s="29" t="n">
        <v>5599.1</v>
      </c>
      <c r="Z289" s="28" t="n">
        <v>18603.81</v>
      </c>
      <c r="AA289" s="28" t="n">
        <v>6154</v>
      </c>
      <c r="AB289" s="29" t="n">
        <v>13494.11</v>
      </c>
      <c r="AC289" s="29" t="n">
        <v>7707.81</v>
      </c>
    </row>
    <row r="290" customFormat="false" ht="12.75" hidden="false" customHeight="false" outlineLevel="0" collapsed="false">
      <c r="A290" s="3" t="s">
        <v>603</v>
      </c>
      <c r="B290" s="3" t="s">
        <v>20</v>
      </c>
      <c r="C290" s="3" t="s">
        <v>87</v>
      </c>
      <c r="D290" s="3" t="s">
        <v>610</v>
      </c>
      <c r="E290" s="3" t="str">
        <f aca="false">+CONCATENATE(A290," ",B290," ",C290," ",D290)</f>
        <v>CHESTER 69 KV PECO UNIT 9</v>
      </c>
      <c r="F290" s="26" t="s">
        <v>611</v>
      </c>
      <c r="G290" s="26" t="n">
        <v>7.33</v>
      </c>
      <c r="H290" s="26" t="n">
        <v>4.16</v>
      </c>
      <c r="I290" s="26" t="s">
        <v>611</v>
      </c>
      <c r="J290" s="26" t="n">
        <v>-0.26</v>
      </c>
      <c r="K290" s="26" t="n">
        <v>0.67</v>
      </c>
      <c r="L290" s="26" t="s">
        <v>611</v>
      </c>
      <c r="M290" s="26" t="n">
        <v>2.12</v>
      </c>
      <c r="N290" s="26" t="n">
        <v>1.86</v>
      </c>
      <c r="O290" s="27" t="s">
        <v>611</v>
      </c>
      <c r="P290" s="27" t="n">
        <v>596.57</v>
      </c>
      <c r="Q290" s="27" t="n">
        <v>461.71</v>
      </c>
      <c r="R290" s="28" t="n">
        <v>20237.77</v>
      </c>
      <c r="S290" s="28" t="n">
        <v>6329.79</v>
      </c>
      <c r="T290" s="29" t="n">
        <v>60145.14</v>
      </c>
      <c r="U290" s="29" t="n">
        <v>8674.5</v>
      </c>
      <c r="V290" s="28" t="n">
        <v>15168.14</v>
      </c>
      <c r="W290" s="28" t="n">
        <v>7979.96</v>
      </c>
      <c r="X290" s="29" t="n">
        <v>12270.6</v>
      </c>
      <c r="Y290" s="29" t="n">
        <v>5599.1</v>
      </c>
      <c r="Z290" s="28" t="n">
        <v>18603.81</v>
      </c>
      <c r="AA290" s="28" t="n">
        <v>6154</v>
      </c>
      <c r="AB290" s="29" t="n">
        <v>13494.11</v>
      </c>
      <c r="AC290" s="29" t="n">
        <v>7707.81</v>
      </c>
    </row>
    <row r="291" customFormat="false" ht="12.75" hidden="false" customHeight="false" outlineLevel="0" collapsed="false">
      <c r="A291" s="3" t="s">
        <v>603</v>
      </c>
      <c r="B291" s="3" t="s">
        <v>20</v>
      </c>
      <c r="C291" s="3" t="s">
        <v>87</v>
      </c>
      <c r="D291" s="3" t="s">
        <v>612</v>
      </c>
      <c r="E291" s="3" t="str">
        <f aca="false">+CONCATENATE(A291," ",B291," ",C291," ",D291)</f>
        <v>CHESTER 69 KV PECO WBUS</v>
      </c>
      <c r="F291" s="26" t="s">
        <v>613</v>
      </c>
      <c r="G291" s="26" t="n">
        <v>7.31</v>
      </c>
      <c r="H291" s="26" t="n">
        <v>4.15</v>
      </c>
      <c r="I291" s="26" t="s">
        <v>613</v>
      </c>
      <c r="J291" s="26" t="n">
        <v>-0.24</v>
      </c>
      <c r="K291" s="26" t="n">
        <v>0.68</v>
      </c>
      <c r="L291" s="26" t="s">
        <v>613</v>
      </c>
      <c r="M291" s="26" t="n">
        <v>2.15</v>
      </c>
      <c r="N291" s="26" t="n">
        <v>1.87</v>
      </c>
      <c r="O291" s="27" t="s">
        <v>613</v>
      </c>
      <c r="P291" s="27" t="n">
        <v>591.54</v>
      </c>
      <c r="Q291" s="27" t="n">
        <v>458.94</v>
      </c>
      <c r="R291" s="28" t="n">
        <v>20237.16</v>
      </c>
      <c r="S291" s="28" t="n">
        <v>6329.79</v>
      </c>
      <c r="T291" s="29" t="n">
        <v>60145.51</v>
      </c>
      <c r="U291" s="29" t="n">
        <v>8674.49</v>
      </c>
      <c r="V291" s="28" t="n">
        <v>15168.14</v>
      </c>
      <c r="W291" s="28" t="n">
        <v>7979.96</v>
      </c>
      <c r="X291" s="29" t="n">
        <v>12270.5</v>
      </c>
      <c r="Y291" s="29" t="n">
        <v>5599.1</v>
      </c>
      <c r="Z291" s="28" t="n">
        <v>18603.81</v>
      </c>
      <c r="AA291" s="28" t="n">
        <v>6154</v>
      </c>
      <c r="AB291" s="29" t="n">
        <v>13494.1</v>
      </c>
      <c r="AC291" s="29" t="n">
        <v>7707.82</v>
      </c>
    </row>
    <row r="292" customFormat="false" ht="12.75" hidden="false" customHeight="false" outlineLevel="0" collapsed="false">
      <c r="A292" s="3" t="s">
        <v>614</v>
      </c>
      <c r="B292" s="3" t="s">
        <v>20</v>
      </c>
      <c r="C292" s="3" t="s">
        <v>37</v>
      </c>
      <c r="D292" s="3" t="s">
        <v>615</v>
      </c>
      <c r="E292" s="3" t="str">
        <f aca="false">+CONCATENATE(A292," ",B292," ",C292," ",D292)</f>
        <v>CHESTERT 69 KV DPL 2245LD</v>
      </c>
      <c r="F292" s="26" t="s">
        <v>616</v>
      </c>
      <c r="G292" s="26" t="n">
        <v>7.85</v>
      </c>
      <c r="H292" s="26" t="n">
        <v>4.46</v>
      </c>
      <c r="I292" s="26" t="s">
        <v>616</v>
      </c>
      <c r="J292" s="26" t="n">
        <v>0.2</v>
      </c>
      <c r="K292" s="26" t="n">
        <v>1.31</v>
      </c>
      <c r="L292" s="26" t="s">
        <v>616</v>
      </c>
      <c r="M292" s="26" t="n">
        <v>4</v>
      </c>
      <c r="N292" s="26" t="n">
        <v>2.69</v>
      </c>
      <c r="O292" s="27" t="s">
        <v>616</v>
      </c>
      <c r="P292" s="27" t="n">
        <v>1334.48</v>
      </c>
      <c r="Q292" s="27" t="n">
        <v>791.84</v>
      </c>
      <c r="R292" s="28" t="n">
        <v>20256.49</v>
      </c>
      <c r="S292" s="28" t="n">
        <v>6328.16</v>
      </c>
      <c r="T292" s="29" t="n">
        <v>60429.88</v>
      </c>
      <c r="U292" s="29" t="n">
        <v>8680.86</v>
      </c>
      <c r="V292" s="28" t="n">
        <v>17100.01</v>
      </c>
      <c r="W292" s="28" t="n">
        <v>9219.39</v>
      </c>
      <c r="X292" s="29" t="n">
        <v>12269.2</v>
      </c>
      <c r="Y292" s="29" t="n">
        <v>5597.7</v>
      </c>
      <c r="Z292" s="28" t="n">
        <v>18604.51</v>
      </c>
      <c r="AA292" s="28" t="n">
        <v>6164.69</v>
      </c>
      <c r="AB292" s="29" t="n">
        <v>13493.95</v>
      </c>
      <c r="AC292" s="29" t="n">
        <v>7708.45</v>
      </c>
    </row>
    <row r="293" customFormat="false" ht="12.75" hidden="false" customHeight="false" outlineLevel="0" collapsed="false">
      <c r="A293" s="3" t="s">
        <v>614</v>
      </c>
      <c r="B293" s="3" t="s">
        <v>20</v>
      </c>
      <c r="C293" s="3" t="s">
        <v>37</v>
      </c>
      <c r="D293" s="3" t="s">
        <v>617</v>
      </c>
      <c r="E293" s="3" t="str">
        <f aca="false">+CONCATENATE(A293," ",B293," ",C293," ",D293)</f>
        <v>CHESTERT 69 KV DPL 2246LD</v>
      </c>
      <c r="F293" s="26" t="s">
        <v>618</v>
      </c>
      <c r="G293" s="26" t="n">
        <v>7.85</v>
      </c>
      <c r="H293" s="26" t="n">
        <v>4.46</v>
      </c>
      <c r="I293" s="26" t="s">
        <v>618</v>
      </c>
      <c r="J293" s="26" t="n">
        <v>0.2</v>
      </c>
      <c r="K293" s="26" t="n">
        <v>1.31</v>
      </c>
      <c r="L293" s="26" t="s">
        <v>618</v>
      </c>
      <c r="M293" s="26" t="n">
        <v>4</v>
      </c>
      <c r="N293" s="26" t="n">
        <v>2.69</v>
      </c>
      <c r="O293" s="27" t="s">
        <v>618</v>
      </c>
      <c r="P293" s="27" t="n">
        <v>1334.48</v>
      </c>
      <c r="Q293" s="27" t="n">
        <v>791.84</v>
      </c>
      <c r="R293" s="28" t="n">
        <v>20256.49</v>
      </c>
      <c r="S293" s="28" t="n">
        <v>6328.16</v>
      </c>
      <c r="T293" s="29" t="n">
        <v>60429.88</v>
      </c>
      <c r="U293" s="29" t="n">
        <v>8680.86</v>
      </c>
      <c r="V293" s="28" t="n">
        <v>17100.01</v>
      </c>
      <c r="W293" s="28" t="n">
        <v>9219.39</v>
      </c>
      <c r="X293" s="29" t="n">
        <v>12269.2</v>
      </c>
      <c r="Y293" s="29" t="n">
        <v>5597.7</v>
      </c>
      <c r="Z293" s="28" t="n">
        <v>18604.51</v>
      </c>
      <c r="AA293" s="28" t="n">
        <v>6164.69</v>
      </c>
      <c r="AB293" s="29" t="n">
        <v>13493.95</v>
      </c>
      <c r="AC293" s="29" t="n">
        <v>7708.45</v>
      </c>
    </row>
    <row r="294" customFormat="false" ht="12.75" hidden="false" customHeight="false" outlineLevel="0" collapsed="false">
      <c r="A294" s="3" t="s">
        <v>619</v>
      </c>
      <c r="B294" s="3" t="s">
        <v>26</v>
      </c>
      <c r="C294" s="3" t="s">
        <v>111</v>
      </c>
      <c r="D294" s="3" t="s">
        <v>620</v>
      </c>
      <c r="E294" s="3" t="str">
        <f aca="false">+CONCATENATE(A294," ",B294," ",C294," ",D294)</f>
        <v>CHESTJCT 230 KV JCPL BK 4</v>
      </c>
      <c r="F294" s="26" t="s">
        <v>621</v>
      </c>
      <c r="G294" s="26" t="n">
        <v>-70.69</v>
      </c>
      <c r="H294" s="26" t="n">
        <v>-34.39</v>
      </c>
      <c r="I294" s="26" t="s">
        <v>621</v>
      </c>
      <c r="J294" s="26" t="n">
        <v>-23.11</v>
      </c>
      <c r="K294" s="26" t="n">
        <v>-26.63</v>
      </c>
      <c r="L294" s="26" t="s">
        <v>621</v>
      </c>
      <c r="M294" s="26" t="n">
        <v>-82.42</v>
      </c>
      <c r="N294" s="26" t="n">
        <v>-47.9</v>
      </c>
      <c r="O294" s="27" t="s">
        <v>621</v>
      </c>
      <c r="P294" s="27" t="n">
        <v>262.13</v>
      </c>
      <c r="Q294" s="27" t="n">
        <v>313.27</v>
      </c>
      <c r="R294" s="28" t="n">
        <v>20006.71</v>
      </c>
      <c r="S294" s="28" t="n">
        <v>6308.82</v>
      </c>
      <c r="T294" s="29" t="n">
        <v>59540.22</v>
      </c>
      <c r="U294" s="29" t="n">
        <v>8830.64</v>
      </c>
      <c r="V294" s="28" t="n">
        <v>15058.62</v>
      </c>
      <c r="W294" s="28" t="n">
        <v>7979.53</v>
      </c>
      <c r="X294" s="29" t="n">
        <v>12228.3</v>
      </c>
      <c r="Y294" s="29" t="n">
        <v>5615</v>
      </c>
      <c r="Z294" s="28" t="n">
        <v>18578.88</v>
      </c>
      <c r="AA294" s="28" t="n">
        <v>5700.11</v>
      </c>
      <c r="AB294" s="29" t="n">
        <v>13496.83</v>
      </c>
      <c r="AC294" s="29" t="n">
        <v>7671.42</v>
      </c>
    </row>
    <row r="295" customFormat="false" ht="12.75" hidden="false" customHeight="false" outlineLevel="0" collapsed="false">
      <c r="A295" s="3" t="s">
        <v>622</v>
      </c>
      <c r="B295" s="3" t="s">
        <v>47</v>
      </c>
      <c r="C295" s="3" t="s">
        <v>297</v>
      </c>
      <c r="D295" s="3" t="s">
        <v>512</v>
      </c>
      <c r="E295" s="3" t="str">
        <f aca="false">+CONCATENATE(A295," ",B295," ",C295," ",D295)</f>
        <v>CHESTNUT 13 KV BGE ONE</v>
      </c>
      <c r="F295" s="26" t="s">
        <v>623</v>
      </c>
      <c r="G295" s="26" t="n">
        <v>8.37</v>
      </c>
      <c r="H295" s="26" t="n">
        <v>4.51</v>
      </c>
      <c r="I295" s="26" t="s">
        <v>623</v>
      </c>
      <c r="J295" s="26" t="n">
        <v>2.19</v>
      </c>
      <c r="K295" s="26" t="n">
        <v>2</v>
      </c>
      <c r="L295" s="26" t="s">
        <v>623</v>
      </c>
      <c r="M295" s="26" t="n">
        <v>7.11</v>
      </c>
      <c r="N295" s="26" t="n">
        <v>3.28</v>
      </c>
      <c r="O295" s="27" t="s">
        <v>623</v>
      </c>
      <c r="P295" s="27" t="n">
        <v>-849.02</v>
      </c>
      <c r="Q295" s="27" t="n">
        <v>-254.86</v>
      </c>
      <c r="R295" s="28" t="n">
        <v>20088.15</v>
      </c>
      <c r="S295" s="28" t="n">
        <v>6307.53</v>
      </c>
      <c r="T295" s="29" t="n">
        <v>58444.45</v>
      </c>
      <c r="U295" s="29" t="n">
        <v>8673.62</v>
      </c>
      <c r="V295" s="28" t="n">
        <v>15272.39</v>
      </c>
      <c r="W295" s="28" t="n">
        <v>7986.52</v>
      </c>
      <c r="X295" s="29" t="n">
        <v>12272.3</v>
      </c>
      <c r="Y295" s="29" t="n">
        <v>5613.8</v>
      </c>
      <c r="Z295" s="28" t="n">
        <v>18629.64</v>
      </c>
      <c r="AA295" s="28" t="n">
        <v>6199.78</v>
      </c>
      <c r="AB295" s="29" t="n">
        <v>13494.98</v>
      </c>
      <c r="AC295" s="29" t="n">
        <v>7710.17</v>
      </c>
    </row>
    <row r="296" customFormat="false" ht="12.75" hidden="false" customHeight="false" outlineLevel="0" collapsed="false">
      <c r="A296" s="3" t="s">
        <v>622</v>
      </c>
      <c r="B296" s="3" t="s">
        <v>47</v>
      </c>
      <c r="C296" s="3" t="s">
        <v>297</v>
      </c>
      <c r="D296" s="3" t="s">
        <v>565</v>
      </c>
      <c r="E296" s="3" t="str">
        <f aca="false">+CONCATENATE(A296," ",B296," ",C296," ",D296)</f>
        <v>CHESTNUT 13 KV BGE TWO</v>
      </c>
      <c r="F296" s="26" t="s">
        <v>624</v>
      </c>
      <c r="G296" s="26" t="n">
        <v>8.37</v>
      </c>
      <c r="H296" s="26" t="n">
        <v>4.51</v>
      </c>
      <c r="I296" s="26" t="s">
        <v>624</v>
      </c>
      <c r="J296" s="26" t="n">
        <v>2.19</v>
      </c>
      <c r="K296" s="26" t="n">
        <v>2</v>
      </c>
      <c r="L296" s="26" t="s">
        <v>624</v>
      </c>
      <c r="M296" s="26" t="n">
        <v>7.11</v>
      </c>
      <c r="N296" s="26" t="n">
        <v>3.28</v>
      </c>
      <c r="O296" s="27" t="s">
        <v>624</v>
      </c>
      <c r="P296" s="27" t="n">
        <v>-849.02</v>
      </c>
      <c r="Q296" s="27" t="n">
        <v>-254.86</v>
      </c>
      <c r="R296" s="28" t="n">
        <v>20088.15</v>
      </c>
      <c r="S296" s="28" t="n">
        <v>6307.53</v>
      </c>
      <c r="T296" s="29" t="n">
        <v>58444.45</v>
      </c>
      <c r="U296" s="29" t="n">
        <v>8673.62</v>
      </c>
      <c r="V296" s="28" t="n">
        <v>15272.39</v>
      </c>
      <c r="W296" s="28" t="n">
        <v>7986.52</v>
      </c>
      <c r="X296" s="29" t="n">
        <v>12272.3</v>
      </c>
      <c r="Y296" s="29" t="n">
        <v>5613.8</v>
      </c>
      <c r="Z296" s="28" t="n">
        <v>18629.64</v>
      </c>
      <c r="AA296" s="28" t="n">
        <v>6199.78</v>
      </c>
      <c r="AB296" s="29" t="n">
        <v>13494.98</v>
      </c>
      <c r="AC296" s="29" t="n">
        <v>7710.17</v>
      </c>
    </row>
    <row r="297" customFormat="false" ht="12.75" hidden="false" customHeight="false" outlineLevel="0" collapsed="false">
      <c r="A297" s="3" t="s">
        <v>625</v>
      </c>
      <c r="B297" s="3" t="s">
        <v>14</v>
      </c>
      <c r="C297" s="3" t="s">
        <v>37</v>
      </c>
      <c r="D297" s="3" t="s">
        <v>512</v>
      </c>
      <c r="E297" s="3" t="str">
        <f aca="false">+CONCATENATE(A297," ",B297," ",C297," ",D297)</f>
        <v>CHESWOLD 138 KV DPL ONE</v>
      </c>
      <c r="F297" s="26" t="s">
        <v>626</v>
      </c>
      <c r="G297" s="26" t="n">
        <v>7.92</v>
      </c>
      <c r="H297" s="26" t="n">
        <v>4.5</v>
      </c>
      <c r="I297" s="26" t="s">
        <v>626</v>
      </c>
      <c r="J297" s="26" t="n">
        <v>0.25</v>
      </c>
      <c r="K297" s="26" t="n">
        <v>1.35</v>
      </c>
      <c r="L297" s="26" t="s">
        <v>626</v>
      </c>
      <c r="M297" s="26" t="n">
        <v>4.13</v>
      </c>
      <c r="N297" s="26" t="n">
        <v>2.76</v>
      </c>
      <c r="O297" s="27" t="s">
        <v>626</v>
      </c>
      <c r="P297" s="27" t="n">
        <v>1378.44</v>
      </c>
      <c r="Q297" s="27" t="n">
        <v>809.79</v>
      </c>
      <c r="R297" s="28" t="n">
        <v>20259.98</v>
      </c>
      <c r="S297" s="28" t="n">
        <v>6328.21</v>
      </c>
      <c r="T297" s="29" t="n">
        <v>60470.7</v>
      </c>
      <c r="U297" s="29" t="n">
        <v>8679.72</v>
      </c>
      <c r="V297" s="28" t="n">
        <v>17102.75</v>
      </c>
      <c r="W297" s="28" t="n">
        <v>9229.38</v>
      </c>
      <c r="X297" s="29" t="n">
        <v>12269.3</v>
      </c>
      <c r="Y297" s="29" t="n">
        <v>5597.5</v>
      </c>
      <c r="Z297" s="28" t="n">
        <v>18604.24</v>
      </c>
      <c r="AA297" s="28" t="n">
        <v>6165.03</v>
      </c>
      <c r="AB297" s="29" t="n">
        <v>13493.88</v>
      </c>
      <c r="AC297" s="29" t="n">
        <v>7708.52</v>
      </c>
    </row>
    <row r="298" customFormat="false" ht="12.75" hidden="false" customHeight="false" outlineLevel="0" collapsed="false">
      <c r="A298" s="3" t="s">
        <v>627</v>
      </c>
      <c r="B298" s="3" t="s">
        <v>26</v>
      </c>
      <c r="C298" s="3" t="s">
        <v>87</v>
      </c>
      <c r="D298" s="3" t="s">
        <v>628</v>
      </c>
      <c r="E298" s="3" t="str">
        <f aca="false">+CONCATENATE(A298," ",B298," ",C298," ",D298)</f>
        <v>CHICHEST 230 KV PECO DBU1</v>
      </c>
      <c r="F298" s="26" t="s">
        <v>629</v>
      </c>
      <c r="G298" s="26" t="n">
        <v>7.6</v>
      </c>
      <c r="H298" s="26" t="n">
        <v>4.32</v>
      </c>
      <c r="I298" s="26" t="s">
        <v>629</v>
      </c>
      <c r="J298" s="26" t="n">
        <v>-0.08</v>
      </c>
      <c r="K298" s="26" t="n">
        <v>0.81</v>
      </c>
      <c r="L298" s="26" t="s">
        <v>629</v>
      </c>
      <c r="M298" s="26" t="n">
        <v>2.53</v>
      </c>
      <c r="N298" s="26" t="n">
        <v>2.05</v>
      </c>
      <c r="O298" s="27" t="s">
        <v>629</v>
      </c>
      <c r="P298" s="27" t="n">
        <v>560.02</v>
      </c>
      <c r="Q298" s="27" t="n">
        <v>437.72</v>
      </c>
      <c r="R298" s="28" t="n">
        <v>20240.51</v>
      </c>
      <c r="S298" s="28" t="n">
        <v>6329.63</v>
      </c>
      <c r="T298" s="29" t="n">
        <v>60154.02</v>
      </c>
      <c r="U298" s="29" t="n">
        <v>8674.93</v>
      </c>
      <c r="V298" s="28" t="n">
        <v>15169.58</v>
      </c>
      <c r="W298" s="28" t="n">
        <v>7980.01</v>
      </c>
      <c r="X298" s="29" t="n">
        <v>12270.2</v>
      </c>
      <c r="Y298" s="29" t="n">
        <v>5597.4</v>
      </c>
      <c r="Z298" s="28" t="n">
        <v>18603.97</v>
      </c>
      <c r="AA298" s="28" t="n">
        <v>6154.94</v>
      </c>
      <c r="AB298" s="29" t="n">
        <v>13494.08</v>
      </c>
      <c r="AC298" s="29" t="n">
        <v>7707.88</v>
      </c>
    </row>
    <row r="299" customFormat="false" ht="12.75" hidden="false" customHeight="false" outlineLevel="0" collapsed="false">
      <c r="A299" s="3" t="s">
        <v>627</v>
      </c>
      <c r="B299" s="3" t="s">
        <v>26</v>
      </c>
      <c r="C299" s="3" t="s">
        <v>87</v>
      </c>
      <c r="D299" s="3" t="s">
        <v>630</v>
      </c>
      <c r="E299" s="3" t="str">
        <f aca="false">+CONCATENATE(A299," ",B299," ",C299," ",D299)</f>
        <v>CHICHEST 230 KV PECO DBU2</v>
      </c>
      <c r="F299" s="26" t="s">
        <v>631</v>
      </c>
      <c r="G299" s="26" t="n">
        <v>7.6</v>
      </c>
      <c r="H299" s="26" t="n">
        <v>4.32</v>
      </c>
      <c r="I299" s="26" t="s">
        <v>631</v>
      </c>
      <c r="J299" s="26" t="n">
        <v>-0.08</v>
      </c>
      <c r="K299" s="26" t="n">
        <v>0.81</v>
      </c>
      <c r="L299" s="26" t="s">
        <v>631</v>
      </c>
      <c r="M299" s="26" t="n">
        <v>2.53</v>
      </c>
      <c r="N299" s="26" t="n">
        <v>2.05</v>
      </c>
      <c r="O299" s="27" t="s">
        <v>631</v>
      </c>
      <c r="P299" s="27" t="n">
        <v>560.02</v>
      </c>
      <c r="Q299" s="27" t="n">
        <v>437.72</v>
      </c>
      <c r="R299" s="28" t="n">
        <v>20240.51</v>
      </c>
      <c r="S299" s="28" t="n">
        <v>6329.63</v>
      </c>
      <c r="T299" s="29" t="n">
        <v>60154.02</v>
      </c>
      <c r="U299" s="29" t="n">
        <v>8674.93</v>
      </c>
      <c r="V299" s="28" t="n">
        <v>15169.58</v>
      </c>
      <c r="W299" s="28" t="n">
        <v>7980.01</v>
      </c>
      <c r="X299" s="29" t="n">
        <v>12270.2</v>
      </c>
      <c r="Y299" s="29" t="n">
        <v>5597.4</v>
      </c>
      <c r="Z299" s="28" t="n">
        <v>18603.97</v>
      </c>
      <c r="AA299" s="28" t="n">
        <v>6154.94</v>
      </c>
      <c r="AB299" s="29" t="n">
        <v>13494.08</v>
      </c>
      <c r="AC299" s="29" t="n">
        <v>7707.88</v>
      </c>
    </row>
    <row r="300" customFormat="false" ht="12.75" hidden="false" customHeight="false" outlineLevel="0" collapsed="false">
      <c r="A300" s="3" t="s">
        <v>627</v>
      </c>
      <c r="B300" s="3" t="s">
        <v>20</v>
      </c>
      <c r="C300" s="3" t="s">
        <v>87</v>
      </c>
      <c r="D300" s="3" t="s">
        <v>471</v>
      </c>
      <c r="E300" s="3" t="str">
        <f aca="false">+CONCATENATE(A300," ",B300," ",C300," ",D300)</f>
        <v>CHICHEST 69 KV PECO 7BUS</v>
      </c>
      <c r="F300" s="26" t="s">
        <v>632</v>
      </c>
      <c r="G300" s="26" t="n">
        <v>7.35</v>
      </c>
      <c r="H300" s="26" t="n">
        <v>4.18</v>
      </c>
      <c r="I300" s="26" t="s">
        <v>632</v>
      </c>
      <c r="J300" s="26" t="n">
        <v>-0.22</v>
      </c>
      <c r="K300" s="26" t="n">
        <v>0.7</v>
      </c>
      <c r="L300" s="26" t="s">
        <v>632</v>
      </c>
      <c r="M300" s="26" t="n">
        <v>2.2</v>
      </c>
      <c r="N300" s="26" t="n">
        <v>1.89</v>
      </c>
      <c r="O300" s="27" t="s">
        <v>632</v>
      </c>
      <c r="P300" s="27" t="n">
        <v>588.04</v>
      </c>
      <c r="Q300" s="27" t="n">
        <v>456.44</v>
      </c>
      <c r="R300" s="28" t="n">
        <v>20237.4</v>
      </c>
      <c r="S300" s="28" t="n">
        <v>6329.79</v>
      </c>
      <c r="T300" s="29" t="n">
        <v>60146.53</v>
      </c>
      <c r="U300" s="29" t="n">
        <v>8674.45</v>
      </c>
      <c r="V300" s="28" t="n">
        <v>15168.14</v>
      </c>
      <c r="W300" s="28" t="n">
        <v>7979.96</v>
      </c>
      <c r="X300" s="29" t="n">
        <v>12270.5</v>
      </c>
      <c r="Y300" s="29" t="n">
        <v>5599</v>
      </c>
      <c r="Z300" s="28" t="n">
        <v>18603.81</v>
      </c>
      <c r="AA300" s="28" t="n">
        <v>6154.02</v>
      </c>
      <c r="AB300" s="29" t="n">
        <v>13494.09</v>
      </c>
      <c r="AC300" s="29" t="n">
        <v>7707.82</v>
      </c>
    </row>
    <row r="301" customFormat="false" ht="12.75" hidden="false" customHeight="false" outlineLevel="0" collapsed="false">
      <c r="A301" s="3" t="s">
        <v>627</v>
      </c>
      <c r="B301" s="3" t="s">
        <v>20</v>
      </c>
      <c r="C301" s="3" t="s">
        <v>87</v>
      </c>
      <c r="D301" s="3" t="s">
        <v>633</v>
      </c>
      <c r="E301" s="3" t="str">
        <f aca="false">+CONCATENATE(A301," ",B301," ",C301," ",D301)</f>
        <v>CHICHEST 69 KV PECO 8BUS</v>
      </c>
      <c r="F301" s="26" t="s">
        <v>634</v>
      </c>
      <c r="G301" s="26" t="n">
        <v>7.34</v>
      </c>
      <c r="H301" s="26" t="n">
        <v>4.17</v>
      </c>
      <c r="I301" s="26" t="s">
        <v>634</v>
      </c>
      <c r="J301" s="26" t="n">
        <v>-0.25</v>
      </c>
      <c r="K301" s="26" t="n">
        <v>0.68</v>
      </c>
      <c r="L301" s="26" t="s">
        <v>634</v>
      </c>
      <c r="M301" s="26" t="n">
        <v>2.14</v>
      </c>
      <c r="N301" s="26" t="n">
        <v>1.87</v>
      </c>
      <c r="O301" s="27" t="s">
        <v>634</v>
      </c>
      <c r="P301" s="27" t="n">
        <v>594.32</v>
      </c>
      <c r="Q301" s="27" t="n">
        <v>460.22</v>
      </c>
      <c r="R301" s="28" t="n">
        <v>20237.79</v>
      </c>
      <c r="S301" s="28" t="n">
        <v>6329.79</v>
      </c>
      <c r="T301" s="29" t="n">
        <v>60145.64</v>
      </c>
      <c r="U301" s="29" t="n">
        <v>8674.49</v>
      </c>
      <c r="V301" s="28" t="n">
        <v>15168.14</v>
      </c>
      <c r="W301" s="28" t="n">
        <v>7979.96</v>
      </c>
      <c r="X301" s="29" t="n">
        <v>12270.5</v>
      </c>
      <c r="Y301" s="29" t="n">
        <v>5599.1</v>
      </c>
      <c r="Z301" s="28" t="n">
        <v>18603.81</v>
      </c>
      <c r="AA301" s="28" t="n">
        <v>6154.01</v>
      </c>
      <c r="AB301" s="29" t="n">
        <v>13494.1</v>
      </c>
      <c r="AC301" s="29" t="n">
        <v>7707.82</v>
      </c>
    </row>
    <row r="302" customFormat="false" ht="12.75" hidden="false" customHeight="false" outlineLevel="0" collapsed="false">
      <c r="A302" s="3" t="s">
        <v>635</v>
      </c>
      <c r="B302" s="3" t="s">
        <v>20</v>
      </c>
      <c r="C302" s="3" t="s">
        <v>37</v>
      </c>
      <c r="D302" s="3" t="s">
        <v>353</v>
      </c>
      <c r="E302" s="3" t="str">
        <f aca="false">+CONCATENATE(A302," ",B302," ",C302," ",D302)</f>
        <v>CHINCOTE 69 KV DPL LOADT1</v>
      </c>
      <c r="F302" s="26" t="s">
        <v>636</v>
      </c>
      <c r="G302" s="26" t="n">
        <v>7.9</v>
      </c>
      <c r="H302" s="26" t="n">
        <v>4.48</v>
      </c>
      <c r="I302" s="26" t="s">
        <v>636</v>
      </c>
      <c r="J302" s="26" t="n">
        <v>0.24</v>
      </c>
      <c r="K302" s="26" t="n">
        <v>1.34</v>
      </c>
      <c r="L302" s="26" t="s">
        <v>636</v>
      </c>
      <c r="M302" s="26" t="n">
        <v>4.1</v>
      </c>
      <c r="N302" s="26" t="n">
        <v>2.74</v>
      </c>
      <c r="O302" s="27" t="s">
        <v>636</v>
      </c>
      <c r="P302" s="27" t="n">
        <v>1489.72</v>
      </c>
      <c r="Q302" s="27" t="n">
        <v>881.39</v>
      </c>
      <c r="R302" s="28" t="n">
        <v>20259.33</v>
      </c>
      <c r="S302" s="28" t="n">
        <v>6328.19</v>
      </c>
      <c r="T302" s="29" t="n">
        <v>60526.52</v>
      </c>
      <c r="U302" s="29" t="n">
        <v>8679.83</v>
      </c>
      <c r="V302" s="28" t="n">
        <v>17227.44</v>
      </c>
      <c r="W302" s="28" t="n">
        <v>9183.07</v>
      </c>
      <c r="X302" s="29" t="n">
        <v>12269.3</v>
      </c>
      <c r="Y302" s="29" t="n">
        <v>5597.5</v>
      </c>
      <c r="Z302" s="28" t="n">
        <v>18604.3</v>
      </c>
      <c r="AA302" s="28" t="n">
        <v>6164.9</v>
      </c>
      <c r="AB302" s="29" t="n">
        <v>13493.92</v>
      </c>
      <c r="AC302" s="29" t="n">
        <v>7708.49</v>
      </c>
    </row>
    <row r="303" customFormat="false" ht="12.75" hidden="false" customHeight="false" outlineLevel="0" collapsed="false">
      <c r="A303" s="3" t="s">
        <v>635</v>
      </c>
      <c r="B303" s="3" t="s">
        <v>20</v>
      </c>
      <c r="C303" s="3" t="s">
        <v>37</v>
      </c>
      <c r="D303" s="3" t="s">
        <v>355</v>
      </c>
      <c r="E303" s="3" t="str">
        <f aca="false">+CONCATENATE(A303," ",B303," ",C303," ",D303)</f>
        <v>CHINCOTE 69 KV DPL LOADT2</v>
      </c>
      <c r="F303" s="26" t="s">
        <v>637</v>
      </c>
      <c r="G303" s="26" t="n">
        <v>7.9</v>
      </c>
      <c r="H303" s="26" t="n">
        <v>4.48</v>
      </c>
      <c r="I303" s="26" t="s">
        <v>637</v>
      </c>
      <c r="J303" s="26" t="n">
        <v>0.24</v>
      </c>
      <c r="K303" s="26" t="n">
        <v>1.34</v>
      </c>
      <c r="L303" s="26" t="s">
        <v>637</v>
      </c>
      <c r="M303" s="26" t="n">
        <v>4.1</v>
      </c>
      <c r="N303" s="26" t="n">
        <v>2.74</v>
      </c>
      <c r="O303" s="27" t="s">
        <v>637</v>
      </c>
      <c r="P303" s="27" t="n">
        <v>1489.72</v>
      </c>
      <c r="Q303" s="27" t="n">
        <v>881.39</v>
      </c>
      <c r="R303" s="28" t="n">
        <v>20259.33</v>
      </c>
      <c r="S303" s="28" t="n">
        <v>6328.19</v>
      </c>
      <c r="T303" s="29" t="n">
        <v>60526.52</v>
      </c>
      <c r="U303" s="29" t="n">
        <v>8679.83</v>
      </c>
      <c r="V303" s="28" t="n">
        <v>17227.44</v>
      </c>
      <c r="W303" s="28" t="n">
        <v>9183.07</v>
      </c>
      <c r="X303" s="29" t="n">
        <v>12269.3</v>
      </c>
      <c r="Y303" s="29" t="n">
        <v>5597.5</v>
      </c>
      <c r="Z303" s="28" t="n">
        <v>18604.3</v>
      </c>
      <c r="AA303" s="28" t="n">
        <v>6164.9</v>
      </c>
      <c r="AB303" s="29" t="n">
        <v>13493.92</v>
      </c>
      <c r="AC303" s="29" t="n">
        <v>7708.49</v>
      </c>
    </row>
    <row r="304" customFormat="false" ht="12.75" hidden="false" customHeight="false" outlineLevel="0" collapsed="false">
      <c r="A304" s="3" t="s">
        <v>638</v>
      </c>
      <c r="B304" s="3" t="s">
        <v>639</v>
      </c>
      <c r="C304" s="3" t="s">
        <v>37</v>
      </c>
      <c r="D304" s="3" t="s">
        <v>640</v>
      </c>
      <c r="E304" s="3" t="str">
        <f aca="false">+CONCATENATE(A304," ",B304," ",C304," ",D304)</f>
        <v>CHRISTIA 12 KV DPL CHRSTA</v>
      </c>
      <c r="F304" s="26" t="s">
        <v>641</v>
      </c>
      <c r="G304" s="26" t="n">
        <v>7.75</v>
      </c>
      <c r="H304" s="26" t="n">
        <v>4.4</v>
      </c>
      <c r="I304" s="26" t="s">
        <v>641</v>
      </c>
      <c r="J304" s="26" t="n">
        <v>-0.02</v>
      </c>
      <c r="K304" s="26" t="n">
        <v>1.11</v>
      </c>
      <c r="L304" s="26" t="s">
        <v>641</v>
      </c>
      <c r="M304" s="26" t="n">
        <v>3.41</v>
      </c>
      <c r="N304" s="26" t="n">
        <v>2.43</v>
      </c>
      <c r="O304" s="27" t="s">
        <v>641</v>
      </c>
      <c r="P304" s="27" t="n">
        <v>588.74</v>
      </c>
      <c r="Q304" s="27" t="n">
        <v>411.63</v>
      </c>
      <c r="R304" s="28" t="n">
        <v>20250.89</v>
      </c>
      <c r="S304" s="28" t="n">
        <v>6328.81</v>
      </c>
      <c r="T304" s="29" t="n">
        <v>60282.22</v>
      </c>
      <c r="U304" s="29" t="n">
        <v>8671.26</v>
      </c>
      <c r="V304" s="28" t="n">
        <v>15177.49</v>
      </c>
      <c r="W304" s="28" t="n">
        <v>7980.02</v>
      </c>
      <c r="X304" s="29" t="n">
        <v>12269.9</v>
      </c>
      <c r="Y304" s="29" t="n">
        <v>5597.3</v>
      </c>
      <c r="Z304" s="28" t="n">
        <v>18604.25</v>
      </c>
      <c r="AA304" s="28" t="n">
        <v>6161.44</v>
      </c>
      <c r="AB304" s="29" t="n">
        <v>13493.99</v>
      </c>
      <c r="AC304" s="29" t="n">
        <v>7708.22</v>
      </c>
    </row>
    <row r="305" customFormat="false" ht="12.75" hidden="false" customHeight="false" outlineLevel="0" collapsed="false">
      <c r="A305" s="3" t="s">
        <v>638</v>
      </c>
      <c r="B305" s="3" t="s">
        <v>639</v>
      </c>
      <c r="C305" s="3" t="s">
        <v>37</v>
      </c>
      <c r="D305" s="3" t="s">
        <v>167</v>
      </c>
      <c r="E305" s="3" t="str">
        <f aca="false">+CONCATENATE(A305," ",B305," ",C305," ",D305)</f>
        <v>CHRISTIA 12 KV DPL G1</v>
      </c>
      <c r="F305" s="26" t="s">
        <v>642</v>
      </c>
      <c r="G305" s="26" t="n">
        <v>7.75</v>
      </c>
      <c r="H305" s="26" t="n">
        <v>4.4</v>
      </c>
      <c r="I305" s="26" t="s">
        <v>642</v>
      </c>
      <c r="J305" s="26" t="n">
        <v>-0.02</v>
      </c>
      <c r="K305" s="26" t="n">
        <v>1.11</v>
      </c>
      <c r="L305" s="26" t="s">
        <v>642</v>
      </c>
      <c r="M305" s="26" t="n">
        <v>3.41</v>
      </c>
      <c r="N305" s="26" t="n">
        <v>2.43</v>
      </c>
      <c r="O305" s="27" t="s">
        <v>642</v>
      </c>
      <c r="P305" s="27" t="n">
        <v>588.74</v>
      </c>
      <c r="Q305" s="27" t="n">
        <v>411.63</v>
      </c>
      <c r="R305" s="28" t="n">
        <v>20250.89</v>
      </c>
      <c r="S305" s="28" t="n">
        <v>6328.81</v>
      </c>
      <c r="T305" s="29" t="n">
        <v>60282.22</v>
      </c>
      <c r="U305" s="29" t="n">
        <v>8671.26</v>
      </c>
      <c r="V305" s="28" t="n">
        <v>15177.49</v>
      </c>
      <c r="W305" s="28" t="n">
        <v>7980.02</v>
      </c>
      <c r="X305" s="29" t="n">
        <v>12269.9</v>
      </c>
      <c r="Y305" s="29" t="n">
        <v>5597.3</v>
      </c>
      <c r="Z305" s="28" t="n">
        <v>18604.25</v>
      </c>
      <c r="AA305" s="28" t="n">
        <v>6161.44</v>
      </c>
      <c r="AB305" s="29" t="n">
        <v>13493.99</v>
      </c>
      <c r="AC305" s="29" t="n">
        <v>7708.22</v>
      </c>
    </row>
    <row r="306" customFormat="false" ht="12.75" hidden="false" customHeight="false" outlineLevel="0" collapsed="false">
      <c r="A306" s="3" t="s">
        <v>638</v>
      </c>
      <c r="B306" s="3" t="s">
        <v>639</v>
      </c>
      <c r="C306" s="3" t="s">
        <v>37</v>
      </c>
      <c r="D306" s="3" t="s">
        <v>643</v>
      </c>
      <c r="E306" s="3" t="str">
        <f aca="false">+CONCATENATE(A306," ",B306," ",C306," ",D306)</f>
        <v>CHRISTIA 12 KV DPL G11</v>
      </c>
      <c r="F306" s="26" t="s">
        <v>644</v>
      </c>
      <c r="G306" s="26" t="n">
        <v>7.75</v>
      </c>
      <c r="H306" s="26" t="n">
        <v>4.4</v>
      </c>
      <c r="I306" s="26" t="s">
        <v>644</v>
      </c>
      <c r="J306" s="26" t="n">
        <v>-0.02</v>
      </c>
      <c r="K306" s="26" t="n">
        <v>1.11</v>
      </c>
      <c r="L306" s="26" t="s">
        <v>644</v>
      </c>
      <c r="M306" s="26" t="n">
        <v>3.41</v>
      </c>
      <c r="N306" s="26" t="n">
        <v>2.43</v>
      </c>
      <c r="O306" s="27" t="s">
        <v>644</v>
      </c>
      <c r="P306" s="27" t="n">
        <v>588.74</v>
      </c>
      <c r="Q306" s="27" t="n">
        <v>411.63</v>
      </c>
      <c r="R306" s="28" t="n">
        <v>20250.89</v>
      </c>
      <c r="S306" s="28" t="n">
        <v>6328.81</v>
      </c>
      <c r="T306" s="29" t="n">
        <v>60282.22</v>
      </c>
      <c r="U306" s="29" t="n">
        <v>8671.26</v>
      </c>
      <c r="V306" s="28" t="n">
        <v>15177.49</v>
      </c>
      <c r="W306" s="28" t="n">
        <v>7980.02</v>
      </c>
      <c r="X306" s="29" t="n">
        <v>12269.9</v>
      </c>
      <c r="Y306" s="29" t="n">
        <v>5597.3</v>
      </c>
      <c r="Z306" s="28" t="n">
        <v>18604.25</v>
      </c>
      <c r="AA306" s="28" t="n">
        <v>6161.44</v>
      </c>
      <c r="AB306" s="29" t="n">
        <v>13493.99</v>
      </c>
      <c r="AC306" s="29" t="n">
        <v>7708.22</v>
      </c>
    </row>
    <row r="307" customFormat="false" ht="12.75" hidden="false" customHeight="false" outlineLevel="0" collapsed="false">
      <c r="A307" s="3" t="s">
        <v>638</v>
      </c>
      <c r="B307" s="3" t="s">
        <v>639</v>
      </c>
      <c r="C307" s="3" t="s">
        <v>37</v>
      </c>
      <c r="D307" s="3" t="s">
        <v>645</v>
      </c>
      <c r="E307" s="3" t="str">
        <f aca="false">+CONCATENATE(A307," ",B307," ",C307," ",D307)</f>
        <v>CHRISTIA 12 KV DPL G14</v>
      </c>
      <c r="F307" s="26" t="s">
        <v>646</v>
      </c>
      <c r="G307" s="26" t="n">
        <v>7.75</v>
      </c>
      <c r="H307" s="26" t="n">
        <v>4.4</v>
      </c>
      <c r="I307" s="26" t="s">
        <v>646</v>
      </c>
      <c r="J307" s="26" t="n">
        <v>-0.02</v>
      </c>
      <c r="K307" s="26" t="n">
        <v>1.11</v>
      </c>
      <c r="L307" s="26" t="s">
        <v>646</v>
      </c>
      <c r="M307" s="26" t="n">
        <v>3.41</v>
      </c>
      <c r="N307" s="26" t="n">
        <v>2.43</v>
      </c>
      <c r="O307" s="27" t="s">
        <v>646</v>
      </c>
      <c r="P307" s="27" t="n">
        <v>588.74</v>
      </c>
      <c r="Q307" s="27" t="n">
        <v>411.63</v>
      </c>
      <c r="R307" s="28" t="n">
        <v>20250.89</v>
      </c>
      <c r="S307" s="28" t="n">
        <v>6328.81</v>
      </c>
      <c r="T307" s="29" t="n">
        <v>60282.22</v>
      </c>
      <c r="U307" s="29" t="n">
        <v>8671.26</v>
      </c>
      <c r="V307" s="28" t="n">
        <v>15177.49</v>
      </c>
      <c r="W307" s="28" t="n">
        <v>7980.02</v>
      </c>
      <c r="X307" s="29" t="n">
        <v>12269.9</v>
      </c>
      <c r="Y307" s="29" t="n">
        <v>5597.3</v>
      </c>
      <c r="Z307" s="28" t="n">
        <v>18604.25</v>
      </c>
      <c r="AA307" s="28" t="n">
        <v>6161.44</v>
      </c>
      <c r="AB307" s="29" t="n">
        <v>13493.99</v>
      </c>
      <c r="AC307" s="29" t="n">
        <v>7708.22</v>
      </c>
    </row>
    <row r="308" customFormat="false" ht="12.75" hidden="false" customHeight="false" outlineLevel="0" collapsed="false">
      <c r="A308" s="3" t="s">
        <v>647</v>
      </c>
      <c r="B308" s="3" t="s">
        <v>20</v>
      </c>
      <c r="C308" s="3" t="s">
        <v>37</v>
      </c>
      <c r="D308" s="3" t="s">
        <v>648</v>
      </c>
      <c r="E308" s="3" t="str">
        <f aca="false">+CONCATENATE(A308," ",B308," ",C308," ",D308)</f>
        <v>CHURCH 69 KV DPL T3</v>
      </c>
      <c r="F308" s="26" t="s">
        <v>649</v>
      </c>
      <c r="G308" s="26" t="n">
        <v>7.85</v>
      </c>
      <c r="H308" s="26" t="n">
        <v>4.46</v>
      </c>
      <c r="I308" s="26" t="s">
        <v>649</v>
      </c>
      <c r="J308" s="26" t="n">
        <v>0.2</v>
      </c>
      <c r="K308" s="26" t="n">
        <v>1.31</v>
      </c>
      <c r="L308" s="26" t="s">
        <v>649</v>
      </c>
      <c r="M308" s="26" t="n">
        <v>4</v>
      </c>
      <c r="N308" s="26" t="n">
        <v>2.69</v>
      </c>
      <c r="O308" s="27" t="s">
        <v>649</v>
      </c>
      <c r="P308" s="27" t="n">
        <v>1334.48</v>
      </c>
      <c r="Q308" s="27" t="n">
        <v>791.84</v>
      </c>
      <c r="R308" s="28" t="n">
        <v>20256.45</v>
      </c>
      <c r="S308" s="28" t="n">
        <v>6328.16</v>
      </c>
      <c r="T308" s="29" t="n">
        <v>60429.88</v>
      </c>
      <c r="U308" s="29" t="n">
        <v>8680.86</v>
      </c>
      <c r="V308" s="28" t="n">
        <v>17100.01</v>
      </c>
      <c r="W308" s="28" t="n">
        <v>9219.39</v>
      </c>
      <c r="X308" s="29" t="n">
        <v>12269.2</v>
      </c>
      <c r="Y308" s="29" t="n">
        <v>5597.7</v>
      </c>
      <c r="Z308" s="28" t="n">
        <v>18604.51</v>
      </c>
      <c r="AA308" s="28" t="n">
        <v>6164.69</v>
      </c>
      <c r="AB308" s="29" t="n">
        <v>13493.95</v>
      </c>
      <c r="AC308" s="29" t="n">
        <v>7708.45</v>
      </c>
    </row>
    <row r="309" customFormat="false" ht="12.75" hidden="false" customHeight="false" outlineLevel="0" collapsed="false">
      <c r="A309" s="3" t="s">
        <v>647</v>
      </c>
      <c r="B309" s="3" t="s">
        <v>20</v>
      </c>
      <c r="C309" s="3" t="s">
        <v>37</v>
      </c>
      <c r="D309" s="3" t="s">
        <v>650</v>
      </c>
      <c r="E309" s="3" t="str">
        <f aca="false">+CONCATENATE(A309," ",B309," ",C309," ",D309)</f>
        <v>CHURCH 69 KV DPL T4</v>
      </c>
      <c r="F309" s="26" t="s">
        <v>651</v>
      </c>
      <c r="G309" s="26" t="n">
        <v>7.85</v>
      </c>
      <c r="H309" s="26" t="n">
        <v>4.46</v>
      </c>
      <c r="I309" s="26" t="s">
        <v>651</v>
      </c>
      <c r="J309" s="26" t="n">
        <v>0.2</v>
      </c>
      <c r="K309" s="26" t="n">
        <v>1.31</v>
      </c>
      <c r="L309" s="26" t="s">
        <v>651</v>
      </c>
      <c r="M309" s="26" t="n">
        <v>4</v>
      </c>
      <c r="N309" s="26" t="n">
        <v>2.69</v>
      </c>
      <c r="O309" s="27" t="s">
        <v>651</v>
      </c>
      <c r="P309" s="27" t="n">
        <v>1334.48</v>
      </c>
      <c r="Q309" s="27" t="n">
        <v>791.84</v>
      </c>
      <c r="R309" s="28" t="n">
        <v>20256.45</v>
      </c>
      <c r="S309" s="28" t="n">
        <v>6328.16</v>
      </c>
      <c r="T309" s="29" t="n">
        <v>60429.88</v>
      </c>
      <c r="U309" s="29" t="n">
        <v>8680.86</v>
      </c>
      <c r="V309" s="28" t="n">
        <v>17100.01</v>
      </c>
      <c r="W309" s="28" t="n">
        <v>9219.39</v>
      </c>
      <c r="X309" s="29" t="n">
        <v>12269.2</v>
      </c>
      <c r="Y309" s="29" t="n">
        <v>5597.7</v>
      </c>
      <c r="Z309" s="28" t="n">
        <v>18604.51</v>
      </c>
      <c r="AA309" s="28" t="n">
        <v>6164.69</v>
      </c>
      <c r="AB309" s="29" t="n">
        <v>13493.95</v>
      </c>
      <c r="AC309" s="29" t="n">
        <v>7708.45</v>
      </c>
    </row>
    <row r="310" customFormat="false" ht="12.75" hidden="false" customHeight="false" outlineLevel="0" collapsed="false">
      <c r="A310" s="3" t="s">
        <v>652</v>
      </c>
      <c r="B310" s="3" t="s">
        <v>20</v>
      </c>
      <c r="C310" s="3" t="s">
        <v>37</v>
      </c>
      <c r="D310" s="3" t="s">
        <v>653</v>
      </c>
      <c r="E310" s="3" t="str">
        <f aca="false">+CONCATENATE(A310," ",B310," ",C310," ",D310)</f>
        <v>CHURCHHL 69 KV DPL CHRHIL</v>
      </c>
      <c r="F310" s="26" t="s">
        <v>654</v>
      </c>
      <c r="G310" s="26" t="n">
        <v>7.86</v>
      </c>
      <c r="H310" s="26" t="n">
        <v>4.46</v>
      </c>
      <c r="I310" s="26" t="s">
        <v>654</v>
      </c>
      <c r="J310" s="26" t="n">
        <v>0.21</v>
      </c>
      <c r="K310" s="26" t="n">
        <v>1.31</v>
      </c>
      <c r="L310" s="26" t="s">
        <v>654</v>
      </c>
      <c r="M310" s="26" t="n">
        <v>4.03</v>
      </c>
      <c r="N310" s="26" t="n">
        <v>2.7</v>
      </c>
      <c r="O310" s="27" t="s">
        <v>654</v>
      </c>
      <c r="P310" s="27" t="n">
        <v>1309.11</v>
      </c>
      <c r="Q310" s="27" t="n">
        <v>780.21</v>
      </c>
      <c r="R310" s="28" t="n">
        <v>20257.22</v>
      </c>
      <c r="S310" s="28" t="n">
        <v>6328.17</v>
      </c>
      <c r="T310" s="29" t="n">
        <v>60434.58</v>
      </c>
      <c r="U310" s="29" t="n">
        <v>8680.59</v>
      </c>
      <c r="V310" s="28" t="n">
        <v>17104.69</v>
      </c>
      <c r="W310" s="28" t="n">
        <v>9216.02</v>
      </c>
      <c r="X310" s="29" t="n">
        <v>12269.2</v>
      </c>
      <c r="Y310" s="29" t="n">
        <v>5597.6</v>
      </c>
      <c r="Z310" s="28" t="n">
        <v>18604.44</v>
      </c>
      <c r="AA310" s="28" t="n">
        <v>6164.76</v>
      </c>
      <c r="AB310" s="29" t="n">
        <v>13493.93</v>
      </c>
      <c r="AC310" s="29" t="n">
        <v>7708.45</v>
      </c>
    </row>
    <row r="311" customFormat="false" ht="12.75" hidden="false" customHeight="false" outlineLevel="0" collapsed="false">
      <c r="A311" s="3" t="s">
        <v>655</v>
      </c>
      <c r="B311" s="3" t="s">
        <v>20</v>
      </c>
      <c r="C311" s="3" t="s">
        <v>33</v>
      </c>
      <c r="D311" s="3" t="s">
        <v>96</v>
      </c>
      <c r="E311" s="3" t="str">
        <f aca="false">+CONCATENATE(A311," ",B311," ",C311," ",D311)</f>
        <v>CHURCHTO 69 KV AECO BUS1</v>
      </c>
      <c r="F311" s="26" t="s">
        <v>656</v>
      </c>
      <c r="G311" s="26" t="n">
        <v>9.5</v>
      </c>
      <c r="H311" s="26" t="n">
        <v>5.45</v>
      </c>
      <c r="I311" s="26" t="s">
        <v>656</v>
      </c>
      <c r="J311" s="26" t="n">
        <v>-0.07</v>
      </c>
      <c r="K311" s="26" t="n">
        <v>0.94</v>
      </c>
      <c r="L311" s="26" t="s">
        <v>656</v>
      </c>
      <c r="M311" s="26" t="n">
        <v>2.97</v>
      </c>
      <c r="N311" s="26" t="n">
        <v>2.39</v>
      </c>
      <c r="O311" s="27" t="s">
        <v>656</v>
      </c>
      <c r="P311" s="27" t="n">
        <v>588.01</v>
      </c>
      <c r="Q311" s="27" t="n">
        <v>436.22</v>
      </c>
      <c r="R311" s="28" t="n">
        <v>20293.64</v>
      </c>
      <c r="S311" s="28" t="n">
        <v>6330.61</v>
      </c>
      <c r="T311" s="29" t="n">
        <v>60236.54</v>
      </c>
      <c r="U311" s="29" t="n">
        <v>8679.63</v>
      </c>
      <c r="V311" s="28" t="n">
        <v>15159.58</v>
      </c>
      <c r="W311" s="28" t="n">
        <v>7979.61</v>
      </c>
      <c r="X311" s="29" t="n">
        <v>12264.5</v>
      </c>
      <c r="Y311" s="29" t="n">
        <v>5581.5</v>
      </c>
      <c r="Z311" s="28" t="n">
        <v>18603.04</v>
      </c>
      <c r="AA311" s="28" t="n">
        <v>6151.95</v>
      </c>
      <c r="AB311" s="29" t="n">
        <v>13493.47</v>
      </c>
      <c r="AC311" s="29" t="n">
        <v>7707.83</v>
      </c>
    </row>
    <row r="312" customFormat="false" ht="12.75" hidden="false" customHeight="false" outlineLevel="0" collapsed="false">
      <c r="A312" s="3" t="s">
        <v>657</v>
      </c>
      <c r="B312" s="3" t="s">
        <v>14</v>
      </c>
      <c r="C312" s="3" t="s">
        <v>37</v>
      </c>
      <c r="D312" s="3" t="s">
        <v>648</v>
      </c>
      <c r="E312" s="3" t="str">
        <f aca="false">+CONCATENATE(A312," ",B312," ",C312," ",D312)</f>
        <v>CHURCTAP 138 KV DPL T3</v>
      </c>
      <c r="F312" s="26" t="s">
        <v>658</v>
      </c>
      <c r="G312" s="26" t="n">
        <v>7.79</v>
      </c>
      <c r="H312" s="26" t="n">
        <v>4.42</v>
      </c>
      <c r="I312" s="26" t="s">
        <v>658</v>
      </c>
      <c r="J312" s="26" t="n">
        <v>0.09</v>
      </c>
      <c r="K312" s="26" t="n">
        <v>1.21</v>
      </c>
      <c r="L312" s="26" t="s">
        <v>658</v>
      </c>
      <c r="M312" s="26" t="n">
        <v>3.7</v>
      </c>
      <c r="N312" s="26" t="n">
        <v>2.56</v>
      </c>
      <c r="O312" s="27" t="s">
        <v>658</v>
      </c>
      <c r="P312" s="27" t="n">
        <v>591.62</v>
      </c>
      <c r="Q312" s="27" t="n">
        <v>409.41</v>
      </c>
      <c r="R312" s="28" t="n">
        <v>20252.96</v>
      </c>
      <c r="S312" s="28" t="n">
        <v>6328.46</v>
      </c>
      <c r="T312" s="29" t="n">
        <v>60314.9</v>
      </c>
      <c r="U312" s="29" t="n">
        <v>8670.52</v>
      </c>
      <c r="V312" s="28" t="n">
        <v>15181.84</v>
      </c>
      <c r="W312" s="28" t="n">
        <v>7980.03</v>
      </c>
      <c r="X312" s="29" t="n">
        <v>12269.7</v>
      </c>
      <c r="Y312" s="29" t="n">
        <v>5597.4</v>
      </c>
      <c r="Z312" s="28" t="n">
        <v>18604.52</v>
      </c>
      <c r="AA312" s="28" t="n">
        <v>6163.17</v>
      </c>
      <c r="AB312" s="29" t="n">
        <v>13493.98</v>
      </c>
      <c r="AC312" s="29" t="n">
        <v>7708.31</v>
      </c>
    </row>
    <row r="313" customFormat="false" ht="12.75" hidden="false" customHeight="false" outlineLevel="0" collapsed="false">
      <c r="A313" s="3" t="s">
        <v>657</v>
      </c>
      <c r="B313" s="3" t="s">
        <v>14</v>
      </c>
      <c r="C313" s="3" t="s">
        <v>37</v>
      </c>
      <c r="D313" s="3" t="s">
        <v>650</v>
      </c>
      <c r="E313" s="3" t="str">
        <f aca="false">+CONCATENATE(A313," ",B313," ",C313," ",D313)</f>
        <v>CHURCTAP 138 KV DPL T4</v>
      </c>
      <c r="F313" s="26" t="s">
        <v>659</v>
      </c>
      <c r="G313" s="26" t="n">
        <v>7.79</v>
      </c>
      <c r="H313" s="26" t="n">
        <v>4.42</v>
      </c>
      <c r="I313" s="26" t="s">
        <v>659</v>
      </c>
      <c r="J313" s="26" t="n">
        <v>0.09</v>
      </c>
      <c r="K313" s="26" t="n">
        <v>1.21</v>
      </c>
      <c r="L313" s="26" t="s">
        <v>659</v>
      </c>
      <c r="M313" s="26" t="n">
        <v>3.7</v>
      </c>
      <c r="N313" s="26" t="n">
        <v>2.56</v>
      </c>
      <c r="O313" s="27" t="s">
        <v>659</v>
      </c>
      <c r="P313" s="27" t="n">
        <v>591.62</v>
      </c>
      <c r="Q313" s="27" t="n">
        <v>409.41</v>
      </c>
      <c r="R313" s="28" t="n">
        <v>20252.96</v>
      </c>
      <c r="S313" s="28" t="n">
        <v>6328.46</v>
      </c>
      <c r="T313" s="29" t="n">
        <v>60314.9</v>
      </c>
      <c r="U313" s="29" t="n">
        <v>8670.52</v>
      </c>
      <c r="V313" s="28" t="n">
        <v>15181.84</v>
      </c>
      <c r="W313" s="28" t="n">
        <v>7980.03</v>
      </c>
      <c r="X313" s="29" t="n">
        <v>12269.7</v>
      </c>
      <c r="Y313" s="29" t="n">
        <v>5597.4</v>
      </c>
      <c r="Z313" s="28" t="n">
        <v>18604.52</v>
      </c>
      <c r="AA313" s="28" t="n">
        <v>6163.17</v>
      </c>
      <c r="AB313" s="29" t="n">
        <v>13493.98</v>
      </c>
      <c r="AC313" s="29" t="n">
        <v>7708.31</v>
      </c>
    </row>
    <row r="314" customFormat="false" ht="12.75" hidden="false" customHeight="false" outlineLevel="0" collapsed="false">
      <c r="A314" s="3" t="s">
        <v>660</v>
      </c>
      <c r="B314" s="3" t="s">
        <v>14</v>
      </c>
      <c r="C314" s="3" t="s">
        <v>27</v>
      </c>
      <c r="D314" s="3" t="s">
        <v>661</v>
      </c>
      <c r="E314" s="3" t="str">
        <f aca="false">+CONCATENATE(A314," ",B314," ",C314," ",D314)</f>
        <v>CINNAMIN 138 KV PSEG HOEGAN</v>
      </c>
      <c r="F314" s="26" t="s">
        <v>662</v>
      </c>
      <c r="G314" s="26" t="n">
        <v>17.86</v>
      </c>
      <c r="H314" s="26" t="n">
        <v>9.92</v>
      </c>
      <c r="I314" s="26" t="s">
        <v>662</v>
      </c>
      <c r="J314" s="26" t="n">
        <v>-2.05</v>
      </c>
      <c r="K314" s="26" t="n">
        <v>0.93</v>
      </c>
      <c r="L314" s="26" t="s">
        <v>662</v>
      </c>
      <c r="M314" s="26" t="n">
        <v>3.37</v>
      </c>
      <c r="N314" s="26" t="n">
        <v>4.08</v>
      </c>
      <c r="O314" s="27" t="s">
        <v>662</v>
      </c>
      <c r="P314" s="27" t="n">
        <v>599.8</v>
      </c>
      <c r="Q314" s="27" t="n">
        <v>467.34</v>
      </c>
      <c r="R314" s="28" t="n">
        <v>20433.21</v>
      </c>
      <c r="S314" s="28" t="n">
        <v>6334.26</v>
      </c>
      <c r="T314" s="29" t="n">
        <v>60172.85</v>
      </c>
      <c r="U314" s="29" t="n">
        <v>8675.77</v>
      </c>
      <c r="V314" s="28" t="n">
        <v>15144.01</v>
      </c>
      <c r="W314" s="28" t="n">
        <v>7978.49</v>
      </c>
      <c r="X314" s="29" t="n">
        <v>12399.1</v>
      </c>
      <c r="Y314" s="29" t="n">
        <v>5772.4</v>
      </c>
      <c r="Z314" s="28" t="n">
        <v>18610.49</v>
      </c>
      <c r="AA314" s="28" t="n">
        <v>6143.62</v>
      </c>
      <c r="AB314" s="29" t="n">
        <v>13494.64</v>
      </c>
      <c r="AC314" s="29" t="n">
        <v>7708.36</v>
      </c>
    </row>
    <row r="315" customFormat="false" ht="12.75" hidden="false" customHeight="false" outlineLevel="0" collapsed="false">
      <c r="A315" s="3" t="s">
        <v>660</v>
      </c>
      <c r="B315" s="3" t="s">
        <v>14</v>
      </c>
      <c r="C315" s="3" t="s">
        <v>27</v>
      </c>
      <c r="D315" s="3" t="s">
        <v>28</v>
      </c>
      <c r="E315" s="3" t="str">
        <f aca="false">+CONCATENATE(A315," ",B315," ",C315," ",D315)</f>
        <v>CINNAMIN 138 KV PSEG T-1</v>
      </c>
      <c r="F315" s="26" t="s">
        <v>663</v>
      </c>
      <c r="G315" s="26" t="n">
        <v>17.86</v>
      </c>
      <c r="H315" s="26" t="n">
        <v>9.92</v>
      </c>
      <c r="I315" s="26" t="s">
        <v>663</v>
      </c>
      <c r="J315" s="26" t="n">
        <v>-2.05</v>
      </c>
      <c r="K315" s="26" t="n">
        <v>0.93</v>
      </c>
      <c r="L315" s="26" t="s">
        <v>663</v>
      </c>
      <c r="M315" s="26" t="n">
        <v>3.37</v>
      </c>
      <c r="N315" s="26" t="n">
        <v>4.08</v>
      </c>
      <c r="O315" s="27" t="s">
        <v>663</v>
      </c>
      <c r="P315" s="27" t="n">
        <v>599.8</v>
      </c>
      <c r="Q315" s="27" t="n">
        <v>467.34</v>
      </c>
      <c r="R315" s="28" t="n">
        <v>20433.21</v>
      </c>
      <c r="S315" s="28" t="n">
        <v>6334.26</v>
      </c>
      <c r="T315" s="29" t="n">
        <v>60172.85</v>
      </c>
      <c r="U315" s="29" t="n">
        <v>8675.77</v>
      </c>
      <c r="V315" s="28" t="n">
        <v>15144.01</v>
      </c>
      <c r="W315" s="28" t="n">
        <v>7978.49</v>
      </c>
      <c r="X315" s="29" t="n">
        <v>12399.1</v>
      </c>
      <c r="Y315" s="29" t="n">
        <v>5772.4</v>
      </c>
      <c r="Z315" s="28" t="n">
        <v>18610.49</v>
      </c>
      <c r="AA315" s="28" t="n">
        <v>6143.62</v>
      </c>
      <c r="AB315" s="29" t="n">
        <v>13494.64</v>
      </c>
      <c r="AC315" s="29" t="n">
        <v>7708.36</v>
      </c>
    </row>
    <row r="316" customFormat="false" ht="12.75" hidden="false" customHeight="false" outlineLevel="0" collapsed="false">
      <c r="A316" s="3" t="s">
        <v>660</v>
      </c>
      <c r="B316" s="3" t="s">
        <v>14</v>
      </c>
      <c r="C316" s="3" t="s">
        <v>27</v>
      </c>
      <c r="D316" s="3" t="s">
        <v>31</v>
      </c>
      <c r="E316" s="3" t="str">
        <f aca="false">+CONCATENATE(A316," ",B316," ",C316," ",D316)</f>
        <v>CINNAMIN 138 KV PSEG T-2</v>
      </c>
      <c r="F316" s="26" t="s">
        <v>664</v>
      </c>
      <c r="G316" s="26" t="n">
        <v>16.08</v>
      </c>
      <c r="H316" s="26" t="n">
        <v>8.96</v>
      </c>
      <c r="I316" s="26" t="s">
        <v>664</v>
      </c>
      <c r="J316" s="26" t="n">
        <v>-1.78</v>
      </c>
      <c r="K316" s="26" t="n">
        <v>0.85</v>
      </c>
      <c r="L316" s="26" t="s">
        <v>664</v>
      </c>
      <c r="M316" s="26" t="n">
        <v>3.05</v>
      </c>
      <c r="N316" s="26" t="n">
        <v>3.64</v>
      </c>
      <c r="O316" s="27" t="s">
        <v>664</v>
      </c>
      <c r="P316" s="27" t="n">
        <v>607.47</v>
      </c>
      <c r="Q316" s="27" t="n">
        <v>470.07</v>
      </c>
      <c r="R316" s="28" t="n">
        <v>20433.21</v>
      </c>
      <c r="S316" s="28" t="n">
        <v>6334.26</v>
      </c>
      <c r="T316" s="29" t="n">
        <v>60172.85</v>
      </c>
      <c r="U316" s="29" t="n">
        <v>8675.77</v>
      </c>
      <c r="V316" s="28" t="n">
        <v>15144.01</v>
      </c>
      <c r="W316" s="28" t="n">
        <v>7978.49</v>
      </c>
      <c r="X316" s="29" t="n">
        <v>12406.3</v>
      </c>
      <c r="Y316" s="29" t="n">
        <v>5784.2</v>
      </c>
      <c r="Z316" s="28" t="n">
        <v>18610.83</v>
      </c>
      <c r="AA316" s="28" t="n">
        <v>6141.89</v>
      </c>
      <c r="AB316" s="29" t="n">
        <v>13494.52</v>
      </c>
      <c r="AC316" s="29" t="n">
        <v>7708.24</v>
      </c>
    </row>
    <row r="317" customFormat="false" ht="12.75" hidden="false" customHeight="false" outlineLevel="0" collapsed="false">
      <c r="A317" s="3" t="s">
        <v>665</v>
      </c>
      <c r="B317" s="3" t="s">
        <v>59</v>
      </c>
      <c r="C317" s="3" t="s">
        <v>60</v>
      </c>
      <c r="D317" s="3" t="s">
        <v>281</v>
      </c>
      <c r="E317" s="3" t="str">
        <f aca="false">+CONCATENATE(A317," ",B317," ",C317," ",D317)</f>
        <v>CLARKSUM 115 KV PENELEC LOAD1</v>
      </c>
      <c r="F317" s="26" t="s">
        <v>666</v>
      </c>
      <c r="G317" s="26" t="n">
        <v>21.83</v>
      </c>
      <c r="H317" s="26" t="n">
        <v>11.26</v>
      </c>
      <c r="I317" s="26" t="s">
        <v>666</v>
      </c>
      <c r="J317" s="26" t="n">
        <v>-83.21</v>
      </c>
      <c r="K317" s="26" t="n">
        <v>6.28</v>
      </c>
      <c r="L317" s="26" t="s">
        <v>666</v>
      </c>
      <c r="M317" s="26" t="n">
        <v>18.7</v>
      </c>
      <c r="N317" s="26" t="n">
        <v>10.29</v>
      </c>
      <c r="O317" s="27" t="s">
        <v>666</v>
      </c>
      <c r="P317" s="27" t="n">
        <v>-776.28</v>
      </c>
      <c r="Q317" s="27" t="n">
        <v>-206.41</v>
      </c>
      <c r="R317" s="28" t="n">
        <v>20285.07</v>
      </c>
      <c r="S317" s="28" t="n">
        <v>6540.93</v>
      </c>
      <c r="T317" s="29" t="n">
        <v>58327.88</v>
      </c>
      <c r="U317" s="29" t="n">
        <v>8676.83</v>
      </c>
      <c r="V317" s="28" t="n">
        <v>14738.78</v>
      </c>
      <c r="W317" s="28" t="n">
        <v>7979.61</v>
      </c>
      <c r="X317" s="29" t="n">
        <v>12288.9</v>
      </c>
      <c r="Y317" s="29" t="n">
        <v>5655.3</v>
      </c>
      <c r="Z317" s="28" t="n">
        <v>18560.32</v>
      </c>
      <c r="AA317" s="28" t="n">
        <v>6323.1</v>
      </c>
      <c r="AB317" s="29" t="n">
        <v>13500.4</v>
      </c>
      <c r="AC317" s="29" t="n">
        <v>7717.34</v>
      </c>
    </row>
    <row r="318" customFormat="false" ht="12.75" hidden="false" customHeight="false" outlineLevel="0" collapsed="false">
      <c r="A318" s="3" t="s">
        <v>665</v>
      </c>
      <c r="B318" s="3" t="s">
        <v>59</v>
      </c>
      <c r="C318" s="3" t="s">
        <v>60</v>
      </c>
      <c r="D318" s="3" t="s">
        <v>285</v>
      </c>
      <c r="E318" s="3" t="str">
        <f aca="false">+CONCATENATE(A318," ",B318," ",C318," ",D318)</f>
        <v>CLARKSUM 115 KV PENELEC LOAD2</v>
      </c>
      <c r="F318" s="26" t="s">
        <v>667</v>
      </c>
      <c r="G318" s="26" t="n">
        <v>21.83</v>
      </c>
      <c r="H318" s="26" t="n">
        <v>11.26</v>
      </c>
      <c r="I318" s="26" t="s">
        <v>667</v>
      </c>
      <c r="J318" s="26" t="n">
        <v>-83.21</v>
      </c>
      <c r="K318" s="26" t="n">
        <v>6.28</v>
      </c>
      <c r="L318" s="26" t="s">
        <v>667</v>
      </c>
      <c r="M318" s="26" t="n">
        <v>18.7</v>
      </c>
      <c r="N318" s="26" t="n">
        <v>10.29</v>
      </c>
      <c r="O318" s="27" t="s">
        <v>667</v>
      </c>
      <c r="P318" s="27" t="n">
        <v>-776.28</v>
      </c>
      <c r="Q318" s="27" t="n">
        <v>-206.41</v>
      </c>
      <c r="R318" s="28" t="n">
        <v>20285.07</v>
      </c>
      <c r="S318" s="28" t="n">
        <v>6540.93</v>
      </c>
      <c r="T318" s="29" t="n">
        <v>58327.88</v>
      </c>
      <c r="U318" s="29" t="n">
        <v>8676.83</v>
      </c>
      <c r="V318" s="28" t="n">
        <v>14738.78</v>
      </c>
      <c r="W318" s="28" t="n">
        <v>7979.61</v>
      </c>
      <c r="X318" s="29" t="n">
        <v>12288.9</v>
      </c>
      <c r="Y318" s="29" t="n">
        <v>5655.3</v>
      </c>
      <c r="Z318" s="28" t="n">
        <v>18560.32</v>
      </c>
      <c r="AA318" s="28" t="n">
        <v>6323.1</v>
      </c>
      <c r="AB318" s="29" t="n">
        <v>13500.4</v>
      </c>
      <c r="AC318" s="29" t="n">
        <v>7717.34</v>
      </c>
    </row>
    <row r="319" customFormat="false" ht="12.75" hidden="false" customHeight="false" outlineLevel="0" collapsed="false">
      <c r="A319" s="3" t="s">
        <v>668</v>
      </c>
      <c r="B319" s="3" t="s">
        <v>26</v>
      </c>
      <c r="C319" s="3" t="s">
        <v>27</v>
      </c>
      <c r="D319" s="3" t="s">
        <v>28</v>
      </c>
      <c r="E319" s="3" t="str">
        <f aca="false">+CONCATENATE(A319," ",B319," ",C319," ",D319)</f>
        <v>CLARKSVI 230 KV PSEG T-1</v>
      </c>
      <c r="F319" s="26" t="s">
        <v>669</v>
      </c>
      <c r="G319" s="26" t="n">
        <v>15.27</v>
      </c>
      <c r="H319" s="26" t="n">
        <v>8.86</v>
      </c>
      <c r="I319" s="26" t="s">
        <v>669</v>
      </c>
      <c r="J319" s="26" t="n">
        <v>-1.56</v>
      </c>
      <c r="K319" s="26" t="n">
        <v>0.24</v>
      </c>
      <c r="L319" s="26" t="s">
        <v>669</v>
      </c>
      <c r="M319" s="26" t="n">
        <v>1</v>
      </c>
      <c r="N319" s="26" t="n">
        <v>1.9</v>
      </c>
      <c r="O319" s="27" t="s">
        <v>669</v>
      </c>
      <c r="P319" s="27" t="n">
        <v>538.35</v>
      </c>
      <c r="Q319" s="27" t="n">
        <v>423.3</v>
      </c>
      <c r="R319" s="28" t="n">
        <v>20302.45</v>
      </c>
      <c r="S319" s="28" t="n">
        <v>6335.59</v>
      </c>
      <c r="T319" s="29" t="n">
        <v>60160.97</v>
      </c>
      <c r="U319" s="29" t="n">
        <v>8685.56</v>
      </c>
      <c r="V319" s="28" t="n">
        <v>15106.27</v>
      </c>
      <c r="W319" s="28" t="n">
        <v>7978.35</v>
      </c>
      <c r="X319" s="29" t="n">
        <v>12281.2</v>
      </c>
      <c r="Y319" s="29" t="n">
        <v>5613.2</v>
      </c>
      <c r="Z319" s="28" t="n">
        <v>18597.78</v>
      </c>
      <c r="AA319" s="28" t="n">
        <v>6120.33</v>
      </c>
      <c r="AB319" s="29" t="n">
        <v>13491.29</v>
      </c>
      <c r="AC319" s="29" t="n">
        <v>7706.09</v>
      </c>
    </row>
    <row r="320" customFormat="false" ht="12.75" hidden="false" customHeight="false" outlineLevel="0" collapsed="false">
      <c r="A320" s="3" t="s">
        <v>668</v>
      </c>
      <c r="B320" s="3" t="s">
        <v>26</v>
      </c>
      <c r="C320" s="3" t="s">
        <v>27</v>
      </c>
      <c r="D320" s="3" t="s">
        <v>31</v>
      </c>
      <c r="E320" s="3" t="str">
        <f aca="false">+CONCATENATE(A320," ",B320," ",C320," ",D320)</f>
        <v>CLARKSVI 230 KV PSEG T-2</v>
      </c>
      <c r="F320" s="26" t="s">
        <v>670</v>
      </c>
      <c r="G320" s="26" t="n">
        <v>15.27</v>
      </c>
      <c r="H320" s="26" t="n">
        <v>8.86</v>
      </c>
      <c r="I320" s="26" t="s">
        <v>670</v>
      </c>
      <c r="J320" s="26" t="n">
        <v>-1.56</v>
      </c>
      <c r="K320" s="26" t="n">
        <v>0.24</v>
      </c>
      <c r="L320" s="26" t="s">
        <v>670</v>
      </c>
      <c r="M320" s="26" t="n">
        <v>1</v>
      </c>
      <c r="N320" s="26" t="n">
        <v>1.9</v>
      </c>
      <c r="O320" s="27" t="s">
        <v>670</v>
      </c>
      <c r="P320" s="27" t="n">
        <v>538.35</v>
      </c>
      <c r="Q320" s="27" t="n">
        <v>423.3</v>
      </c>
      <c r="R320" s="28" t="n">
        <v>20302.45</v>
      </c>
      <c r="S320" s="28" t="n">
        <v>6335.59</v>
      </c>
      <c r="T320" s="29" t="n">
        <v>60160.97</v>
      </c>
      <c r="U320" s="29" t="n">
        <v>8685.56</v>
      </c>
      <c r="V320" s="28" t="n">
        <v>15106.27</v>
      </c>
      <c r="W320" s="28" t="n">
        <v>7978.35</v>
      </c>
      <c r="X320" s="29" t="n">
        <v>12281.2</v>
      </c>
      <c r="Y320" s="29" t="n">
        <v>5613.2</v>
      </c>
      <c r="Z320" s="28" t="n">
        <v>18597.78</v>
      </c>
      <c r="AA320" s="28" t="n">
        <v>6120.33</v>
      </c>
      <c r="AB320" s="29" t="n">
        <v>13491.29</v>
      </c>
      <c r="AC320" s="29" t="n">
        <v>7706.09</v>
      </c>
    </row>
    <row r="321" customFormat="false" ht="12.75" hidden="false" customHeight="false" outlineLevel="0" collapsed="false">
      <c r="A321" s="3" t="s">
        <v>671</v>
      </c>
      <c r="B321" s="3" t="s">
        <v>125</v>
      </c>
      <c r="C321" s="3" t="s">
        <v>87</v>
      </c>
      <c r="D321" s="3" t="s">
        <v>337</v>
      </c>
      <c r="E321" s="3" t="str">
        <f aca="false">+CONCATENATE(A321," ",B321," ",C321," ",D321)</f>
        <v>CLAY PE 35 KV PECO KBUS</v>
      </c>
      <c r="F321" s="26" t="s">
        <v>672</v>
      </c>
      <c r="G321" s="26" t="n">
        <v>6.43</v>
      </c>
      <c r="H321" s="26" t="n">
        <v>3.63</v>
      </c>
      <c r="I321" s="26" t="s">
        <v>672</v>
      </c>
      <c r="J321" s="26" t="n">
        <v>-0.37</v>
      </c>
      <c r="K321" s="26" t="n">
        <v>0.75</v>
      </c>
      <c r="L321" s="26" t="s">
        <v>672</v>
      </c>
      <c r="M321" s="26" t="n">
        <v>2.76</v>
      </c>
      <c r="N321" s="26" t="n">
        <v>1.76</v>
      </c>
      <c r="O321" s="27" t="s">
        <v>672</v>
      </c>
      <c r="P321" s="27" t="n">
        <v>258.54</v>
      </c>
      <c r="Q321" s="27" t="n">
        <v>298.27</v>
      </c>
      <c r="R321" s="28" t="n">
        <v>20217.58</v>
      </c>
      <c r="S321" s="28" t="n">
        <v>6327.42</v>
      </c>
      <c r="T321" s="29" t="n">
        <v>59839.76</v>
      </c>
      <c r="U321" s="29" t="n">
        <v>8691.82</v>
      </c>
      <c r="V321" s="28" t="n">
        <v>15188.64</v>
      </c>
      <c r="W321" s="28" t="n">
        <v>7982.61</v>
      </c>
      <c r="X321" s="29" t="n">
        <v>12271.8</v>
      </c>
      <c r="Y321" s="29" t="n">
        <v>5606.1</v>
      </c>
      <c r="Z321" s="28" t="n">
        <v>18609.37</v>
      </c>
      <c r="AA321" s="28" t="n">
        <v>6161.6</v>
      </c>
      <c r="AB321" s="29" t="n">
        <v>13494.52</v>
      </c>
      <c r="AC321" s="29" t="n">
        <v>7707.95</v>
      </c>
    </row>
    <row r="322" customFormat="false" ht="12.75" hidden="false" customHeight="false" outlineLevel="0" collapsed="false">
      <c r="A322" s="3" t="s">
        <v>673</v>
      </c>
      <c r="B322" s="3" t="s">
        <v>20</v>
      </c>
      <c r="C322" s="3" t="s">
        <v>37</v>
      </c>
      <c r="D322" s="3" t="s">
        <v>512</v>
      </c>
      <c r="E322" s="3" t="str">
        <f aca="false">+CONCATENATE(A322," ",B322," ",C322," ",D322)</f>
        <v>CLAYMONT 69 KV DPL ONE</v>
      </c>
      <c r="F322" s="26" t="s">
        <v>674</v>
      </c>
      <c r="G322" s="26" t="n">
        <v>7.68</v>
      </c>
      <c r="H322" s="26" t="n">
        <v>4.36</v>
      </c>
      <c r="I322" s="26" t="s">
        <v>674</v>
      </c>
      <c r="J322" s="26" t="n">
        <v>-0.19</v>
      </c>
      <c r="K322" s="26" t="n">
        <v>0.96</v>
      </c>
      <c r="L322" s="26" t="s">
        <v>674</v>
      </c>
      <c r="M322" s="26" t="n">
        <v>2.97</v>
      </c>
      <c r="N322" s="26" t="n">
        <v>2.24</v>
      </c>
      <c r="O322" s="27" t="s">
        <v>674</v>
      </c>
      <c r="P322" s="27" t="n">
        <v>574.83</v>
      </c>
      <c r="Q322" s="27" t="n">
        <v>409.85</v>
      </c>
      <c r="R322" s="28" t="n">
        <v>20242.5</v>
      </c>
      <c r="S322" s="28" t="n">
        <v>6329.46</v>
      </c>
      <c r="T322" s="29" t="n">
        <v>60178.04</v>
      </c>
      <c r="U322" s="29" t="n">
        <v>8674.24</v>
      </c>
      <c r="V322" s="28" t="n">
        <v>15170.83</v>
      </c>
      <c r="W322" s="28" t="n">
        <v>7980.03</v>
      </c>
      <c r="X322" s="29" t="n">
        <v>12270</v>
      </c>
      <c r="Y322" s="29" t="n">
        <v>5598.1</v>
      </c>
      <c r="Z322" s="28" t="n">
        <v>18604.12</v>
      </c>
      <c r="AA322" s="28" t="n">
        <v>6158.2</v>
      </c>
      <c r="AB322" s="29" t="n">
        <v>13494</v>
      </c>
      <c r="AC322" s="29" t="n">
        <v>7708.02</v>
      </c>
    </row>
    <row r="323" customFormat="false" ht="12.75" hidden="false" customHeight="false" outlineLevel="0" collapsed="false">
      <c r="A323" s="3" t="s">
        <v>675</v>
      </c>
      <c r="B323" s="3" t="s">
        <v>59</v>
      </c>
      <c r="C323" s="3" t="s">
        <v>60</v>
      </c>
      <c r="D323" s="3" t="s">
        <v>676</v>
      </c>
      <c r="E323" s="3" t="str">
        <f aca="false">+CONCATENATE(A323," ",B323," ",C323," ",D323)</f>
        <v>CLAYSBUR 115 KV PENELEC NO.1T</v>
      </c>
      <c r="F323" s="26" t="s">
        <v>677</v>
      </c>
      <c r="G323" s="26" t="n">
        <v>19.17</v>
      </c>
      <c r="H323" s="26" t="n">
        <v>9.92</v>
      </c>
      <c r="I323" s="26" t="s">
        <v>677</v>
      </c>
      <c r="J323" s="26" t="n">
        <v>-11.24</v>
      </c>
      <c r="K323" s="26" t="n">
        <v>5.42</v>
      </c>
      <c r="L323" s="26" t="s">
        <v>677</v>
      </c>
      <c r="M323" s="26" t="n">
        <v>15.69</v>
      </c>
      <c r="N323" s="26" t="n">
        <v>8.84</v>
      </c>
      <c r="O323" s="27" t="s">
        <v>677</v>
      </c>
      <c r="P323" s="27" t="n">
        <v>-832.94</v>
      </c>
      <c r="Q323" s="27" t="n">
        <v>-246.27</v>
      </c>
      <c r="R323" s="28" t="n">
        <v>20240.73</v>
      </c>
      <c r="S323" s="28" t="n">
        <v>6346.91</v>
      </c>
      <c r="T323" s="29" t="n">
        <v>58272.16</v>
      </c>
      <c r="U323" s="29" t="n">
        <v>8663.5</v>
      </c>
      <c r="V323" s="28" t="n">
        <v>15320.74</v>
      </c>
      <c r="W323" s="28" t="n">
        <v>7978.84</v>
      </c>
      <c r="X323" s="29" t="n">
        <v>12284.9</v>
      </c>
      <c r="Y323" s="29" t="n">
        <v>5649.8</v>
      </c>
      <c r="Z323" s="28" t="n">
        <v>18456.08</v>
      </c>
      <c r="AA323" s="28" t="n">
        <v>6306.52</v>
      </c>
      <c r="AB323" s="29" t="n">
        <v>13500.66</v>
      </c>
      <c r="AC323" s="29" t="n">
        <v>7715.89</v>
      </c>
    </row>
    <row r="324" customFormat="false" ht="12.75" hidden="false" customHeight="false" outlineLevel="0" collapsed="false">
      <c r="A324" s="3" t="s">
        <v>675</v>
      </c>
      <c r="B324" s="3" t="s">
        <v>59</v>
      </c>
      <c r="C324" s="3" t="s">
        <v>60</v>
      </c>
      <c r="D324" s="3" t="s">
        <v>678</v>
      </c>
      <c r="E324" s="3" t="str">
        <f aca="false">+CONCATENATE(A324," ",B324," ",C324," ",D324)</f>
        <v>CLAYSBUR 115 KV PENELEC NO.2T</v>
      </c>
      <c r="F324" s="26" t="s">
        <v>679</v>
      </c>
      <c r="G324" s="26" t="n">
        <v>19.17</v>
      </c>
      <c r="H324" s="26" t="n">
        <v>9.92</v>
      </c>
      <c r="I324" s="26" t="s">
        <v>679</v>
      </c>
      <c r="J324" s="26" t="n">
        <v>-11.24</v>
      </c>
      <c r="K324" s="26" t="n">
        <v>5.42</v>
      </c>
      <c r="L324" s="26" t="s">
        <v>679</v>
      </c>
      <c r="M324" s="26" t="n">
        <v>15.69</v>
      </c>
      <c r="N324" s="26" t="n">
        <v>8.84</v>
      </c>
      <c r="O324" s="27" t="s">
        <v>679</v>
      </c>
      <c r="P324" s="27" t="n">
        <v>-832.94</v>
      </c>
      <c r="Q324" s="27" t="n">
        <v>-246.27</v>
      </c>
      <c r="R324" s="28" t="n">
        <v>20240.73</v>
      </c>
      <c r="S324" s="28" t="n">
        <v>6346.91</v>
      </c>
      <c r="T324" s="29" t="n">
        <v>58272.16</v>
      </c>
      <c r="U324" s="29" t="n">
        <v>8663.5</v>
      </c>
      <c r="V324" s="28" t="n">
        <v>15320.74</v>
      </c>
      <c r="W324" s="28" t="n">
        <v>7978.84</v>
      </c>
      <c r="X324" s="29" t="n">
        <v>12284.9</v>
      </c>
      <c r="Y324" s="29" t="n">
        <v>5649.8</v>
      </c>
      <c r="Z324" s="28" t="n">
        <v>18456.08</v>
      </c>
      <c r="AA324" s="28" t="n">
        <v>6306.52</v>
      </c>
      <c r="AB324" s="29" t="n">
        <v>13500.66</v>
      </c>
      <c r="AC324" s="29" t="n">
        <v>7715.89</v>
      </c>
    </row>
    <row r="325" customFormat="false" ht="12.75" hidden="false" customHeight="false" outlineLevel="0" collapsed="false">
      <c r="A325" s="3" t="s">
        <v>680</v>
      </c>
      <c r="B325" s="3" t="s">
        <v>14</v>
      </c>
      <c r="C325" s="3" t="s">
        <v>37</v>
      </c>
      <c r="D325" s="3" t="s">
        <v>353</v>
      </c>
      <c r="E325" s="3" t="str">
        <f aca="false">+CONCATENATE(A325," ",B325," ",C325," ",D325)</f>
        <v>CLAYTON 138 KV DPL LOADT1</v>
      </c>
      <c r="F325" s="26" t="s">
        <v>681</v>
      </c>
      <c r="G325" s="26" t="n">
        <v>7.93</v>
      </c>
      <c r="H325" s="26" t="n">
        <v>4.5</v>
      </c>
      <c r="I325" s="26" t="s">
        <v>681</v>
      </c>
      <c r="J325" s="26" t="n">
        <v>0.25</v>
      </c>
      <c r="K325" s="26" t="n">
        <v>1.35</v>
      </c>
      <c r="L325" s="26" t="s">
        <v>681</v>
      </c>
      <c r="M325" s="26" t="n">
        <v>4.15</v>
      </c>
      <c r="N325" s="26" t="n">
        <v>2.76</v>
      </c>
      <c r="O325" s="27" t="s">
        <v>681</v>
      </c>
      <c r="P325" s="27" t="n">
        <v>1377.79</v>
      </c>
      <c r="Q325" s="27" t="n">
        <v>809.39</v>
      </c>
      <c r="R325" s="28" t="n">
        <v>20260.29</v>
      </c>
      <c r="S325" s="28" t="n">
        <v>6328.23</v>
      </c>
      <c r="T325" s="29" t="n">
        <v>60466.64</v>
      </c>
      <c r="U325" s="29" t="n">
        <v>8679.68</v>
      </c>
      <c r="V325" s="28" t="n">
        <v>17092.98</v>
      </c>
      <c r="W325" s="28" t="n">
        <v>9226.9</v>
      </c>
      <c r="X325" s="29" t="n">
        <v>12269.3</v>
      </c>
      <c r="Y325" s="29" t="n">
        <v>5597.5</v>
      </c>
      <c r="Z325" s="28" t="n">
        <v>18604.22</v>
      </c>
      <c r="AA325" s="28" t="n">
        <v>6165.03</v>
      </c>
      <c r="AB325" s="29" t="n">
        <v>13493.87</v>
      </c>
      <c r="AC325" s="29" t="n">
        <v>7708.52</v>
      </c>
    </row>
    <row r="326" customFormat="false" ht="12.75" hidden="false" customHeight="false" outlineLevel="0" collapsed="false">
      <c r="A326" s="3" t="s">
        <v>680</v>
      </c>
      <c r="B326" s="3" t="s">
        <v>14</v>
      </c>
      <c r="C326" s="3" t="s">
        <v>37</v>
      </c>
      <c r="D326" s="3" t="s">
        <v>355</v>
      </c>
      <c r="E326" s="3" t="str">
        <f aca="false">+CONCATENATE(A326," ",B326," ",C326," ",D326)</f>
        <v>CLAYTON 138 KV DPL LOADT2</v>
      </c>
      <c r="F326" s="26" t="s">
        <v>682</v>
      </c>
      <c r="G326" s="26" t="n">
        <v>7.93</v>
      </c>
      <c r="H326" s="26" t="n">
        <v>4.5</v>
      </c>
      <c r="I326" s="26" t="s">
        <v>682</v>
      </c>
      <c r="J326" s="26" t="n">
        <v>0.25</v>
      </c>
      <c r="K326" s="26" t="n">
        <v>1.35</v>
      </c>
      <c r="L326" s="26" t="s">
        <v>682</v>
      </c>
      <c r="M326" s="26" t="n">
        <v>4.15</v>
      </c>
      <c r="N326" s="26" t="n">
        <v>2.76</v>
      </c>
      <c r="O326" s="27" t="s">
        <v>682</v>
      </c>
      <c r="P326" s="27" t="n">
        <v>1377.79</v>
      </c>
      <c r="Q326" s="27" t="n">
        <v>809.39</v>
      </c>
      <c r="R326" s="28" t="n">
        <v>20260.29</v>
      </c>
      <c r="S326" s="28" t="n">
        <v>6328.23</v>
      </c>
      <c r="T326" s="29" t="n">
        <v>60466.64</v>
      </c>
      <c r="U326" s="29" t="n">
        <v>8679.68</v>
      </c>
      <c r="V326" s="28" t="n">
        <v>17092.98</v>
      </c>
      <c r="W326" s="28" t="n">
        <v>9226.9</v>
      </c>
      <c r="X326" s="29" t="n">
        <v>12269.3</v>
      </c>
      <c r="Y326" s="29" t="n">
        <v>5597.5</v>
      </c>
      <c r="Z326" s="28" t="n">
        <v>18604.22</v>
      </c>
      <c r="AA326" s="28" t="n">
        <v>6165.03</v>
      </c>
      <c r="AB326" s="29" t="n">
        <v>13493.87</v>
      </c>
      <c r="AC326" s="29" t="n">
        <v>7708.52</v>
      </c>
    </row>
    <row r="327" customFormat="false" ht="12.75" hidden="false" customHeight="false" outlineLevel="0" collapsed="false">
      <c r="A327" s="3" t="s">
        <v>683</v>
      </c>
      <c r="B327" s="3" t="s">
        <v>26</v>
      </c>
      <c r="C327" s="3" t="s">
        <v>27</v>
      </c>
      <c r="D327" s="3" t="s">
        <v>28</v>
      </c>
      <c r="E327" s="3" t="str">
        <f aca="false">+CONCATENATE(A327," ",B327," ",C327," ",D327)</f>
        <v>CLIF PS 230 KV PSEG T-1</v>
      </c>
      <c r="F327" s="26" t="s">
        <v>684</v>
      </c>
      <c r="G327" s="26" t="n">
        <v>417.67</v>
      </c>
      <c r="H327" s="26" t="n">
        <v>206.64</v>
      </c>
      <c r="I327" s="26" t="s">
        <v>684</v>
      </c>
      <c r="J327" s="26" t="n">
        <v>143.8</v>
      </c>
      <c r="K327" s="26" t="n">
        <v>144.95</v>
      </c>
      <c r="L327" s="26" t="s">
        <v>684</v>
      </c>
      <c r="M327" s="26" t="n">
        <v>451.19</v>
      </c>
      <c r="N327" s="26" t="n">
        <v>250.12</v>
      </c>
      <c r="O327" s="27" t="s">
        <v>684</v>
      </c>
      <c r="P327" s="27" t="n">
        <v>960.93</v>
      </c>
      <c r="Q327" s="27" t="n">
        <v>675.73</v>
      </c>
      <c r="R327" s="28" t="n">
        <v>21478.62</v>
      </c>
      <c r="S327" s="28" t="n">
        <v>6484.94</v>
      </c>
      <c r="T327" s="29" t="n">
        <v>59738.29</v>
      </c>
      <c r="U327" s="29" t="n">
        <v>8847.69</v>
      </c>
      <c r="V327" s="28" t="n">
        <v>14967.79</v>
      </c>
      <c r="W327" s="28" t="n">
        <v>7981.01</v>
      </c>
      <c r="X327" s="29" t="n">
        <v>12863.2</v>
      </c>
      <c r="Y327" s="29" t="n">
        <v>5796.5</v>
      </c>
      <c r="Z327" s="28" t="n">
        <v>18835.14</v>
      </c>
      <c r="AA327" s="28" t="n">
        <v>8382.03</v>
      </c>
      <c r="AB327" s="29" t="n">
        <v>13486.16</v>
      </c>
      <c r="AC327" s="29" t="n">
        <v>7859.34</v>
      </c>
    </row>
    <row r="328" customFormat="false" ht="12.75" hidden="false" customHeight="false" outlineLevel="0" collapsed="false">
      <c r="A328" s="3" t="s">
        <v>683</v>
      </c>
      <c r="B328" s="3" t="s">
        <v>26</v>
      </c>
      <c r="C328" s="3" t="s">
        <v>27</v>
      </c>
      <c r="D328" s="3" t="s">
        <v>31</v>
      </c>
      <c r="E328" s="3" t="str">
        <f aca="false">+CONCATENATE(A328," ",B328," ",C328," ",D328)</f>
        <v>CLIF PS 230 KV PSEG T-2</v>
      </c>
      <c r="F328" s="26" t="s">
        <v>685</v>
      </c>
      <c r="G328" s="26" t="n">
        <v>-119.49</v>
      </c>
      <c r="H328" s="26" t="n">
        <v>-57.89</v>
      </c>
      <c r="I328" s="26" t="s">
        <v>685</v>
      </c>
      <c r="J328" s="26" t="n">
        <v>-41.26</v>
      </c>
      <c r="K328" s="26" t="n">
        <v>-46.43</v>
      </c>
      <c r="L328" s="26" t="s">
        <v>685</v>
      </c>
      <c r="M328" s="26" t="n">
        <v>-144.35</v>
      </c>
      <c r="N328" s="26" t="n">
        <v>-83.88</v>
      </c>
      <c r="O328" s="27" t="s">
        <v>685</v>
      </c>
      <c r="P328" s="27" t="n">
        <v>244.01</v>
      </c>
      <c r="Q328" s="27" t="n">
        <v>257.49</v>
      </c>
      <c r="R328" s="28" t="n">
        <v>21028.35</v>
      </c>
      <c r="S328" s="28" t="n">
        <v>6316.59</v>
      </c>
      <c r="T328" s="29" t="n">
        <v>59736.28</v>
      </c>
      <c r="U328" s="29" t="n">
        <v>8820.97</v>
      </c>
      <c r="V328" s="28" t="n">
        <v>14978.26</v>
      </c>
      <c r="W328" s="28" t="n">
        <v>7981.02</v>
      </c>
      <c r="X328" s="29" t="n">
        <v>12519.9</v>
      </c>
      <c r="Y328" s="29" t="n">
        <v>5861.3</v>
      </c>
      <c r="Z328" s="28" t="n">
        <v>18563.24</v>
      </c>
      <c r="AA328" s="28" t="n">
        <v>6506.72</v>
      </c>
      <c r="AB328" s="29" t="n">
        <v>13487.35</v>
      </c>
      <c r="AC328" s="29" t="n">
        <v>7677.33</v>
      </c>
    </row>
    <row r="329" customFormat="false" ht="12.75" hidden="false" customHeight="false" outlineLevel="0" collapsed="false">
      <c r="A329" s="3" t="s">
        <v>686</v>
      </c>
      <c r="B329" s="3" t="s">
        <v>20</v>
      </c>
      <c r="C329" s="3" t="s">
        <v>45</v>
      </c>
      <c r="D329" s="3" t="s">
        <v>69</v>
      </c>
      <c r="E329" s="3" t="str">
        <f aca="false">+CONCATENATE(A329," ",B329," ",C329," ",D329)</f>
        <v>CLINTON 69 KV PPL BUS_1</v>
      </c>
      <c r="F329" s="26" t="s">
        <v>687</v>
      </c>
      <c r="G329" s="26" t="n">
        <v>-7.85</v>
      </c>
      <c r="H329" s="26" t="n">
        <v>-3.61</v>
      </c>
      <c r="I329" s="26" t="s">
        <v>687</v>
      </c>
      <c r="J329" s="26" t="n">
        <v>-2.97</v>
      </c>
      <c r="K329" s="26" t="n">
        <v>-3.6</v>
      </c>
      <c r="L329" s="26" t="s">
        <v>687</v>
      </c>
      <c r="M329" s="26" t="n">
        <v>-11.06</v>
      </c>
      <c r="N329" s="26" t="n">
        <v>-6.65</v>
      </c>
      <c r="O329" s="27" t="s">
        <v>687</v>
      </c>
      <c r="P329" s="27" t="n">
        <v>-895.26</v>
      </c>
      <c r="Q329" s="27" t="n">
        <v>-281.51</v>
      </c>
      <c r="R329" s="28" t="n">
        <v>20183.1</v>
      </c>
      <c r="S329" s="28" t="n">
        <v>6323.08</v>
      </c>
      <c r="T329" s="29" t="n">
        <v>58507.3</v>
      </c>
      <c r="U329" s="29" t="n">
        <v>8694.94</v>
      </c>
      <c r="V329" s="28" t="n">
        <v>15132.78</v>
      </c>
      <c r="W329" s="28" t="n">
        <v>7977.89</v>
      </c>
      <c r="X329" s="29" t="n">
        <v>12135.6</v>
      </c>
      <c r="Y329" s="29" t="n">
        <v>5625</v>
      </c>
      <c r="Z329" s="28" t="n">
        <v>18598.41</v>
      </c>
      <c r="AA329" s="28" t="n">
        <v>6104.58</v>
      </c>
      <c r="AB329" s="29" t="n">
        <v>13516.65</v>
      </c>
      <c r="AC329" s="29" t="n">
        <v>7702.81</v>
      </c>
    </row>
    <row r="330" customFormat="false" ht="12.75" hidden="false" customHeight="false" outlineLevel="0" collapsed="false">
      <c r="A330" s="3" t="s">
        <v>686</v>
      </c>
      <c r="B330" s="3" t="s">
        <v>20</v>
      </c>
      <c r="C330" s="3" t="s">
        <v>45</v>
      </c>
      <c r="D330" s="3" t="s">
        <v>71</v>
      </c>
      <c r="E330" s="3" t="str">
        <f aca="false">+CONCATENATE(A330," ",B330," ",C330," ",D330)</f>
        <v>CLINTON 69 KV PPL BUS_2</v>
      </c>
      <c r="F330" s="26" t="s">
        <v>688</v>
      </c>
      <c r="G330" s="26" t="n">
        <v>-7.85</v>
      </c>
      <c r="H330" s="26" t="n">
        <v>-3.61</v>
      </c>
      <c r="I330" s="26" t="s">
        <v>688</v>
      </c>
      <c r="J330" s="26" t="n">
        <v>-2.97</v>
      </c>
      <c r="K330" s="26" t="n">
        <v>-3.6</v>
      </c>
      <c r="L330" s="26" t="s">
        <v>688</v>
      </c>
      <c r="M330" s="26" t="n">
        <v>-11.06</v>
      </c>
      <c r="N330" s="26" t="n">
        <v>-6.65</v>
      </c>
      <c r="O330" s="27" t="s">
        <v>688</v>
      </c>
      <c r="P330" s="27" t="n">
        <v>-895.26</v>
      </c>
      <c r="Q330" s="27" t="n">
        <v>-281.51</v>
      </c>
      <c r="R330" s="28" t="n">
        <v>20183.1</v>
      </c>
      <c r="S330" s="28" t="n">
        <v>6323.08</v>
      </c>
      <c r="T330" s="29" t="n">
        <v>58507.3</v>
      </c>
      <c r="U330" s="29" t="n">
        <v>8694.94</v>
      </c>
      <c r="V330" s="28" t="n">
        <v>15132.78</v>
      </c>
      <c r="W330" s="28" t="n">
        <v>7977.89</v>
      </c>
      <c r="X330" s="29" t="n">
        <v>12135.6</v>
      </c>
      <c r="Y330" s="29" t="n">
        <v>5625</v>
      </c>
      <c r="Z330" s="28" t="n">
        <v>18598.41</v>
      </c>
      <c r="AA330" s="28" t="n">
        <v>6104.58</v>
      </c>
      <c r="AB330" s="29" t="n">
        <v>13516.65</v>
      </c>
      <c r="AC330" s="29" t="n">
        <v>7702.81</v>
      </c>
    </row>
    <row r="331" customFormat="false" ht="12.75" hidden="false" customHeight="false" outlineLevel="0" collapsed="false">
      <c r="A331" s="3" t="s">
        <v>689</v>
      </c>
      <c r="B331" s="3" t="s">
        <v>59</v>
      </c>
      <c r="C331" s="3" t="s">
        <v>66</v>
      </c>
      <c r="D331" s="3" t="s">
        <v>16</v>
      </c>
      <c r="E331" s="3" t="str">
        <f aca="false">+CONCATENATE(A331," ",B331," ",C331," ",D331)</f>
        <v>CLY 115 KV METED LD1</v>
      </c>
      <c r="F331" s="26" t="s">
        <v>690</v>
      </c>
      <c r="G331" s="26" t="n">
        <v>2.58</v>
      </c>
      <c r="H331" s="26" t="n">
        <v>1.57</v>
      </c>
      <c r="I331" s="26" t="s">
        <v>690</v>
      </c>
      <c r="J331" s="26" t="n">
        <v>-2.64</v>
      </c>
      <c r="K331" s="26" t="n">
        <v>-0.13</v>
      </c>
      <c r="L331" s="26" t="s">
        <v>690</v>
      </c>
      <c r="M331" s="26" t="n">
        <v>-4.94</v>
      </c>
      <c r="N331" s="26" t="n">
        <v>-0.24</v>
      </c>
      <c r="O331" s="27" t="s">
        <v>690</v>
      </c>
      <c r="P331" s="27" t="n">
        <v>-914.96</v>
      </c>
      <c r="Q331" s="27" t="n">
        <v>-261.61</v>
      </c>
      <c r="R331" s="28" t="n">
        <v>20244.13</v>
      </c>
      <c r="S331" s="28" t="n">
        <v>6323.98</v>
      </c>
      <c r="T331" s="29" t="n">
        <v>58057.03</v>
      </c>
      <c r="U331" s="29" t="n">
        <v>8675.97</v>
      </c>
      <c r="V331" s="28" t="n">
        <v>15253.78</v>
      </c>
      <c r="W331" s="28" t="n">
        <v>7968.47</v>
      </c>
      <c r="X331" s="29" t="n">
        <v>12269.8</v>
      </c>
      <c r="Y331" s="29" t="n">
        <v>5573.6</v>
      </c>
      <c r="Z331" s="28" t="n">
        <v>18594.86</v>
      </c>
      <c r="AA331" s="28" t="n">
        <v>6164.02</v>
      </c>
      <c r="AB331" s="29" t="n">
        <v>13497.43</v>
      </c>
      <c r="AC331" s="29" t="n">
        <v>7707.52</v>
      </c>
    </row>
    <row r="332" customFormat="false" ht="12.75" hidden="false" customHeight="false" outlineLevel="0" collapsed="false">
      <c r="A332" s="3" t="s">
        <v>691</v>
      </c>
      <c r="B332" s="3" t="s">
        <v>26</v>
      </c>
      <c r="C332" s="3" t="s">
        <v>87</v>
      </c>
      <c r="D332" s="3" t="s">
        <v>324</v>
      </c>
      <c r="E332" s="3" t="str">
        <f aca="false">+CONCATENATE(A332," ",B332," ",C332," ",D332)</f>
        <v>COCHRNVL 230 KV PECO 1TR</v>
      </c>
      <c r="F332" s="26" t="s">
        <v>692</v>
      </c>
      <c r="G332" s="26" t="n">
        <v>6.28</v>
      </c>
      <c r="H332" s="26" t="n">
        <v>3.53</v>
      </c>
      <c r="I332" s="26" t="s">
        <v>692</v>
      </c>
      <c r="J332" s="26" t="n">
        <v>-0.25</v>
      </c>
      <c r="K332" s="26" t="n">
        <v>0.82</v>
      </c>
      <c r="L332" s="26" t="s">
        <v>692</v>
      </c>
      <c r="M332" s="26" t="n">
        <v>2.47</v>
      </c>
      <c r="N332" s="26" t="n">
        <v>1.82</v>
      </c>
      <c r="O332" s="27" t="s">
        <v>692</v>
      </c>
      <c r="P332" s="27" t="n">
        <v>-82.33</v>
      </c>
      <c r="Q332" s="27" t="n">
        <v>136.9</v>
      </c>
      <c r="R332" s="28" t="n">
        <v>20224.85</v>
      </c>
      <c r="S332" s="28" t="n">
        <v>6326.95</v>
      </c>
      <c r="T332" s="29" t="n">
        <v>59410.02</v>
      </c>
      <c r="U332" s="29" t="n">
        <v>8679.23</v>
      </c>
      <c r="V332" s="28" t="n">
        <v>15191.74</v>
      </c>
      <c r="W332" s="28" t="n">
        <v>7980.94</v>
      </c>
      <c r="X332" s="29" t="n">
        <v>12271.1</v>
      </c>
      <c r="Y332" s="29" t="n">
        <v>5605.9</v>
      </c>
      <c r="Z332" s="28" t="n">
        <v>18606.24</v>
      </c>
      <c r="AA332" s="28" t="n">
        <v>6162.8</v>
      </c>
      <c r="AB332" s="29" t="n">
        <v>13494.64</v>
      </c>
      <c r="AC332" s="29" t="n">
        <v>7708.05</v>
      </c>
    </row>
    <row r="333" customFormat="false" ht="12.75" hidden="false" customHeight="false" outlineLevel="0" collapsed="false">
      <c r="A333" s="3" t="s">
        <v>693</v>
      </c>
      <c r="B333" s="3" t="s">
        <v>59</v>
      </c>
      <c r="C333" s="3" t="s">
        <v>66</v>
      </c>
      <c r="D333" s="3" t="s">
        <v>16</v>
      </c>
      <c r="E333" s="3" t="str">
        <f aca="false">+CONCATENATE(A333," ",B333," ",C333," ",D333)</f>
        <v>COLLINS 115 KV METED LD1</v>
      </c>
      <c r="F333" s="26" t="s">
        <v>694</v>
      </c>
      <c r="G333" s="26" t="n">
        <v>2.74</v>
      </c>
      <c r="H333" s="26" t="n">
        <v>1.65</v>
      </c>
      <c r="I333" s="26" t="s">
        <v>694</v>
      </c>
      <c r="J333" s="26" t="n">
        <v>-2.49</v>
      </c>
      <c r="K333" s="26" t="n">
        <v>-0.07</v>
      </c>
      <c r="L333" s="26" t="s">
        <v>694</v>
      </c>
      <c r="M333" s="26" t="n">
        <v>-4.59</v>
      </c>
      <c r="N333" s="26" t="n">
        <v>-0.15</v>
      </c>
      <c r="O333" s="27" t="s">
        <v>694</v>
      </c>
      <c r="P333" s="27" t="n">
        <v>-913.96</v>
      </c>
      <c r="Q333" s="27" t="n">
        <v>-262.07</v>
      </c>
      <c r="R333" s="28" t="n">
        <v>20243.79</v>
      </c>
      <c r="S333" s="28" t="n">
        <v>6324.05</v>
      </c>
      <c r="T333" s="29" t="n">
        <v>58061.77</v>
      </c>
      <c r="U333" s="29" t="n">
        <v>8675.01</v>
      </c>
      <c r="V333" s="28" t="n">
        <v>15273.78</v>
      </c>
      <c r="W333" s="28" t="n">
        <v>7968.76</v>
      </c>
      <c r="X333" s="29" t="n">
        <v>12269.9</v>
      </c>
      <c r="Y333" s="29" t="n">
        <v>5574.3</v>
      </c>
      <c r="Z333" s="28" t="n">
        <v>18594.77</v>
      </c>
      <c r="AA333" s="28" t="n">
        <v>6165.12</v>
      </c>
      <c r="AB333" s="29" t="n">
        <v>13497.4</v>
      </c>
      <c r="AC333" s="29" t="n">
        <v>7707.55</v>
      </c>
    </row>
    <row r="334" customFormat="false" ht="12.75" hidden="false" customHeight="false" outlineLevel="0" collapsed="false">
      <c r="A334" s="3" t="s">
        <v>695</v>
      </c>
      <c r="B334" s="3" t="s">
        <v>59</v>
      </c>
      <c r="C334" s="3" t="s">
        <v>297</v>
      </c>
      <c r="D334" s="3" t="s">
        <v>512</v>
      </c>
      <c r="E334" s="3" t="str">
        <f aca="false">+CONCATENATE(A334," ",B334," ",C334," ",D334)</f>
        <v>COLONIAL 115 KV BGE ONE</v>
      </c>
      <c r="F334" s="26" t="s">
        <v>696</v>
      </c>
      <c r="G334" s="26" t="n">
        <v>7.66</v>
      </c>
      <c r="H334" s="26" t="n">
        <v>4.16</v>
      </c>
      <c r="I334" s="26" t="s">
        <v>696</v>
      </c>
      <c r="J334" s="26" t="n">
        <v>1.76</v>
      </c>
      <c r="K334" s="26" t="n">
        <v>1.8</v>
      </c>
      <c r="L334" s="26" t="s">
        <v>696</v>
      </c>
      <c r="M334" s="26" t="n">
        <v>6.97</v>
      </c>
      <c r="N334" s="26" t="n">
        <v>2.9</v>
      </c>
      <c r="O334" s="27" t="s">
        <v>696</v>
      </c>
      <c r="P334" s="27" t="n">
        <v>-794.38</v>
      </c>
      <c r="Q334" s="27" t="n">
        <v>-232.64</v>
      </c>
      <c r="R334" s="28" t="n">
        <v>19958.37</v>
      </c>
      <c r="S334" s="28" t="n">
        <v>6310.87</v>
      </c>
      <c r="T334" s="29" t="n">
        <v>58753.62</v>
      </c>
      <c r="U334" s="29" t="n">
        <v>8811.78</v>
      </c>
      <c r="V334" s="28" t="n">
        <v>15274.59</v>
      </c>
      <c r="W334" s="28" t="n">
        <v>7988.89</v>
      </c>
      <c r="X334" s="29" t="n">
        <v>12272.5</v>
      </c>
      <c r="Y334" s="29" t="n">
        <v>5611.9</v>
      </c>
      <c r="Z334" s="28" t="n">
        <v>18631.13</v>
      </c>
      <c r="AA334" s="28" t="n">
        <v>6193.28</v>
      </c>
      <c r="AB334" s="29" t="n">
        <v>13495.14</v>
      </c>
      <c r="AC334" s="29" t="n">
        <v>7709.74</v>
      </c>
    </row>
    <row r="335" customFormat="false" ht="12.75" hidden="false" customHeight="false" outlineLevel="0" collapsed="false">
      <c r="A335" s="3" t="s">
        <v>697</v>
      </c>
      <c r="B335" s="3" t="s">
        <v>125</v>
      </c>
      <c r="C335" s="3" t="s">
        <v>37</v>
      </c>
      <c r="D335" s="3" t="s">
        <v>96</v>
      </c>
      <c r="E335" s="3" t="str">
        <f aca="false">+CONCATENATE(A335," ",B335," ",C335," ",D335)</f>
        <v>COLORA 35 KV DPL BUS1</v>
      </c>
      <c r="F335" s="26" t="s">
        <v>698</v>
      </c>
      <c r="G335" s="26" t="n">
        <v>6.47</v>
      </c>
      <c r="H335" s="26" t="n">
        <v>3.64</v>
      </c>
      <c r="I335" s="26" t="s">
        <v>698</v>
      </c>
      <c r="J335" s="26" t="n">
        <v>-0.33</v>
      </c>
      <c r="K335" s="26" t="n">
        <v>0.86</v>
      </c>
      <c r="L335" s="26" t="s">
        <v>698</v>
      </c>
      <c r="M335" s="26" t="n">
        <v>3.34</v>
      </c>
      <c r="N335" s="26" t="n">
        <v>1.86</v>
      </c>
      <c r="O335" s="27" t="s">
        <v>698</v>
      </c>
      <c r="P335" s="27" t="n">
        <v>133.14</v>
      </c>
      <c r="Q335" s="27" t="n">
        <v>232.17</v>
      </c>
      <c r="R335" s="28" t="n">
        <v>20181.41</v>
      </c>
      <c r="S335" s="28" t="n">
        <v>6325.93</v>
      </c>
      <c r="T335" s="29" t="n">
        <v>59740.13</v>
      </c>
      <c r="U335" s="29" t="n">
        <v>8698.79</v>
      </c>
      <c r="V335" s="28" t="n">
        <v>15200.87</v>
      </c>
      <c r="W335" s="28" t="n">
        <v>7984.68</v>
      </c>
      <c r="X335" s="29" t="n">
        <v>12271.6</v>
      </c>
      <c r="Y335" s="29" t="n">
        <v>5606.1</v>
      </c>
      <c r="Z335" s="28" t="n">
        <v>18613.79</v>
      </c>
      <c r="AA335" s="28" t="n">
        <v>6165.95</v>
      </c>
      <c r="AB335" s="29" t="n">
        <v>13494.73</v>
      </c>
      <c r="AC335" s="29" t="n">
        <v>7708.13</v>
      </c>
    </row>
    <row r="336" customFormat="false" ht="12.75" hidden="false" customHeight="false" outlineLevel="0" collapsed="false">
      <c r="A336" s="3" t="s">
        <v>697</v>
      </c>
      <c r="B336" s="3" t="s">
        <v>125</v>
      </c>
      <c r="C336" s="3" t="s">
        <v>37</v>
      </c>
      <c r="D336" s="3" t="s">
        <v>533</v>
      </c>
      <c r="E336" s="3" t="str">
        <f aca="false">+CONCATENATE(A336," ",B336," ",C336," ",D336)</f>
        <v>COLORA 35 KV DPL BUS2</v>
      </c>
      <c r="F336" s="26" t="s">
        <v>699</v>
      </c>
      <c r="G336" s="26" t="n">
        <v>6.47</v>
      </c>
      <c r="H336" s="26" t="n">
        <v>3.64</v>
      </c>
      <c r="I336" s="26" t="s">
        <v>699</v>
      </c>
      <c r="J336" s="26" t="n">
        <v>-0.33</v>
      </c>
      <c r="K336" s="26" t="n">
        <v>0.86</v>
      </c>
      <c r="L336" s="26" t="s">
        <v>699</v>
      </c>
      <c r="M336" s="26" t="n">
        <v>3.34</v>
      </c>
      <c r="N336" s="26" t="n">
        <v>1.86</v>
      </c>
      <c r="O336" s="27" t="s">
        <v>699</v>
      </c>
      <c r="P336" s="27" t="n">
        <v>133.14</v>
      </c>
      <c r="Q336" s="27" t="n">
        <v>232.17</v>
      </c>
      <c r="R336" s="28" t="n">
        <v>20181.41</v>
      </c>
      <c r="S336" s="28" t="n">
        <v>6325.93</v>
      </c>
      <c r="T336" s="29" t="n">
        <v>59740.13</v>
      </c>
      <c r="U336" s="29" t="n">
        <v>8698.79</v>
      </c>
      <c r="V336" s="28" t="n">
        <v>15200.87</v>
      </c>
      <c r="W336" s="28" t="n">
        <v>7984.68</v>
      </c>
      <c r="X336" s="29" t="n">
        <v>12271.6</v>
      </c>
      <c r="Y336" s="29" t="n">
        <v>5606.1</v>
      </c>
      <c r="Z336" s="28" t="n">
        <v>18613.79</v>
      </c>
      <c r="AA336" s="28" t="n">
        <v>6165.95</v>
      </c>
      <c r="AB336" s="29" t="n">
        <v>13494.73</v>
      </c>
      <c r="AC336" s="29" t="n">
        <v>7708.13</v>
      </c>
    </row>
    <row r="337" customFormat="false" ht="12.75" hidden="false" customHeight="false" outlineLevel="0" collapsed="false">
      <c r="A337" s="3" t="s">
        <v>700</v>
      </c>
      <c r="B337" s="3" t="s">
        <v>26</v>
      </c>
      <c r="C337" s="3" t="s">
        <v>297</v>
      </c>
      <c r="D337" s="3" t="s">
        <v>512</v>
      </c>
      <c r="E337" s="3" t="str">
        <f aca="false">+CONCATENATE(A337," ",B337," ",C337," ",D337)</f>
        <v>COLU BC 230 KV BGE ONE</v>
      </c>
      <c r="F337" s="26" t="s">
        <v>701</v>
      </c>
      <c r="G337" s="26" t="n">
        <v>9.04</v>
      </c>
      <c r="H337" s="26" t="n">
        <v>4.84</v>
      </c>
      <c r="I337" s="26" t="s">
        <v>701</v>
      </c>
      <c r="J337" s="26" t="n">
        <v>2.57</v>
      </c>
      <c r="K337" s="26" t="n">
        <v>2.22</v>
      </c>
      <c r="L337" s="26" t="s">
        <v>701</v>
      </c>
      <c r="M337" s="26" t="n">
        <v>7.47</v>
      </c>
      <c r="N337" s="26" t="n">
        <v>3.66</v>
      </c>
      <c r="O337" s="27" t="s">
        <v>701</v>
      </c>
      <c r="P337" s="27" t="n">
        <v>-869.13</v>
      </c>
      <c r="Q337" s="27" t="n">
        <v>-263.1</v>
      </c>
      <c r="R337" s="28" t="n">
        <v>20113.79</v>
      </c>
      <c r="S337" s="28" t="n">
        <v>6304.83</v>
      </c>
      <c r="T337" s="29" t="n">
        <v>58320.44</v>
      </c>
      <c r="U337" s="29" t="n">
        <v>8622.61</v>
      </c>
      <c r="V337" s="28" t="n">
        <v>15273.07</v>
      </c>
      <c r="W337" s="28" t="n">
        <v>7985.17</v>
      </c>
      <c r="X337" s="29" t="n">
        <v>12273.7</v>
      </c>
      <c r="Y337" s="29" t="n">
        <v>5615.6</v>
      </c>
      <c r="Z337" s="28" t="n">
        <v>18629.39</v>
      </c>
      <c r="AA337" s="28" t="n">
        <v>6205.25</v>
      </c>
      <c r="AB337" s="29" t="n">
        <v>13494.83</v>
      </c>
      <c r="AC337" s="29" t="n">
        <v>7710.53</v>
      </c>
    </row>
    <row r="338" customFormat="false" ht="12.75" hidden="false" customHeight="false" outlineLevel="0" collapsed="false">
      <c r="A338" s="3" t="s">
        <v>702</v>
      </c>
      <c r="B338" s="3" t="s">
        <v>20</v>
      </c>
      <c r="C338" s="3" t="s">
        <v>45</v>
      </c>
      <c r="D338" s="3" t="s">
        <v>69</v>
      </c>
      <c r="E338" s="3" t="str">
        <f aca="false">+CONCATENATE(A338," ",B338," ",C338," ",D338)</f>
        <v>COLU PL 69 KV PPL BUS_1</v>
      </c>
      <c r="F338" s="26" t="s">
        <v>703</v>
      </c>
      <c r="G338" s="26" t="n">
        <v>-9.45</v>
      </c>
      <c r="H338" s="26" t="n">
        <v>-4.39</v>
      </c>
      <c r="I338" s="26" t="s">
        <v>703</v>
      </c>
      <c r="J338" s="26" t="n">
        <v>-3.5</v>
      </c>
      <c r="K338" s="26" t="n">
        <v>-4.2</v>
      </c>
      <c r="L338" s="26" t="s">
        <v>703</v>
      </c>
      <c r="M338" s="26" t="n">
        <v>-12.92</v>
      </c>
      <c r="N338" s="26" t="n">
        <v>-7.73</v>
      </c>
      <c r="O338" s="27" t="s">
        <v>703</v>
      </c>
      <c r="P338" s="27" t="n">
        <v>-837.5</v>
      </c>
      <c r="Q338" s="27" t="n">
        <v>-250.88</v>
      </c>
      <c r="R338" s="28" t="n">
        <v>20170.7</v>
      </c>
      <c r="S338" s="28" t="n">
        <v>6320.63</v>
      </c>
      <c r="T338" s="29" t="n">
        <v>58565.34</v>
      </c>
      <c r="U338" s="29" t="n">
        <v>8699.21</v>
      </c>
      <c r="V338" s="28" t="n">
        <v>15123.47</v>
      </c>
      <c r="W338" s="28" t="n">
        <v>7977.96</v>
      </c>
      <c r="X338" s="29" t="n">
        <v>12123.2</v>
      </c>
      <c r="Y338" s="29" t="n">
        <v>5623.7</v>
      </c>
      <c r="Z338" s="28" t="n">
        <v>18597.66</v>
      </c>
      <c r="AA338" s="28" t="n">
        <v>6095.92</v>
      </c>
      <c r="AB338" s="29" t="n">
        <v>13517.63</v>
      </c>
      <c r="AC338" s="29" t="n">
        <v>7702</v>
      </c>
    </row>
    <row r="339" customFormat="false" ht="12.75" hidden="false" customHeight="false" outlineLevel="0" collapsed="false">
      <c r="A339" s="3" t="s">
        <v>702</v>
      </c>
      <c r="B339" s="3" t="s">
        <v>20</v>
      </c>
      <c r="C339" s="3" t="s">
        <v>45</v>
      </c>
      <c r="D339" s="3" t="s">
        <v>273</v>
      </c>
      <c r="E339" s="3" t="str">
        <f aca="false">+CONCATENATE(A339," ",B339," ",C339," ",D339)</f>
        <v>COLU PL 69 KV PPL BUS_3</v>
      </c>
      <c r="F339" s="26" t="s">
        <v>704</v>
      </c>
      <c r="G339" s="26" t="n">
        <v>-9.45</v>
      </c>
      <c r="H339" s="26" t="n">
        <v>-4.39</v>
      </c>
      <c r="I339" s="26" t="s">
        <v>704</v>
      </c>
      <c r="J339" s="26" t="n">
        <v>-3.5</v>
      </c>
      <c r="K339" s="26" t="n">
        <v>-4.2</v>
      </c>
      <c r="L339" s="26" t="s">
        <v>704</v>
      </c>
      <c r="M339" s="26" t="n">
        <v>-12.92</v>
      </c>
      <c r="N339" s="26" t="n">
        <v>-7.73</v>
      </c>
      <c r="O339" s="27" t="s">
        <v>704</v>
      </c>
      <c r="P339" s="27" t="n">
        <v>-837.5</v>
      </c>
      <c r="Q339" s="27" t="n">
        <v>-250.88</v>
      </c>
      <c r="R339" s="28" t="n">
        <v>20170.7</v>
      </c>
      <c r="S339" s="28" t="n">
        <v>6320.63</v>
      </c>
      <c r="T339" s="29" t="n">
        <v>58565.34</v>
      </c>
      <c r="U339" s="29" t="n">
        <v>8699.21</v>
      </c>
      <c r="V339" s="28" t="n">
        <v>15123.47</v>
      </c>
      <c r="W339" s="28" t="n">
        <v>7977.96</v>
      </c>
      <c r="X339" s="29" t="n">
        <v>12123.2</v>
      </c>
      <c r="Y339" s="29" t="n">
        <v>5623.7</v>
      </c>
      <c r="Z339" s="28" t="n">
        <v>18597.66</v>
      </c>
      <c r="AA339" s="28" t="n">
        <v>6095.92</v>
      </c>
      <c r="AB339" s="29" t="n">
        <v>13517.63</v>
      </c>
      <c r="AC339" s="29" t="n">
        <v>7702</v>
      </c>
    </row>
    <row r="340" customFormat="false" ht="12.75" hidden="false" customHeight="false" outlineLevel="0" collapsed="false">
      <c r="A340" s="3" t="s">
        <v>705</v>
      </c>
      <c r="B340" s="3" t="s">
        <v>59</v>
      </c>
      <c r="C340" s="3" t="s">
        <v>60</v>
      </c>
      <c r="D340" s="3" t="s">
        <v>706</v>
      </c>
      <c r="E340" s="3" t="str">
        <f aca="false">+CONCATENATE(A340," ",B340," ",C340," ",D340)</f>
        <v>COLVERPO 115 KV PENELEC CLVR</v>
      </c>
      <c r="F340" s="26" t="s">
        <v>707</v>
      </c>
      <c r="G340" s="26" t="n">
        <v>19.39</v>
      </c>
      <c r="H340" s="26" t="n">
        <v>10.03</v>
      </c>
      <c r="I340" s="26" t="s">
        <v>707</v>
      </c>
      <c r="J340" s="26" t="n">
        <v>-42.93</v>
      </c>
      <c r="K340" s="26" t="n">
        <v>5.5</v>
      </c>
      <c r="L340" s="26" t="s">
        <v>707</v>
      </c>
      <c r="M340" s="26" t="n">
        <v>16.11</v>
      </c>
      <c r="N340" s="26" t="n">
        <v>8.97</v>
      </c>
      <c r="O340" s="27" t="s">
        <v>707</v>
      </c>
      <c r="P340" s="27" t="n">
        <v>-827.18</v>
      </c>
      <c r="Q340" s="27" t="n">
        <v>-242.03</v>
      </c>
      <c r="R340" s="28" t="n">
        <v>20240.17</v>
      </c>
      <c r="S340" s="28" t="n">
        <v>6359.66</v>
      </c>
      <c r="T340" s="29" t="n">
        <v>58284.09</v>
      </c>
      <c r="U340" s="29" t="n">
        <v>8665.14</v>
      </c>
      <c r="V340" s="28" t="n">
        <v>15484.7</v>
      </c>
      <c r="W340" s="28" t="n">
        <v>7978.9</v>
      </c>
      <c r="X340" s="29" t="n">
        <v>12284.5</v>
      </c>
      <c r="Y340" s="29" t="n">
        <v>5649.4</v>
      </c>
      <c r="Z340" s="28" t="n">
        <v>18498.16</v>
      </c>
      <c r="AA340" s="28" t="n">
        <v>6301.34</v>
      </c>
      <c r="AB340" s="29" t="n">
        <v>13501.94</v>
      </c>
      <c r="AC340" s="29" t="n">
        <v>7716.07</v>
      </c>
    </row>
    <row r="341" customFormat="false" ht="12.75" hidden="false" customHeight="false" outlineLevel="0" collapsed="false">
      <c r="A341" s="3" t="s">
        <v>705</v>
      </c>
      <c r="B341" s="3" t="s">
        <v>47</v>
      </c>
      <c r="C341" s="3" t="s">
        <v>60</v>
      </c>
      <c r="D341" s="3" t="s">
        <v>491</v>
      </c>
      <c r="E341" s="3" t="str">
        <f aca="false">+CONCATENATE(A341," ",B341," ",C341," ",D341)</f>
        <v>COLVERPO 13 KV PENELEC NUG GE</v>
      </c>
      <c r="F341" s="26" t="s">
        <v>708</v>
      </c>
      <c r="G341" s="26" t="n">
        <v>19.39</v>
      </c>
      <c r="H341" s="26" t="n">
        <v>10.03</v>
      </c>
      <c r="I341" s="26" t="s">
        <v>708</v>
      </c>
      <c r="J341" s="26" t="n">
        <v>-42.93</v>
      </c>
      <c r="K341" s="26" t="n">
        <v>5.5</v>
      </c>
      <c r="L341" s="26" t="s">
        <v>708</v>
      </c>
      <c r="M341" s="26" t="n">
        <v>16.11</v>
      </c>
      <c r="N341" s="26" t="n">
        <v>8.97</v>
      </c>
      <c r="O341" s="27" t="s">
        <v>708</v>
      </c>
      <c r="P341" s="27" t="n">
        <v>-827.18</v>
      </c>
      <c r="Q341" s="27" t="n">
        <v>-242.03</v>
      </c>
      <c r="R341" s="28" t="n">
        <v>20240.17</v>
      </c>
      <c r="S341" s="28" t="n">
        <v>6359.66</v>
      </c>
      <c r="T341" s="29" t="n">
        <v>58284.09</v>
      </c>
      <c r="U341" s="29" t="n">
        <v>8665.14</v>
      </c>
      <c r="V341" s="28" t="n">
        <v>15484.7</v>
      </c>
      <c r="W341" s="28" t="n">
        <v>7978.9</v>
      </c>
      <c r="X341" s="29" t="n">
        <v>12284.5</v>
      </c>
      <c r="Y341" s="29" t="n">
        <v>5649.4</v>
      </c>
      <c r="Z341" s="28" t="n">
        <v>18498.16</v>
      </c>
      <c r="AA341" s="28" t="n">
        <v>6301.34</v>
      </c>
      <c r="AB341" s="29" t="n">
        <v>13501.94</v>
      </c>
      <c r="AC341" s="29" t="n">
        <v>7716.07</v>
      </c>
    </row>
    <row r="342" customFormat="false" ht="12.75" hidden="false" customHeight="false" outlineLevel="0" collapsed="false">
      <c r="A342" s="3" t="s">
        <v>709</v>
      </c>
      <c r="B342" s="3" t="s">
        <v>44</v>
      </c>
      <c r="C342" s="3" t="s">
        <v>297</v>
      </c>
      <c r="D342" s="3"/>
      <c r="E342" s="3" t="str">
        <f aca="false">+CONCATENATE(A342," ",B342," ",C342," ",D342)</f>
        <v>CONASTONE 500 KV BGE </v>
      </c>
      <c r="F342" s="26" t="s">
        <v>709</v>
      </c>
      <c r="G342" s="26" t="n">
        <v>6.73</v>
      </c>
      <c r="H342" s="26" t="n">
        <v>3.69</v>
      </c>
      <c r="I342" s="26" t="s">
        <v>709</v>
      </c>
      <c r="J342" s="26" t="n">
        <v>0.24</v>
      </c>
      <c r="K342" s="26" t="n">
        <v>1.41</v>
      </c>
      <c r="L342" s="26" t="s">
        <v>709</v>
      </c>
      <c r="M342" s="26" t="n">
        <v>4.14</v>
      </c>
      <c r="N342" s="26" t="n">
        <v>2.44</v>
      </c>
      <c r="O342" s="27" t="s">
        <v>709</v>
      </c>
      <c r="P342" s="27" t="n">
        <v>-982.28</v>
      </c>
      <c r="Q342" s="27" t="n">
        <v>-306.46</v>
      </c>
      <c r="R342" s="28" t="n">
        <v>20160.49</v>
      </c>
      <c r="S342" s="28" t="n">
        <v>6317.74</v>
      </c>
      <c r="T342" s="29" t="n">
        <v>58136.26</v>
      </c>
      <c r="U342" s="29" t="n">
        <v>8662.53</v>
      </c>
      <c r="V342" s="28" t="n">
        <v>15250.07</v>
      </c>
      <c r="W342" s="28" t="n">
        <v>7982.16</v>
      </c>
      <c r="X342" s="29" t="n">
        <v>12271.6</v>
      </c>
      <c r="Y342" s="29" t="n">
        <v>5608.5</v>
      </c>
      <c r="Z342" s="28" t="n">
        <v>18623.31</v>
      </c>
      <c r="AA342" s="28" t="n">
        <v>6182.38</v>
      </c>
      <c r="AB342" s="29" t="n">
        <v>13495.26</v>
      </c>
      <c r="AC342" s="29" t="n">
        <v>7709.16</v>
      </c>
    </row>
    <row r="343" customFormat="false" ht="12.75" hidden="false" customHeight="false" outlineLevel="0" collapsed="false">
      <c r="A343" s="3" t="s">
        <v>710</v>
      </c>
      <c r="B343" s="3" t="s">
        <v>47</v>
      </c>
      <c r="C343" s="3" t="s">
        <v>297</v>
      </c>
      <c r="D343" s="3" t="s">
        <v>512</v>
      </c>
      <c r="E343" s="3" t="str">
        <f aca="false">+CONCATENATE(A343," ",B343," ",C343," ",D343)</f>
        <v>CONC BC 13 KV BGE ONE</v>
      </c>
      <c r="F343" s="26" t="s">
        <v>711</v>
      </c>
      <c r="G343" s="26" t="n">
        <v>8.39</v>
      </c>
      <c r="H343" s="26" t="n">
        <v>4.52</v>
      </c>
      <c r="I343" s="26" t="s">
        <v>711</v>
      </c>
      <c r="J343" s="26" t="n">
        <v>2.18</v>
      </c>
      <c r="K343" s="26" t="n">
        <v>2.01</v>
      </c>
      <c r="L343" s="26" t="s">
        <v>711</v>
      </c>
      <c r="M343" s="26" t="n">
        <v>7.2</v>
      </c>
      <c r="N343" s="26" t="n">
        <v>3.29</v>
      </c>
      <c r="O343" s="27" t="s">
        <v>711</v>
      </c>
      <c r="P343" s="27" t="n">
        <v>-835.6</v>
      </c>
      <c r="Q343" s="27" t="n">
        <v>-249.19</v>
      </c>
      <c r="R343" s="28" t="n">
        <v>20067.95</v>
      </c>
      <c r="S343" s="28" t="n">
        <v>6307.36</v>
      </c>
      <c r="T343" s="29" t="n">
        <v>58540.95</v>
      </c>
      <c r="U343" s="29" t="n">
        <v>8729.03</v>
      </c>
      <c r="V343" s="28" t="n">
        <v>15273.26</v>
      </c>
      <c r="W343" s="28" t="n">
        <v>7986.8</v>
      </c>
      <c r="X343" s="29" t="n">
        <v>12272.5</v>
      </c>
      <c r="Y343" s="29" t="n">
        <v>5613.9</v>
      </c>
      <c r="Z343" s="28" t="n">
        <v>18629.98</v>
      </c>
      <c r="AA343" s="28" t="n">
        <v>6200.19</v>
      </c>
      <c r="AB343" s="29" t="n">
        <v>13494.98</v>
      </c>
      <c r="AC343" s="29" t="n">
        <v>7710.2</v>
      </c>
    </row>
    <row r="344" customFormat="false" ht="12.75" hidden="false" customHeight="false" outlineLevel="0" collapsed="false">
      <c r="A344" s="3" t="s">
        <v>710</v>
      </c>
      <c r="B344" s="3" t="s">
        <v>47</v>
      </c>
      <c r="C344" s="3" t="s">
        <v>297</v>
      </c>
      <c r="D344" s="3" t="s">
        <v>565</v>
      </c>
      <c r="E344" s="3" t="str">
        <f aca="false">+CONCATENATE(A344," ",B344," ",C344," ",D344)</f>
        <v>CONC BC 13 KV BGE TWO</v>
      </c>
      <c r="F344" s="26" t="s">
        <v>712</v>
      </c>
      <c r="G344" s="26" t="n">
        <v>8.39</v>
      </c>
      <c r="H344" s="26" t="n">
        <v>4.52</v>
      </c>
      <c r="I344" s="26" t="s">
        <v>712</v>
      </c>
      <c r="J344" s="26" t="n">
        <v>2.18</v>
      </c>
      <c r="K344" s="26" t="n">
        <v>2.01</v>
      </c>
      <c r="L344" s="26" t="s">
        <v>712</v>
      </c>
      <c r="M344" s="26" t="n">
        <v>7.2</v>
      </c>
      <c r="N344" s="26" t="n">
        <v>3.29</v>
      </c>
      <c r="O344" s="27" t="s">
        <v>712</v>
      </c>
      <c r="P344" s="27" t="n">
        <v>-835.6</v>
      </c>
      <c r="Q344" s="27" t="n">
        <v>-249.19</v>
      </c>
      <c r="R344" s="28" t="n">
        <v>20067.95</v>
      </c>
      <c r="S344" s="28" t="n">
        <v>6307.36</v>
      </c>
      <c r="T344" s="29" t="n">
        <v>58540.95</v>
      </c>
      <c r="U344" s="29" t="n">
        <v>8729.03</v>
      </c>
      <c r="V344" s="28" t="n">
        <v>15273.26</v>
      </c>
      <c r="W344" s="28" t="n">
        <v>7986.8</v>
      </c>
      <c r="X344" s="29" t="n">
        <v>12272.5</v>
      </c>
      <c r="Y344" s="29" t="n">
        <v>5613.9</v>
      </c>
      <c r="Z344" s="28" t="n">
        <v>18629.98</v>
      </c>
      <c r="AA344" s="28" t="n">
        <v>6200.19</v>
      </c>
      <c r="AB344" s="29" t="n">
        <v>13494.98</v>
      </c>
      <c r="AC344" s="29" t="n">
        <v>7710.2</v>
      </c>
    </row>
    <row r="345" customFormat="false" ht="12.75" hidden="false" customHeight="false" outlineLevel="0" collapsed="false">
      <c r="A345" s="3" t="s">
        <v>713</v>
      </c>
      <c r="B345" s="3" t="s">
        <v>125</v>
      </c>
      <c r="C345" s="3" t="s">
        <v>87</v>
      </c>
      <c r="D345" s="3" t="s">
        <v>337</v>
      </c>
      <c r="E345" s="3" t="str">
        <f aca="false">+CONCATENATE(A345," ",B345," ",C345," ",D345)</f>
        <v>CONC PE 35 KV PECO KBUS</v>
      </c>
      <c r="F345" s="26" t="s">
        <v>714</v>
      </c>
      <c r="G345" s="26" t="n">
        <v>7.19</v>
      </c>
      <c r="H345" s="26" t="n">
        <v>4.08</v>
      </c>
      <c r="I345" s="26" t="s">
        <v>714</v>
      </c>
      <c r="J345" s="26" t="n">
        <v>-0.15</v>
      </c>
      <c r="K345" s="26" t="n">
        <v>0.71</v>
      </c>
      <c r="L345" s="26" t="s">
        <v>714</v>
      </c>
      <c r="M345" s="26" t="n">
        <v>2.22</v>
      </c>
      <c r="N345" s="26" t="n">
        <v>1.88</v>
      </c>
      <c r="O345" s="27" t="s">
        <v>714</v>
      </c>
      <c r="P345" s="27" t="n">
        <v>519.89</v>
      </c>
      <c r="Q345" s="27" t="n">
        <v>424.11</v>
      </c>
      <c r="R345" s="28" t="n">
        <v>20231.15</v>
      </c>
      <c r="S345" s="28" t="n">
        <v>6329.51</v>
      </c>
      <c r="T345" s="29" t="n">
        <v>60086</v>
      </c>
      <c r="U345" s="29" t="n">
        <v>8677.39</v>
      </c>
      <c r="V345" s="28" t="n">
        <v>15170.84</v>
      </c>
      <c r="W345" s="28" t="n">
        <v>7980.25</v>
      </c>
      <c r="X345" s="29" t="n">
        <v>12271</v>
      </c>
      <c r="Y345" s="29" t="n">
        <v>5600.9</v>
      </c>
      <c r="Z345" s="28" t="n">
        <v>18604.36</v>
      </c>
      <c r="AA345" s="28" t="n">
        <v>6154.53</v>
      </c>
      <c r="AB345" s="29" t="n">
        <v>13494.18</v>
      </c>
      <c r="AC345" s="29" t="n">
        <v>7707.81</v>
      </c>
    </row>
    <row r="346" customFormat="false" ht="12.75" hidden="false" customHeight="false" outlineLevel="0" collapsed="false">
      <c r="A346" s="3" t="s">
        <v>715</v>
      </c>
      <c r="B346" s="3" t="s">
        <v>20</v>
      </c>
      <c r="C346" s="3" t="s">
        <v>37</v>
      </c>
      <c r="D346" s="3" t="s">
        <v>716</v>
      </c>
      <c r="E346" s="3" t="str">
        <f aca="false">+CONCATENATE(A346," ",B346," ",C346," ",D346)</f>
        <v>CONCRDDP 69 KV DPL CONCRD</v>
      </c>
      <c r="F346" s="26" t="s">
        <v>717</v>
      </c>
      <c r="G346" s="26" t="n">
        <v>7.9</v>
      </c>
      <c r="H346" s="26" t="n">
        <v>4.48</v>
      </c>
      <c r="I346" s="26" t="s">
        <v>717</v>
      </c>
      <c r="J346" s="26" t="n">
        <v>0.24</v>
      </c>
      <c r="K346" s="26" t="n">
        <v>1.34</v>
      </c>
      <c r="L346" s="26" t="s">
        <v>717</v>
      </c>
      <c r="M346" s="26" t="n">
        <v>4.1</v>
      </c>
      <c r="N346" s="26" t="n">
        <v>2.74</v>
      </c>
      <c r="O346" s="27" t="s">
        <v>717</v>
      </c>
      <c r="P346" s="27" t="n">
        <v>1437.97</v>
      </c>
      <c r="Q346" s="27" t="n">
        <v>836.72</v>
      </c>
      <c r="R346" s="28" t="n">
        <v>20259.35</v>
      </c>
      <c r="S346" s="28" t="n">
        <v>6328.19</v>
      </c>
      <c r="T346" s="29" t="n">
        <v>60574.13</v>
      </c>
      <c r="U346" s="29" t="n">
        <v>8679.82</v>
      </c>
      <c r="V346" s="28" t="n">
        <v>17397.6</v>
      </c>
      <c r="W346" s="28" t="n">
        <v>9263.08</v>
      </c>
      <c r="X346" s="29" t="n">
        <v>12269.3</v>
      </c>
      <c r="Y346" s="29" t="n">
        <v>5597.5</v>
      </c>
      <c r="Z346" s="28" t="n">
        <v>18604.3</v>
      </c>
      <c r="AA346" s="28" t="n">
        <v>6164.91</v>
      </c>
      <c r="AB346" s="29" t="n">
        <v>13493.92</v>
      </c>
      <c r="AC346" s="29" t="n">
        <v>7708.49</v>
      </c>
    </row>
    <row r="347" customFormat="false" ht="12.75" hidden="false" customHeight="false" outlineLevel="0" collapsed="false">
      <c r="A347" s="3" t="s">
        <v>718</v>
      </c>
      <c r="B347" s="3" t="s">
        <v>59</v>
      </c>
      <c r="C347" s="3" t="s">
        <v>60</v>
      </c>
      <c r="D347" s="3" t="s">
        <v>719</v>
      </c>
      <c r="E347" s="3" t="str">
        <f aca="false">+CONCATENATE(A347," ",B347," ",C347," ",D347)</f>
        <v>CONEMAUG 115 KV PENELEC DIESEL</v>
      </c>
      <c r="F347" s="26" t="s">
        <v>720</v>
      </c>
      <c r="G347" s="26" t="n">
        <v>10.05</v>
      </c>
      <c r="H347" s="26" t="n">
        <v>5.31</v>
      </c>
      <c r="I347" s="26" t="s">
        <v>720</v>
      </c>
      <c r="J347" s="26" t="n">
        <v>5.17</v>
      </c>
      <c r="K347" s="26" t="n">
        <v>2.54</v>
      </c>
      <c r="L347" s="26" t="s">
        <v>720</v>
      </c>
      <c r="M347" s="26" t="n">
        <v>7.06</v>
      </c>
      <c r="N347" s="26" t="n">
        <v>4.15</v>
      </c>
      <c r="O347" s="27" t="s">
        <v>720</v>
      </c>
      <c r="P347" s="27" t="n">
        <v>-1003.33</v>
      </c>
      <c r="Q347" s="27" t="n">
        <v>-331.03</v>
      </c>
      <c r="R347" s="28" t="n">
        <v>20238.34</v>
      </c>
      <c r="S347" s="28" t="n">
        <v>6331.64</v>
      </c>
      <c r="T347" s="29" t="n">
        <v>58282.03</v>
      </c>
      <c r="U347" s="29" t="n">
        <v>8662.93</v>
      </c>
      <c r="V347" s="28" t="n">
        <v>15411.23</v>
      </c>
      <c r="W347" s="28" t="n">
        <v>7978.92</v>
      </c>
      <c r="X347" s="29" t="n">
        <v>12285.7</v>
      </c>
      <c r="Y347" s="29" t="n">
        <v>5649</v>
      </c>
      <c r="Z347" s="28" t="n">
        <v>18466.42</v>
      </c>
      <c r="AA347" s="28" t="n">
        <v>6307.82</v>
      </c>
      <c r="AB347" s="29" t="n">
        <v>13495.21</v>
      </c>
      <c r="AC347" s="29" t="n">
        <v>7716.42</v>
      </c>
    </row>
    <row r="348" customFormat="false" ht="12.75" hidden="false" customHeight="false" outlineLevel="0" collapsed="false">
      <c r="A348" s="3" t="s">
        <v>718</v>
      </c>
      <c r="B348" s="3" t="s">
        <v>59</v>
      </c>
      <c r="C348" s="3" t="s">
        <v>60</v>
      </c>
      <c r="D348" s="3" t="s">
        <v>721</v>
      </c>
      <c r="E348" s="3" t="str">
        <f aca="false">+CONCATENATE(A348," ",B348," ",C348," ",D348)</f>
        <v>CONEMAUG 115 KV PENELEC START</v>
      </c>
      <c r="F348" s="26" t="s">
        <v>722</v>
      </c>
      <c r="G348" s="26" t="n">
        <v>0</v>
      </c>
      <c r="H348" s="26" t="n">
        <v>0</v>
      </c>
      <c r="I348" s="26" t="s">
        <v>722</v>
      </c>
      <c r="J348" s="26" t="n">
        <v>0</v>
      </c>
      <c r="K348" s="26" t="n">
        <v>0</v>
      </c>
      <c r="L348" s="26" t="s">
        <v>722</v>
      </c>
      <c r="M348" s="26" t="n">
        <v>0</v>
      </c>
      <c r="N348" s="26" t="n">
        <v>0</v>
      </c>
      <c r="O348" s="27" t="s">
        <v>722</v>
      </c>
      <c r="P348" s="27" t="n">
        <v>0</v>
      </c>
      <c r="Q348" s="27" t="n">
        <v>0</v>
      </c>
      <c r="R348" s="28" t="n">
        <v>20238.34</v>
      </c>
      <c r="S348" s="28" t="n">
        <v>6331.64</v>
      </c>
      <c r="T348" s="29" t="n">
        <v>58282.03</v>
      </c>
      <c r="U348" s="29" t="n">
        <v>8662.93</v>
      </c>
      <c r="V348" s="28" t="n">
        <v>15411.23</v>
      </c>
      <c r="W348" s="28" t="n">
        <v>7978.92</v>
      </c>
      <c r="X348" s="29" t="n">
        <v>12285.7</v>
      </c>
      <c r="Y348" s="29" t="n">
        <v>5649</v>
      </c>
      <c r="Z348" s="28" t="n">
        <v>18466.42</v>
      </c>
      <c r="AA348" s="28" t="n">
        <v>6307.82</v>
      </c>
      <c r="AB348" s="29" t="n">
        <v>13495.21</v>
      </c>
      <c r="AC348" s="29" t="n">
        <v>7716.42</v>
      </c>
    </row>
    <row r="349" customFormat="false" ht="12.75" hidden="false" customHeight="false" outlineLevel="0" collapsed="false">
      <c r="A349" s="3" t="s">
        <v>718</v>
      </c>
      <c r="B349" s="3" t="s">
        <v>309</v>
      </c>
      <c r="C349" s="3" t="s">
        <v>60</v>
      </c>
      <c r="D349" s="3" t="s">
        <v>265</v>
      </c>
      <c r="E349" s="3" t="str">
        <f aca="false">+CONCATENATE(A349," ",B349," ",C349," ",D349)</f>
        <v>CONEMAUG 22 KV PENELEC UNIT 1</v>
      </c>
      <c r="F349" s="26" t="s">
        <v>723</v>
      </c>
      <c r="G349" s="26" t="n">
        <v>10.05</v>
      </c>
      <c r="H349" s="26" t="n">
        <v>5.31</v>
      </c>
      <c r="I349" s="26" t="s">
        <v>723</v>
      </c>
      <c r="J349" s="26" t="n">
        <v>5.17</v>
      </c>
      <c r="K349" s="26" t="n">
        <v>2.54</v>
      </c>
      <c r="L349" s="26" t="s">
        <v>723</v>
      </c>
      <c r="M349" s="26" t="n">
        <v>7.06</v>
      </c>
      <c r="N349" s="26" t="n">
        <v>4.15</v>
      </c>
      <c r="O349" s="27" t="s">
        <v>723</v>
      </c>
      <c r="P349" s="27" t="n">
        <v>-1003.33</v>
      </c>
      <c r="Q349" s="27" t="n">
        <v>-331.03</v>
      </c>
      <c r="R349" s="28" t="n">
        <v>20216.71</v>
      </c>
      <c r="S349" s="28" t="n">
        <v>6305.8</v>
      </c>
      <c r="T349" s="29" t="n">
        <v>58058.03</v>
      </c>
      <c r="U349" s="29" t="n">
        <v>8656.63</v>
      </c>
      <c r="V349" s="28" t="n">
        <v>15464.88</v>
      </c>
      <c r="W349" s="28" t="n">
        <v>7979.06</v>
      </c>
      <c r="X349" s="29" t="n">
        <v>12272.3</v>
      </c>
      <c r="Y349" s="29" t="n">
        <v>5628.1</v>
      </c>
      <c r="Z349" s="28" t="n">
        <v>18629.12</v>
      </c>
      <c r="AA349" s="28" t="n">
        <v>6224.17</v>
      </c>
      <c r="AB349" s="29" t="n">
        <v>13496.14</v>
      </c>
      <c r="AC349" s="29" t="n">
        <v>7711.34</v>
      </c>
    </row>
    <row r="350" customFormat="false" ht="12.75" hidden="false" customHeight="false" outlineLevel="0" collapsed="false">
      <c r="A350" s="3" t="s">
        <v>718</v>
      </c>
      <c r="B350" s="3" t="s">
        <v>309</v>
      </c>
      <c r="C350" s="3" t="s">
        <v>60</v>
      </c>
      <c r="D350" s="3" t="s">
        <v>375</v>
      </c>
      <c r="E350" s="3" t="str">
        <f aca="false">+CONCATENATE(A350," ",B350," ",C350," ",D350)</f>
        <v>CONEMAUG 22 KV PENELEC UNIT02</v>
      </c>
      <c r="F350" s="26" t="s">
        <v>724</v>
      </c>
      <c r="G350" s="26" t="n">
        <v>10.05</v>
      </c>
      <c r="H350" s="26" t="n">
        <v>5.31</v>
      </c>
      <c r="I350" s="26" t="s">
        <v>724</v>
      </c>
      <c r="J350" s="26" t="n">
        <v>5.17</v>
      </c>
      <c r="K350" s="26" t="n">
        <v>2.54</v>
      </c>
      <c r="L350" s="26" t="s">
        <v>724</v>
      </c>
      <c r="M350" s="26" t="n">
        <v>7.06</v>
      </c>
      <c r="N350" s="26" t="n">
        <v>4.15</v>
      </c>
      <c r="O350" s="27" t="s">
        <v>724</v>
      </c>
      <c r="P350" s="27" t="n">
        <v>-1003.33</v>
      </c>
      <c r="Q350" s="27" t="n">
        <v>-331.03</v>
      </c>
      <c r="R350" s="28" t="n">
        <v>20216.71</v>
      </c>
      <c r="S350" s="28" t="n">
        <v>6305.8</v>
      </c>
      <c r="T350" s="29" t="n">
        <v>58058.03</v>
      </c>
      <c r="U350" s="29" t="n">
        <v>8656.63</v>
      </c>
      <c r="V350" s="28" t="n">
        <v>15464.88</v>
      </c>
      <c r="W350" s="28" t="n">
        <v>7979.06</v>
      </c>
      <c r="X350" s="29" t="n">
        <v>12272.3</v>
      </c>
      <c r="Y350" s="29" t="n">
        <v>5628.1</v>
      </c>
      <c r="Z350" s="28" t="n">
        <v>18629.12</v>
      </c>
      <c r="AA350" s="28" t="n">
        <v>6224.17</v>
      </c>
      <c r="AB350" s="29" t="n">
        <v>13496.14</v>
      </c>
      <c r="AC350" s="29" t="n">
        <v>7711.34</v>
      </c>
    </row>
    <row r="351" customFormat="false" ht="12.75" hidden="false" customHeight="false" outlineLevel="0" collapsed="false">
      <c r="A351" s="3" t="s">
        <v>725</v>
      </c>
      <c r="B351" s="3" t="s">
        <v>44</v>
      </c>
      <c r="C351" s="3" t="s">
        <v>60</v>
      </c>
      <c r="D351" s="3"/>
      <c r="E351" s="3" t="str">
        <f aca="false">+CONCATENATE(A351," ",B351," ",C351," ",D351)</f>
        <v>CONEMAUGH 500 KV PENELEC </v>
      </c>
      <c r="F351" s="26" t="s">
        <v>725</v>
      </c>
      <c r="G351" s="26" t="n">
        <v>10.05</v>
      </c>
      <c r="H351" s="26" t="n">
        <v>5.31</v>
      </c>
      <c r="I351" s="26" t="s">
        <v>725</v>
      </c>
      <c r="J351" s="26" t="n">
        <v>5.17</v>
      </c>
      <c r="K351" s="26" t="n">
        <v>2.54</v>
      </c>
      <c r="L351" s="26" t="s">
        <v>725</v>
      </c>
      <c r="M351" s="26" t="n">
        <v>7.06</v>
      </c>
      <c r="N351" s="26" t="n">
        <v>4.15</v>
      </c>
      <c r="O351" s="27" t="s">
        <v>725</v>
      </c>
      <c r="P351" s="27" t="n">
        <v>-1003.33</v>
      </c>
      <c r="Q351" s="27" t="n">
        <v>-331.03</v>
      </c>
      <c r="R351" s="28" t="n">
        <v>20216.71</v>
      </c>
      <c r="S351" s="28" t="n">
        <v>6305.8</v>
      </c>
      <c r="T351" s="29" t="n">
        <v>58058.03</v>
      </c>
      <c r="U351" s="29" t="n">
        <v>8656.63</v>
      </c>
      <c r="V351" s="28" t="n">
        <v>15464.88</v>
      </c>
      <c r="W351" s="28" t="n">
        <v>7979.06</v>
      </c>
      <c r="X351" s="29" t="n">
        <v>7711.34</v>
      </c>
      <c r="Y351" s="29" t="n">
        <v>5628.1</v>
      </c>
      <c r="Z351" s="28" t="n">
        <v>18629.12</v>
      </c>
      <c r="AA351" s="28" t="n">
        <v>6224.17</v>
      </c>
      <c r="AB351" s="29" t="n">
        <v>13496.14</v>
      </c>
      <c r="AC351" s="29" t="n">
        <v>7711.34</v>
      </c>
    </row>
    <row r="352" customFormat="false" ht="12.75" hidden="false" customHeight="false" outlineLevel="0" collapsed="false">
      <c r="A352" s="3" t="s">
        <v>726</v>
      </c>
      <c r="B352" s="3" t="s">
        <v>47</v>
      </c>
      <c r="C352" s="3" t="s">
        <v>87</v>
      </c>
      <c r="D352" s="3" t="s">
        <v>727</v>
      </c>
      <c r="E352" s="3" t="str">
        <f aca="false">+CONCATENATE(A352," ",B352," ",C352," ",D352)</f>
        <v>CONOWING 13 KV PECO G10</v>
      </c>
      <c r="F352" s="26" t="s">
        <v>728</v>
      </c>
      <c r="G352" s="26" t="n">
        <v>6.47</v>
      </c>
      <c r="H352" s="26" t="n">
        <v>3.64</v>
      </c>
      <c r="I352" s="26" t="s">
        <v>728</v>
      </c>
      <c r="J352" s="26" t="n">
        <v>-0.33</v>
      </c>
      <c r="K352" s="26" t="n">
        <v>0.86</v>
      </c>
      <c r="L352" s="26" t="s">
        <v>728</v>
      </c>
      <c r="M352" s="26" t="n">
        <v>3.36</v>
      </c>
      <c r="N352" s="26" t="n">
        <v>1.86</v>
      </c>
      <c r="O352" s="27" t="s">
        <v>728</v>
      </c>
      <c r="P352" s="27" t="n">
        <v>126.63</v>
      </c>
      <c r="Q352" s="27" t="n">
        <v>229.01</v>
      </c>
      <c r="R352" s="28" t="n">
        <v>20167.59</v>
      </c>
      <c r="S352" s="28" t="n">
        <v>6325.87</v>
      </c>
      <c r="T352" s="29" t="n">
        <v>59731.4</v>
      </c>
      <c r="U352" s="29" t="n">
        <v>8699.16</v>
      </c>
      <c r="V352" s="28" t="n">
        <v>15201.41</v>
      </c>
      <c r="W352" s="28" t="n">
        <v>7984.77</v>
      </c>
      <c r="X352" s="29" t="n">
        <v>12271.6</v>
      </c>
      <c r="Y352" s="29" t="n">
        <v>5606.3</v>
      </c>
      <c r="Z352" s="28" t="n">
        <v>18614.02</v>
      </c>
      <c r="AA352" s="28" t="n">
        <v>6166.13</v>
      </c>
      <c r="AB352" s="29" t="n">
        <v>13494.73</v>
      </c>
      <c r="AC352" s="29" t="n">
        <v>7708.13</v>
      </c>
    </row>
    <row r="353" customFormat="false" ht="12.75" hidden="false" customHeight="false" outlineLevel="0" collapsed="false">
      <c r="A353" s="3" t="s">
        <v>726</v>
      </c>
      <c r="B353" s="3" t="s">
        <v>47</v>
      </c>
      <c r="C353" s="3" t="s">
        <v>87</v>
      </c>
      <c r="D353" s="3" t="s">
        <v>643</v>
      </c>
      <c r="E353" s="3" t="str">
        <f aca="false">+CONCATENATE(A353," ",B353," ",C353," ",D353)</f>
        <v>CONOWING 13 KV PECO G11</v>
      </c>
      <c r="F353" s="26" t="s">
        <v>729</v>
      </c>
      <c r="G353" s="26" t="n">
        <v>6.47</v>
      </c>
      <c r="H353" s="26" t="n">
        <v>3.64</v>
      </c>
      <c r="I353" s="26" t="s">
        <v>729</v>
      </c>
      <c r="J353" s="26" t="n">
        <v>-0.33</v>
      </c>
      <c r="K353" s="26" t="n">
        <v>0.86</v>
      </c>
      <c r="L353" s="26" t="s">
        <v>729</v>
      </c>
      <c r="M353" s="26" t="n">
        <v>3.36</v>
      </c>
      <c r="N353" s="26" t="n">
        <v>1.86</v>
      </c>
      <c r="O353" s="27" t="s">
        <v>729</v>
      </c>
      <c r="P353" s="27" t="n">
        <v>126.63</v>
      </c>
      <c r="Q353" s="27" t="n">
        <v>229.01</v>
      </c>
      <c r="R353" s="28" t="n">
        <v>20167.59</v>
      </c>
      <c r="S353" s="28" t="n">
        <v>6325.87</v>
      </c>
      <c r="T353" s="29" t="n">
        <v>59731.4</v>
      </c>
      <c r="U353" s="29" t="n">
        <v>8699.16</v>
      </c>
      <c r="V353" s="28" t="n">
        <v>15201.41</v>
      </c>
      <c r="W353" s="28" t="n">
        <v>7984.77</v>
      </c>
      <c r="X353" s="29" t="n">
        <v>12271.6</v>
      </c>
      <c r="Y353" s="29" t="n">
        <v>5606.3</v>
      </c>
      <c r="Z353" s="28" t="n">
        <v>18614.02</v>
      </c>
      <c r="AA353" s="28" t="n">
        <v>6166.13</v>
      </c>
      <c r="AB353" s="29" t="n">
        <v>13494.73</v>
      </c>
      <c r="AC353" s="29" t="n">
        <v>7708.13</v>
      </c>
    </row>
    <row r="354" customFormat="false" ht="12.75" hidden="false" customHeight="false" outlineLevel="0" collapsed="false">
      <c r="A354" s="3" t="s">
        <v>726</v>
      </c>
      <c r="B354" s="3" t="s">
        <v>47</v>
      </c>
      <c r="C354" s="3" t="s">
        <v>87</v>
      </c>
      <c r="D354" s="3" t="s">
        <v>730</v>
      </c>
      <c r="E354" s="3" t="str">
        <f aca="false">+CONCATENATE(A354," ",B354," ",C354," ",D354)</f>
        <v>CONOWING 13 KV PECO GEN1</v>
      </c>
      <c r="F354" s="26" t="s">
        <v>731</v>
      </c>
      <c r="G354" s="26" t="n">
        <v>6.46</v>
      </c>
      <c r="H354" s="26" t="n">
        <v>3.64</v>
      </c>
      <c r="I354" s="26" t="s">
        <v>731</v>
      </c>
      <c r="J354" s="26" t="n">
        <v>-0.34</v>
      </c>
      <c r="K354" s="26" t="n">
        <v>0.83</v>
      </c>
      <c r="L354" s="26" t="s">
        <v>731</v>
      </c>
      <c r="M354" s="26" t="n">
        <v>3.21</v>
      </c>
      <c r="N354" s="26" t="n">
        <v>1.83</v>
      </c>
      <c r="O354" s="27" t="s">
        <v>731</v>
      </c>
      <c r="P354" s="27" t="n">
        <v>158.86</v>
      </c>
      <c r="Q354" s="27" t="n">
        <v>245.93</v>
      </c>
      <c r="R354" s="28" t="n">
        <v>20209.09</v>
      </c>
      <c r="S354" s="28" t="n">
        <v>6326.24</v>
      </c>
      <c r="T354" s="29" t="n">
        <v>59763.73</v>
      </c>
      <c r="U354" s="29" t="n">
        <v>8697.35</v>
      </c>
      <c r="V354" s="28" t="n">
        <v>15198.28</v>
      </c>
      <c r="W354" s="28" t="n">
        <v>7984.27</v>
      </c>
      <c r="X354" s="29" t="n">
        <v>12271.6</v>
      </c>
      <c r="Y354" s="29" t="n">
        <v>5606.5</v>
      </c>
      <c r="Z354" s="28" t="n">
        <v>18612.9</v>
      </c>
      <c r="AA354" s="28" t="n">
        <v>6165.08</v>
      </c>
      <c r="AB354" s="29" t="n">
        <v>13494.68</v>
      </c>
      <c r="AC354" s="29" t="n">
        <v>7708.11</v>
      </c>
    </row>
    <row r="355" customFormat="false" ht="12.75" hidden="false" customHeight="false" outlineLevel="0" collapsed="false">
      <c r="A355" s="3" t="s">
        <v>726</v>
      </c>
      <c r="B355" s="3" t="s">
        <v>47</v>
      </c>
      <c r="C355" s="3" t="s">
        <v>87</v>
      </c>
      <c r="D355" s="3" t="s">
        <v>732</v>
      </c>
      <c r="E355" s="3" t="str">
        <f aca="false">+CONCATENATE(A355," ",B355," ",C355," ",D355)</f>
        <v>CONOWING 13 KV PECO GEN2</v>
      </c>
      <c r="F355" s="26" t="s">
        <v>733</v>
      </c>
      <c r="G355" s="26" t="n">
        <v>6.46</v>
      </c>
      <c r="H355" s="26" t="n">
        <v>3.64</v>
      </c>
      <c r="I355" s="26" t="s">
        <v>733</v>
      </c>
      <c r="J355" s="26" t="n">
        <v>-0.34</v>
      </c>
      <c r="K355" s="26" t="n">
        <v>0.83</v>
      </c>
      <c r="L355" s="26" t="s">
        <v>733</v>
      </c>
      <c r="M355" s="26" t="n">
        <v>3.21</v>
      </c>
      <c r="N355" s="26" t="n">
        <v>1.83</v>
      </c>
      <c r="O355" s="27" t="s">
        <v>733</v>
      </c>
      <c r="P355" s="27" t="n">
        <v>158.86</v>
      </c>
      <c r="Q355" s="27" t="n">
        <v>245.93</v>
      </c>
      <c r="R355" s="28" t="n">
        <v>20209.09</v>
      </c>
      <c r="S355" s="28" t="n">
        <v>6326.24</v>
      </c>
      <c r="T355" s="29" t="n">
        <v>59763.73</v>
      </c>
      <c r="U355" s="29" t="n">
        <v>8697.35</v>
      </c>
      <c r="V355" s="28" t="n">
        <v>15198.28</v>
      </c>
      <c r="W355" s="28" t="n">
        <v>7984.27</v>
      </c>
      <c r="X355" s="29" t="n">
        <v>12271.6</v>
      </c>
      <c r="Y355" s="29" t="n">
        <v>5606.5</v>
      </c>
      <c r="Z355" s="28" t="n">
        <v>18612.9</v>
      </c>
      <c r="AA355" s="28" t="n">
        <v>6165.08</v>
      </c>
      <c r="AB355" s="29" t="n">
        <v>13494.68</v>
      </c>
      <c r="AC355" s="29" t="n">
        <v>7708.11</v>
      </c>
    </row>
    <row r="356" customFormat="false" ht="12.75" hidden="false" customHeight="false" outlineLevel="0" collapsed="false">
      <c r="A356" s="3" t="s">
        <v>726</v>
      </c>
      <c r="B356" s="3" t="s">
        <v>47</v>
      </c>
      <c r="C356" s="3" t="s">
        <v>87</v>
      </c>
      <c r="D356" s="3" t="s">
        <v>734</v>
      </c>
      <c r="E356" s="3" t="str">
        <f aca="false">+CONCATENATE(A356," ",B356," ",C356," ",D356)</f>
        <v>CONOWING 13 KV PECO GEN3</v>
      </c>
      <c r="F356" s="26" t="s">
        <v>735</v>
      </c>
      <c r="G356" s="26" t="n">
        <v>6.46</v>
      </c>
      <c r="H356" s="26" t="n">
        <v>3.64</v>
      </c>
      <c r="I356" s="26" t="s">
        <v>735</v>
      </c>
      <c r="J356" s="26" t="n">
        <v>-0.34</v>
      </c>
      <c r="K356" s="26" t="n">
        <v>0.83</v>
      </c>
      <c r="L356" s="26" t="s">
        <v>735</v>
      </c>
      <c r="M356" s="26" t="n">
        <v>3.21</v>
      </c>
      <c r="N356" s="26" t="n">
        <v>1.83</v>
      </c>
      <c r="O356" s="27" t="s">
        <v>735</v>
      </c>
      <c r="P356" s="27" t="n">
        <v>158.86</v>
      </c>
      <c r="Q356" s="27" t="n">
        <v>245.93</v>
      </c>
      <c r="R356" s="28" t="n">
        <v>20209.09</v>
      </c>
      <c r="S356" s="28" t="n">
        <v>6326.24</v>
      </c>
      <c r="T356" s="29" t="n">
        <v>59763.73</v>
      </c>
      <c r="U356" s="29" t="n">
        <v>8697.35</v>
      </c>
      <c r="V356" s="28" t="n">
        <v>15198.28</v>
      </c>
      <c r="W356" s="28" t="n">
        <v>7984.27</v>
      </c>
      <c r="X356" s="29" t="n">
        <v>12271.6</v>
      </c>
      <c r="Y356" s="29" t="n">
        <v>5606.5</v>
      </c>
      <c r="Z356" s="28" t="n">
        <v>18612.9</v>
      </c>
      <c r="AA356" s="28" t="n">
        <v>6165.08</v>
      </c>
      <c r="AB356" s="29" t="n">
        <v>13494.68</v>
      </c>
      <c r="AC356" s="29" t="n">
        <v>7708.11</v>
      </c>
    </row>
    <row r="357" customFormat="false" ht="12.75" hidden="false" customHeight="false" outlineLevel="0" collapsed="false">
      <c r="A357" s="3" t="s">
        <v>726</v>
      </c>
      <c r="B357" s="3" t="s">
        <v>47</v>
      </c>
      <c r="C357" s="3" t="s">
        <v>87</v>
      </c>
      <c r="D357" s="3" t="s">
        <v>736</v>
      </c>
      <c r="E357" s="3" t="str">
        <f aca="false">+CONCATENATE(A357," ",B357," ",C357," ",D357)</f>
        <v>CONOWING 13 KV PECO GEN4</v>
      </c>
      <c r="F357" s="26" t="s">
        <v>737</v>
      </c>
      <c r="G357" s="26" t="n">
        <v>6.46</v>
      </c>
      <c r="H357" s="26" t="n">
        <v>3.64</v>
      </c>
      <c r="I357" s="26" t="s">
        <v>737</v>
      </c>
      <c r="J357" s="26" t="n">
        <v>-0.34</v>
      </c>
      <c r="K357" s="26" t="n">
        <v>0.83</v>
      </c>
      <c r="L357" s="26" t="s">
        <v>737</v>
      </c>
      <c r="M357" s="26" t="n">
        <v>3.21</v>
      </c>
      <c r="N357" s="26" t="n">
        <v>1.83</v>
      </c>
      <c r="O357" s="27" t="s">
        <v>737</v>
      </c>
      <c r="P357" s="27" t="n">
        <v>158.86</v>
      </c>
      <c r="Q357" s="27" t="n">
        <v>245.93</v>
      </c>
      <c r="R357" s="28" t="n">
        <v>20209.09</v>
      </c>
      <c r="S357" s="28" t="n">
        <v>6326.24</v>
      </c>
      <c r="T357" s="29" t="n">
        <v>59763.73</v>
      </c>
      <c r="U357" s="29" t="n">
        <v>8697.35</v>
      </c>
      <c r="V357" s="28" t="n">
        <v>15198.28</v>
      </c>
      <c r="W357" s="28" t="n">
        <v>7984.27</v>
      </c>
      <c r="X357" s="29" t="n">
        <v>12271.6</v>
      </c>
      <c r="Y357" s="29" t="n">
        <v>5606.5</v>
      </c>
      <c r="Z357" s="28" t="n">
        <v>18612.9</v>
      </c>
      <c r="AA357" s="28" t="n">
        <v>6165.08</v>
      </c>
      <c r="AB357" s="29" t="n">
        <v>13494.68</v>
      </c>
      <c r="AC357" s="29" t="n">
        <v>7708.11</v>
      </c>
    </row>
    <row r="358" customFormat="false" ht="12.75" hidden="false" customHeight="false" outlineLevel="0" collapsed="false">
      <c r="A358" s="3" t="s">
        <v>726</v>
      </c>
      <c r="B358" s="3" t="s">
        <v>47</v>
      </c>
      <c r="C358" s="3" t="s">
        <v>87</v>
      </c>
      <c r="D358" s="3" t="s">
        <v>738</v>
      </c>
      <c r="E358" s="3" t="str">
        <f aca="false">+CONCATENATE(A358," ",B358," ",C358," ",D358)</f>
        <v>CONOWING 13 KV PECO GEN5</v>
      </c>
      <c r="F358" s="26" t="s">
        <v>739</v>
      </c>
      <c r="G358" s="26" t="n">
        <v>6.46</v>
      </c>
      <c r="H358" s="26" t="n">
        <v>3.64</v>
      </c>
      <c r="I358" s="26" t="s">
        <v>739</v>
      </c>
      <c r="J358" s="26" t="n">
        <v>-0.34</v>
      </c>
      <c r="K358" s="26" t="n">
        <v>0.83</v>
      </c>
      <c r="L358" s="26" t="s">
        <v>739</v>
      </c>
      <c r="M358" s="26" t="n">
        <v>3.21</v>
      </c>
      <c r="N358" s="26" t="n">
        <v>1.83</v>
      </c>
      <c r="O358" s="27" t="s">
        <v>739</v>
      </c>
      <c r="P358" s="27" t="n">
        <v>158.86</v>
      </c>
      <c r="Q358" s="27" t="n">
        <v>245.93</v>
      </c>
      <c r="R358" s="28" t="n">
        <v>20209.09</v>
      </c>
      <c r="S358" s="28" t="n">
        <v>6326.24</v>
      </c>
      <c r="T358" s="29" t="n">
        <v>59763.73</v>
      </c>
      <c r="U358" s="29" t="n">
        <v>8697.35</v>
      </c>
      <c r="V358" s="28" t="n">
        <v>15198.28</v>
      </c>
      <c r="W358" s="28" t="n">
        <v>7984.27</v>
      </c>
      <c r="X358" s="29" t="n">
        <v>12271.6</v>
      </c>
      <c r="Y358" s="29" t="n">
        <v>5606.5</v>
      </c>
      <c r="Z358" s="28" t="n">
        <v>18612.9</v>
      </c>
      <c r="AA358" s="28" t="n">
        <v>6165.08</v>
      </c>
      <c r="AB358" s="29" t="n">
        <v>13494.68</v>
      </c>
      <c r="AC358" s="29" t="n">
        <v>7708.11</v>
      </c>
    </row>
    <row r="359" customFormat="false" ht="12.75" hidden="false" customHeight="false" outlineLevel="0" collapsed="false">
      <c r="A359" s="3" t="s">
        <v>726</v>
      </c>
      <c r="B359" s="3" t="s">
        <v>47</v>
      </c>
      <c r="C359" s="3" t="s">
        <v>87</v>
      </c>
      <c r="D359" s="3" t="s">
        <v>740</v>
      </c>
      <c r="E359" s="3" t="str">
        <f aca="false">+CONCATENATE(A359," ",B359," ",C359," ",D359)</f>
        <v>CONOWING 13 KV PECO GEN6</v>
      </c>
      <c r="F359" s="26" t="s">
        <v>741</v>
      </c>
      <c r="G359" s="26" t="n">
        <v>6.46</v>
      </c>
      <c r="H359" s="26" t="n">
        <v>3.64</v>
      </c>
      <c r="I359" s="26" t="s">
        <v>741</v>
      </c>
      <c r="J359" s="26" t="n">
        <v>-0.34</v>
      </c>
      <c r="K359" s="26" t="n">
        <v>0.83</v>
      </c>
      <c r="L359" s="26" t="s">
        <v>741</v>
      </c>
      <c r="M359" s="26" t="n">
        <v>3.21</v>
      </c>
      <c r="N359" s="26" t="n">
        <v>1.83</v>
      </c>
      <c r="O359" s="27" t="s">
        <v>741</v>
      </c>
      <c r="P359" s="27" t="n">
        <v>158.86</v>
      </c>
      <c r="Q359" s="27" t="n">
        <v>245.93</v>
      </c>
      <c r="R359" s="28" t="n">
        <v>20209.09</v>
      </c>
      <c r="S359" s="28" t="n">
        <v>6326.24</v>
      </c>
      <c r="T359" s="29" t="n">
        <v>59763.73</v>
      </c>
      <c r="U359" s="29" t="n">
        <v>8697.35</v>
      </c>
      <c r="V359" s="28" t="n">
        <v>15198.28</v>
      </c>
      <c r="W359" s="28" t="n">
        <v>7984.27</v>
      </c>
      <c r="X359" s="29" t="n">
        <v>12271.6</v>
      </c>
      <c r="Y359" s="29" t="n">
        <v>5606.5</v>
      </c>
      <c r="Z359" s="28" t="n">
        <v>18612.9</v>
      </c>
      <c r="AA359" s="28" t="n">
        <v>6165.08</v>
      </c>
      <c r="AB359" s="29" t="n">
        <v>13494.68</v>
      </c>
      <c r="AC359" s="29" t="n">
        <v>7708.11</v>
      </c>
    </row>
    <row r="360" customFormat="false" ht="12.75" hidden="false" customHeight="false" outlineLevel="0" collapsed="false">
      <c r="A360" s="3" t="s">
        <v>726</v>
      </c>
      <c r="B360" s="3" t="s">
        <v>47</v>
      </c>
      <c r="C360" s="3" t="s">
        <v>87</v>
      </c>
      <c r="D360" s="3" t="s">
        <v>742</v>
      </c>
      <c r="E360" s="3" t="str">
        <f aca="false">+CONCATENATE(A360," ",B360," ",C360," ",D360)</f>
        <v>CONOWING 13 KV PECO GEN8</v>
      </c>
      <c r="F360" s="26" t="s">
        <v>743</v>
      </c>
      <c r="G360" s="26" t="n">
        <v>6.47</v>
      </c>
      <c r="H360" s="26" t="n">
        <v>3.64</v>
      </c>
      <c r="I360" s="26" t="s">
        <v>743</v>
      </c>
      <c r="J360" s="26" t="n">
        <v>-0.33</v>
      </c>
      <c r="K360" s="26" t="n">
        <v>0.86</v>
      </c>
      <c r="L360" s="26" t="s">
        <v>743</v>
      </c>
      <c r="M360" s="26" t="n">
        <v>3.36</v>
      </c>
      <c r="N360" s="26" t="n">
        <v>1.86</v>
      </c>
      <c r="O360" s="27" t="s">
        <v>743</v>
      </c>
      <c r="P360" s="27" t="n">
        <v>126.63</v>
      </c>
      <c r="Q360" s="27" t="n">
        <v>229.01</v>
      </c>
      <c r="R360" s="28" t="n">
        <v>20167.59</v>
      </c>
      <c r="S360" s="28" t="n">
        <v>6325.87</v>
      </c>
      <c r="T360" s="29" t="n">
        <v>59731.4</v>
      </c>
      <c r="U360" s="29" t="n">
        <v>8699.16</v>
      </c>
      <c r="V360" s="28" t="n">
        <v>15201.41</v>
      </c>
      <c r="W360" s="28" t="n">
        <v>7984.77</v>
      </c>
      <c r="X360" s="29" t="n">
        <v>12271.6</v>
      </c>
      <c r="Y360" s="29" t="n">
        <v>5606.3</v>
      </c>
      <c r="Z360" s="28" t="n">
        <v>18614.02</v>
      </c>
      <c r="AA360" s="28" t="n">
        <v>6166.13</v>
      </c>
      <c r="AB360" s="29" t="n">
        <v>13494.73</v>
      </c>
      <c r="AC360" s="29" t="n">
        <v>7708.13</v>
      </c>
    </row>
    <row r="361" customFormat="false" ht="12.75" hidden="false" customHeight="false" outlineLevel="0" collapsed="false">
      <c r="A361" s="3" t="s">
        <v>726</v>
      </c>
      <c r="B361" s="3" t="s">
        <v>47</v>
      </c>
      <c r="C361" s="3" t="s">
        <v>87</v>
      </c>
      <c r="D361" s="3" t="s">
        <v>744</v>
      </c>
      <c r="E361" s="3" t="str">
        <f aca="false">+CONCATENATE(A361," ",B361," ",C361," ",D361)</f>
        <v>CONOWING 13 KV PECO GEN9</v>
      </c>
      <c r="F361" s="26" t="s">
        <v>745</v>
      </c>
      <c r="G361" s="26" t="n">
        <v>6.47</v>
      </c>
      <c r="H361" s="26" t="n">
        <v>3.64</v>
      </c>
      <c r="I361" s="26" t="s">
        <v>745</v>
      </c>
      <c r="J361" s="26" t="n">
        <v>-0.33</v>
      </c>
      <c r="K361" s="26" t="n">
        <v>0.86</v>
      </c>
      <c r="L361" s="26" t="s">
        <v>745</v>
      </c>
      <c r="M361" s="26" t="n">
        <v>3.36</v>
      </c>
      <c r="N361" s="26" t="n">
        <v>1.86</v>
      </c>
      <c r="O361" s="27" t="s">
        <v>745</v>
      </c>
      <c r="P361" s="27" t="n">
        <v>126.63</v>
      </c>
      <c r="Q361" s="27" t="n">
        <v>229.01</v>
      </c>
      <c r="R361" s="28" t="n">
        <v>20167.59</v>
      </c>
      <c r="S361" s="28" t="n">
        <v>6325.87</v>
      </c>
      <c r="T361" s="29" t="n">
        <v>59731.4</v>
      </c>
      <c r="U361" s="29" t="n">
        <v>8699.16</v>
      </c>
      <c r="V361" s="28" t="n">
        <v>15201.41</v>
      </c>
      <c r="W361" s="28" t="n">
        <v>7984.77</v>
      </c>
      <c r="X361" s="29" t="n">
        <v>12271.6</v>
      </c>
      <c r="Y361" s="29" t="n">
        <v>5606.3</v>
      </c>
      <c r="Z361" s="28" t="n">
        <v>18614.02</v>
      </c>
      <c r="AA361" s="28" t="n">
        <v>6166.13</v>
      </c>
      <c r="AB361" s="29" t="n">
        <v>13494.73</v>
      </c>
      <c r="AC361" s="29" t="n">
        <v>7708.13</v>
      </c>
    </row>
    <row r="362" customFormat="false" ht="12.75" hidden="false" customHeight="false" outlineLevel="0" collapsed="false">
      <c r="A362" s="3" t="s">
        <v>726</v>
      </c>
      <c r="B362" s="3" t="s">
        <v>47</v>
      </c>
      <c r="C362" s="3" t="s">
        <v>87</v>
      </c>
      <c r="D362" s="3" t="s">
        <v>746</v>
      </c>
      <c r="E362" s="3" t="str">
        <f aca="false">+CONCATENATE(A362," ",B362," ",C362," ",D362)</f>
        <v>CONOWING 13 KV PECO UNIT07</v>
      </c>
      <c r="F362" s="26" t="s">
        <v>747</v>
      </c>
      <c r="G362" s="26" t="n">
        <v>6.46</v>
      </c>
      <c r="H362" s="26" t="n">
        <v>3.64</v>
      </c>
      <c r="I362" s="26" t="s">
        <v>747</v>
      </c>
      <c r="J362" s="26" t="n">
        <v>-0.34</v>
      </c>
      <c r="K362" s="26" t="n">
        <v>0.83</v>
      </c>
      <c r="L362" s="26" t="s">
        <v>747</v>
      </c>
      <c r="M362" s="26" t="n">
        <v>3.21</v>
      </c>
      <c r="N362" s="26" t="n">
        <v>1.83</v>
      </c>
      <c r="O362" s="27" t="s">
        <v>747</v>
      </c>
      <c r="P362" s="27" t="n">
        <v>158.86</v>
      </c>
      <c r="Q362" s="27" t="n">
        <v>245.93</v>
      </c>
      <c r="R362" s="28" t="n">
        <v>20209.09</v>
      </c>
      <c r="S362" s="28" t="n">
        <v>6326.24</v>
      </c>
      <c r="T362" s="29" t="n">
        <v>59763.73</v>
      </c>
      <c r="U362" s="29" t="n">
        <v>8697.35</v>
      </c>
      <c r="V362" s="28" t="n">
        <v>15198.28</v>
      </c>
      <c r="W362" s="28" t="n">
        <v>7984.27</v>
      </c>
      <c r="X362" s="29" t="n">
        <v>12271.6</v>
      </c>
      <c r="Y362" s="29" t="n">
        <v>5606.5</v>
      </c>
      <c r="Z362" s="28" t="n">
        <v>18612.9</v>
      </c>
      <c r="AA362" s="28" t="n">
        <v>6165.08</v>
      </c>
      <c r="AB362" s="29" t="n">
        <v>13494.68</v>
      </c>
      <c r="AC362" s="29" t="n">
        <v>7708.11</v>
      </c>
    </row>
    <row r="363" customFormat="false" ht="12.75" hidden="false" customHeight="false" outlineLevel="0" collapsed="false">
      <c r="A363" s="3" t="s">
        <v>748</v>
      </c>
      <c r="B363" s="3" t="s">
        <v>20</v>
      </c>
      <c r="C363" s="3" t="s">
        <v>45</v>
      </c>
      <c r="D363" s="3" t="s">
        <v>533</v>
      </c>
      <c r="E363" s="3" t="str">
        <f aca="false">+CONCATENATE(A363," ",B363," ",C363," ",D363)</f>
        <v>CONTITAP 69 KV PPL BUS2</v>
      </c>
      <c r="F363" s="26" t="s">
        <v>749</v>
      </c>
      <c r="G363" s="26" t="n">
        <v>-12.91</v>
      </c>
      <c r="H363" s="26" t="n">
        <v>-6.1</v>
      </c>
      <c r="I363" s="26" t="s">
        <v>749</v>
      </c>
      <c r="J363" s="26" t="n">
        <v>-4.63</v>
      </c>
      <c r="K363" s="26" t="n">
        <v>-5.44</v>
      </c>
      <c r="L363" s="26" t="s">
        <v>749</v>
      </c>
      <c r="M363" s="26" t="n">
        <v>-16.8</v>
      </c>
      <c r="N363" s="26" t="n">
        <v>-9.95</v>
      </c>
      <c r="O363" s="27" t="s">
        <v>749</v>
      </c>
      <c r="P363" s="27" t="n">
        <v>-746.35</v>
      </c>
      <c r="Q363" s="27" t="n">
        <v>-203.06</v>
      </c>
      <c r="R363" s="28" t="n">
        <v>20148.38</v>
      </c>
      <c r="S363" s="28" t="n">
        <v>6317.56</v>
      </c>
      <c r="T363" s="29" t="n">
        <v>58635.26</v>
      </c>
      <c r="U363" s="29" t="n">
        <v>8706.89</v>
      </c>
      <c r="V363" s="28" t="n">
        <v>15108.56</v>
      </c>
      <c r="W363" s="28" t="n">
        <v>7978.07</v>
      </c>
      <c r="X363" s="29" t="n">
        <v>12088.4</v>
      </c>
      <c r="Y363" s="29" t="n">
        <v>5621.2</v>
      </c>
      <c r="Z363" s="28" t="n">
        <v>18596.07</v>
      </c>
      <c r="AA363" s="28" t="n">
        <v>6071.61</v>
      </c>
      <c r="AB363" s="29" t="n">
        <v>13517.68</v>
      </c>
      <c r="AC363" s="29" t="n">
        <v>7700.32</v>
      </c>
    </row>
    <row r="364" customFormat="false" ht="12.75" hidden="false" customHeight="false" outlineLevel="0" collapsed="false">
      <c r="A364" s="3" t="s">
        <v>748</v>
      </c>
      <c r="B364" s="3" t="s">
        <v>20</v>
      </c>
      <c r="C364" s="3" t="s">
        <v>45</v>
      </c>
      <c r="D364" s="3" t="s">
        <v>98</v>
      </c>
      <c r="E364" s="3" t="str">
        <f aca="false">+CONCATENATE(A364," ",B364," ",C364," ",D364)</f>
        <v>CONTITAP 69 KV PPL BUS4</v>
      </c>
      <c r="F364" s="26" t="s">
        <v>750</v>
      </c>
      <c r="G364" s="26" t="n">
        <v>-12.86</v>
      </c>
      <c r="H364" s="26" t="n">
        <v>-6.07</v>
      </c>
      <c r="I364" s="26" t="s">
        <v>750</v>
      </c>
      <c r="J364" s="26" t="n">
        <v>-4.61</v>
      </c>
      <c r="K364" s="26" t="n">
        <v>-5.42</v>
      </c>
      <c r="L364" s="26" t="s">
        <v>750</v>
      </c>
      <c r="M364" s="26" t="n">
        <v>-16.74</v>
      </c>
      <c r="N364" s="26" t="n">
        <v>-9.92</v>
      </c>
      <c r="O364" s="27" t="s">
        <v>750</v>
      </c>
      <c r="P364" s="27" t="n">
        <v>-746.89</v>
      </c>
      <c r="Q364" s="27" t="n">
        <v>-203.36</v>
      </c>
      <c r="R364" s="28" t="n">
        <v>20148.38</v>
      </c>
      <c r="S364" s="28" t="n">
        <v>6317.56</v>
      </c>
      <c r="T364" s="29" t="n">
        <v>58635.26</v>
      </c>
      <c r="U364" s="29" t="n">
        <v>8706.89</v>
      </c>
      <c r="V364" s="28" t="n">
        <v>15108.56</v>
      </c>
      <c r="W364" s="28" t="n">
        <v>7978.07</v>
      </c>
      <c r="X364" s="29" t="n">
        <v>12089.3</v>
      </c>
      <c r="Y364" s="29" t="n">
        <v>5621.3</v>
      </c>
      <c r="Z364" s="28" t="n">
        <v>18596.07</v>
      </c>
      <c r="AA364" s="28" t="n">
        <v>6071.61</v>
      </c>
      <c r="AB364" s="29" t="n">
        <v>13517.68</v>
      </c>
      <c r="AC364" s="29" t="n">
        <v>7700.32</v>
      </c>
    </row>
    <row r="365" customFormat="false" ht="12.75" hidden="false" customHeight="false" outlineLevel="0" collapsed="false">
      <c r="A365" s="3" t="s">
        <v>748</v>
      </c>
      <c r="B365" s="3" t="s">
        <v>20</v>
      </c>
      <c r="C365" s="3" t="s">
        <v>45</v>
      </c>
      <c r="D365" s="3" t="s">
        <v>751</v>
      </c>
      <c r="E365" s="3" t="str">
        <f aca="false">+CONCATENATE(A365," ",B365," ",C365," ",D365)</f>
        <v>CONTITAP 69 KV PPL WILNU1</v>
      </c>
      <c r="F365" s="26" t="s">
        <v>752</v>
      </c>
      <c r="G365" s="26" t="n">
        <v>-12.91</v>
      </c>
      <c r="H365" s="26" t="n">
        <v>-6.1</v>
      </c>
      <c r="I365" s="26" t="s">
        <v>752</v>
      </c>
      <c r="J365" s="26" t="n">
        <v>-4.63</v>
      </c>
      <c r="K365" s="26" t="n">
        <v>-5.44</v>
      </c>
      <c r="L365" s="26" t="s">
        <v>752</v>
      </c>
      <c r="M365" s="26" t="n">
        <v>-16.8</v>
      </c>
      <c r="N365" s="26" t="n">
        <v>-9.95</v>
      </c>
      <c r="O365" s="27" t="s">
        <v>752</v>
      </c>
      <c r="P365" s="27" t="n">
        <v>-746.35</v>
      </c>
      <c r="Q365" s="27" t="n">
        <v>-203.06</v>
      </c>
      <c r="R365" s="28" t="n">
        <v>20148.38</v>
      </c>
      <c r="S365" s="28" t="n">
        <v>6317.56</v>
      </c>
      <c r="T365" s="29" t="n">
        <v>58635.26</v>
      </c>
      <c r="U365" s="29" t="n">
        <v>8706.89</v>
      </c>
      <c r="V365" s="28" t="n">
        <v>15108.56</v>
      </c>
      <c r="W365" s="28" t="n">
        <v>7978.07</v>
      </c>
      <c r="X365" s="29" t="n">
        <v>5884.6</v>
      </c>
      <c r="Y365" s="29" t="n">
        <v>1780.2</v>
      </c>
      <c r="Z365" s="28" t="n">
        <v>18596.07</v>
      </c>
      <c r="AA365" s="28" t="n">
        <v>6071.61</v>
      </c>
      <c r="AB365" s="29" t="n">
        <v>13517.68</v>
      </c>
      <c r="AC365" s="29" t="n">
        <v>7700.32</v>
      </c>
    </row>
    <row r="366" customFormat="false" ht="12.75" hidden="false" customHeight="false" outlineLevel="0" collapsed="false">
      <c r="A366" s="3" t="s">
        <v>748</v>
      </c>
      <c r="B366" s="3" t="s">
        <v>20</v>
      </c>
      <c r="C366" s="3" t="s">
        <v>45</v>
      </c>
      <c r="D366" s="3" t="s">
        <v>753</v>
      </c>
      <c r="E366" s="3" t="str">
        <f aca="false">+CONCATENATE(A366," ",B366," ",C366," ",D366)</f>
        <v>CONTITAP 69 KV PPL WILNU2</v>
      </c>
      <c r="F366" s="26" t="s">
        <v>754</v>
      </c>
      <c r="G366" s="26" t="n">
        <v>-12.86</v>
      </c>
      <c r="H366" s="26" t="n">
        <v>-6.07</v>
      </c>
      <c r="I366" s="26" t="s">
        <v>754</v>
      </c>
      <c r="J366" s="26" t="n">
        <v>-4.61</v>
      </c>
      <c r="K366" s="26" t="n">
        <v>-5.42</v>
      </c>
      <c r="L366" s="26" t="s">
        <v>754</v>
      </c>
      <c r="M366" s="26" t="n">
        <v>-16.74</v>
      </c>
      <c r="N366" s="26" t="n">
        <v>-9.92</v>
      </c>
      <c r="O366" s="27" t="s">
        <v>754</v>
      </c>
      <c r="P366" s="27" t="n">
        <v>-746.89</v>
      </c>
      <c r="Q366" s="27" t="n">
        <v>-203.36</v>
      </c>
      <c r="R366" s="28" t="n">
        <v>20148.38</v>
      </c>
      <c r="S366" s="28" t="n">
        <v>6317.56</v>
      </c>
      <c r="T366" s="29" t="n">
        <v>58635.26</v>
      </c>
      <c r="U366" s="29" t="n">
        <v>8706.89</v>
      </c>
      <c r="V366" s="28" t="n">
        <v>15108.56</v>
      </c>
      <c r="W366" s="28" t="n">
        <v>7978.07</v>
      </c>
      <c r="X366" s="29" t="n">
        <v>5884.6</v>
      </c>
      <c r="Y366" s="29" t="n">
        <v>1780.2</v>
      </c>
      <c r="Z366" s="28" t="n">
        <v>18596.07</v>
      </c>
      <c r="AA366" s="28" t="n">
        <v>6071.61</v>
      </c>
      <c r="AB366" s="29" t="n">
        <v>13517.68</v>
      </c>
      <c r="AC366" s="29" t="n">
        <v>7700.32</v>
      </c>
    </row>
    <row r="367" customFormat="false" ht="12.75" hidden="false" customHeight="false" outlineLevel="0" collapsed="false">
      <c r="A367" s="3" t="s">
        <v>755</v>
      </c>
      <c r="B367" s="3" t="s">
        <v>14</v>
      </c>
      <c r="C367" s="3" t="s">
        <v>27</v>
      </c>
      <c r="D367" s="3" t="s">
        <v>31</v>
      </c>
      <c r="E367" s="3" t="str">
        <f aca="false">+CONCATENATE(A367," ",B367," ",C367," ",D367)</f>
        <v>COOKRD 138 KV PSEG T-2</v>
      </c>
      <c r="F367" s="26" t="s">
        <v>756</v>
      </c>
      <c r="G367" s="26" t="n">
        <v>230.69</v>
      </c>
      <c r="H367" s="26" t="n">
        <v>116.21</v>
      </c>
      <c r="I367" s="26" t="s">
        <v>756</v>
      </c>
      <c r="J367" s="26" t="n">
        <v>82.65</v>
      </c>
      <c r="K367" s="26" t="n">
        <v>76.78</v>
      </c>
      <c r="L367" s="26" t="s">
        <v>756</v>
      </c>
      <c r="M367" s="26" t="n">
        <v>235.53</v>
      </c>
      <c r="N367" s="26" t="n">
        <v>126.3</v>
      </c>
      <c r="O367" s="27" t="s">
        <v>756</v>
      </c>
      <c r="P367" s="27" t="n">
        <v>564</v>
      </c>
      <c r="Q367" s="27" t="n">
        <v>431.49</v>
      </c>
      <c r="R367" s="28" t="n">
        <v>20876.54</v>
      </c>
      <c r="S367" s="28" t="n">
        <v>6415.55</v>
      </c>
      <c r="T367" s="29" t="n">
        <v>59977.16</v>
      </c>
      <c r="U367" s="29" t="n">
        <v>8790.53</v>
      </c>
      <c r="V367" s="28" t="n">
        <v>14994.37</v>
      </c>
      <c r="W367" s="28" t="n">
        <v>7987.57</v>
      </c>
      <c r="X367" s="29" t="n">
        <v>12376.6</v>
      </c>
      <c r="Y367" s="29" t="n">
        <v>5835.9</v>
      </c>
      <c r="Z367" s="28" t="n">
        <v>18723.47</v>
      </c>
      <c r="AA367" s="28" t="n">
        <v>7148.19</v>
      </c>
      <c r="AB367" s="29" t="n">
        <v>13471.78</v>
      </c>
      <c r="AC367" s="29" t="n">
        <v>7750.13</v>
      </c>
    </row>
    <row r="368" customFormat="false" ht="12.75" hidden="false" customHeight="false" outlineLevel="0" collapsed="false">
      <c r="A368" s="3" t="s">
        <v>755</v>
      </c>
      <c r="B368" s="3" t="s">
        <v>14</v>
      </c>
      <c r="C368" s="3" t="s">
        <v>27</v>
      </c>
      <c r="D368" s="3" t="s">
        <v>757</v>
      </c>
      <c r="E368" s="3" t="str">
        <f aca="false">+CONCATENATE(A368," ",B368," ",C368," ",D368)</f>
        <v>COOKRD 138 KV PSEG T-4</v>
      </c>
      <c r="F368" s="26" t="s">
        <v>758</v>
      </c>
      <c r="G368" s="26" t="n">
        <v>230.69</v>
      </c>
      <c r="H368" s="26" t="n">
        <v>116.21</v>
      </c>
      <c r="I368" s="26" t="s">
        <v>758</v>
      </c>
      <c r="J368" s="26" t="n">
        <v>82.65</v>
      </c>
      <c r="K368" s="26" t="n">
        <v>76.78</v>
      </c>
      <c r="L368" s="26" t="s">
        <v>758</v>
      </c>
      <c r="M368" s="26" t="n">
        <v>235.53</v>
      </c>
      <c r="N368" s="26" t="n">
        <v>126.3</v>
      </c>
      <c r="O368" s="27" t="s">
        <v>758</v>
      </c>
      <c r="P368" s="27" t="n">
        <v>564</v>
      </c>
      <c r="Q368" s="27" t="n">
        <v>431.49</v>
      </c>
      <c r="R368" s="28" t="n">
        <v>20876.54</v>
      </c>
      <c r="S368" s="28" t="n">
        <v>6415.55</v>
      </c>
      <c r="T368" s="29" t="n">
        <v>59977.16</v>
      </c>
      <c r="U368" s="29" t="n">
        <v>8790.53</v>
      </c>
      <c r="V368" s="28" t="n">
        <v>14994.37</v>
      </c>
      <c r="W368" s="28" t="n">
        <v>7987.57</v>
      </c>
      <c r="X368" s="29" t="n">
        <v>12376.6</v>
      </c>
      <c r="Y368" s="29" t="n">
        <v>5835.9</v>
      </c>
      <c r="Z368" s="28" t="n">
        <v>18723.47</v>
      </c>
      <c r="AA368" s="28" t="n">
        <v>7148.19</v>
      </c>
      <c r="AB368" s="29" t="n">
        <v>13471.78</v>
      </c>
      <c r="AC368" s="29" t="n">
        <v>7750.13</v>
      </c>
    </row>
    <row r="369" customFormat="false" ht="12.75" hidden="false" customHeight="false" outlineLevel="0" collapsed="false">
      <c r="A369" s="3" t="s">
        <v>755</v>
      </c>
      <c r="B369" s="3" t="s">
        <v>26</v>
      </c>
      <c r="C369" s="3" t="s">
        <v>27</v>
      </c>
      <c r="D369" s="3" t="s">
        <v>28</v>
      </c>
      <c r="E369" s="3" t="str">
        <f aca="false">+CONCATENATE(A369," ",B369," ",C369," ",D369)</f>
        <v>COOKRD 230 KV PSEG T-1</v>
      </c>
      <c r="F369" s="26" t="s">
        <v>759</v>
      </c>
      <c r="G369" s="26" t="n">
        <v>266.8</v>
      </c>
      <c r="H369" s="26" t="n">
        <v>132.74</v>
      </c>
      <c r="I369" s="26" t="s">
        <v>759</v>
      </c>
      <c r="J369" s="26" t="n">
        <v>91.5</v>
      </c>
      <c r="K369" s="26" t="n">
        <v>90.36</v>
      </c>
      <c r="L369" s="26" t="s">
        <v>759</v>
      </c>
      <c r="M369" s="26" t="n">
        <v>280.63</v>
      </c>
      <c r="N369" s="26" t="n">
        <v>154.26</v>
      </c>
      <c r="O369" s="27" t="s">
        <v>759</v>
      </c>
      <c r="P369" s="27" t="n">
        <v>737.99</v>
      </c>
      <c r="Q369" s="27" t="n">
        <v>540.43</v>
      </c>
      <c r="R369" s="28" t="n">
        <v>21482.1</v>
      </c>
      <c r="S369" s="28" t="n">
        <v>6461.61</v>
      </c>
      <c r="T369" s="29" t="n">
        <v>59756.28</v>
      </c>
      <c r="U369" s="29" t="n">
        <v>8822.62</v>
      </c>
      <c r="V369" s="28" t="n">
        <v>14959.01</v>
      </c>
      <c r="W369" s="28" t="n">
        <v>7981.2</v>
      </c>
      <c r="X369" s="29" t="n">
        <v>12721.7</v>
      </c>
      <c r="Y369" s="29" t="n">
        <v>5826.2</v>
      </c>
      <c r="Z369" s="28" t="n">
        <v>18748.8</v>
      </c>
      <c r="AA369" s="28" t="n">
        <v>8148.83</v>
      </c>
      <c r="AB369" s="29" t="n">
        <v>13488.95</v>
      </c>
      <c r="AC369" s="29" t="n">
        <v>7820.95</v>
      </c>
    </row>
    <row r="370" customFormat="false" ht="12.75" hidden="false" customHeight="false" outlineLevel="0" collapsed="false">
      <c r="A370" s="3" t="s">
        <v>755</v>
      </c>
      <c r="B370" s="3" t="s">
        <v>26</v>
      </c>
      <c r="C370" s="3" t="s">
        <v>27</v>
      </c>
      <c r="D370" s="3" t="s">
        <v>760</v>
      </c>
      <c r="E370" s="3" t="str">
        <f aca="false">+CONCATENATE(A370," ",B370," ",C370," ",D370)</f>
        <v>COOKRD 230 KV PSEG T-3</v>
      </c>
      <c r="F370" s="26" t="s">
        <v>761</v>
      </c>
      <c r="G370" s="26" t="n">
        <v>266.8</v>
      </c>
      <c r="H370" s="26" t="n">
        <v>132.74</v>
      </c>
      <c r="I370" s="26" t="s">
        <v>761</v>
      </c>
      <c r="J370" s="26" t="n">
        <v>91.5</v>
      </c>
      <c r="K370" s="26" t="n">
        <v>90.36</v>
      </c>
      <c r="L370" s="26" t="s">
        <v>761</v>
      </c>
      <c r="M370" s="26" t="n">
        <v>280.63</v>
      </c>
      <c r="N370" s="26" t="n">
        <v>154.26</v>
      </c>
      <c r="O370" s="27" t="s">
        <v>761</v>
      </c>
      <c r="P370" s="27" t="n">
        <v>737.99</v>
      </c>
      <c r="Q370" s="27" t="n">
        <v>540.43</v>
      </c>
      <c r="R370" s="28" t="n">
        <v>21482.1</v>
      </c>
      <c r="S370" s="28" t="n">
        <v>6461.61</v>
      </c>
      <c r="T370" s="29" t="n">
        <v>59756.28</v>
      </c>
      <c r="U370" s="29" t="n">
        <v>8822.62</v>
      </c>
      <c r="V370" s="28" t="n">
        <v>14959.01</v>
      </c>
      <c r="W370" s="28" t="n">
        <v>7981.2</v>
      </c>
      <c r="X370" s="29" t="n">
        <v>12721.7</v>
      </c>
      <c r="Y370" s="29" t="n">
        <v>5826.2</v>
      </c>
      <c r="Z370" s="28" t="n">
        <v>18748.8</v>
      </c>
      <c r="AA370" s="28" t="n">
        <v>8148.83</v>
      </c>
      <c r="AB370" s="29" t="n">
        <v>13488.95</v>
      </c>
      <c r="AC370" s="29" t="n">
        <v>7820.95</v>
      </c>
    </row>
    <row r="371" customFormat="false" ht="12.75" hidden="false" customHeight="false" outlineLevel="0" collapsed="false">
      <c r="A371" s="3" t="s">
        <v>762</v>
      </c>
      <c r="B371" s="3" t="s">
        <v>26</v>
      </c>
      <c r="C371" s="3" t="s">
        <v>111</v>
      </c>
      <c r="D371" s="3" t="s">
        <v>763</v>
      </c>
      <c r="E371" s="3" t="str">
        <f aca="false">+CONCATENATE(A371," ",B371," ",C371," ",D371)</f>
        <v>COOKSTOW 230 KV JCPL BK 1</v>
      </c>
      <c r="F371" s="26" t="s">
        <v>764</v>
      </c>
      <c r="G371" s="26" t="n">
        <v>11.6</v>
      </c>
      <c r="H371" s="26" t="n">
        <v>7.09</v>
      </c>
      <c r="I371" s="26" t="s">
        <v>764</v>
      </c>
      <c r="J371" s="26" t="n">
        <v>-2.26</v>
      </c>
      <c r="K371" s="26" t="n">
        <v>-1.29</v>
      </c>
      <c r="L371" s="26" t="s">
        <v>764</v>
      </c>
      <c r="M371" s="26" t="n">
        <v>-3.91</v>
      </c>
      <c r="N371" s="26" t="n">
        <v>-1.44</v>
      </c>
      <c r="O371" s="27" t="s">
        <v>764</v>
      </c>
      <c r="P371" s="27" t="n">
        <v>563.38</v>
      </c>
      <c r="Q371" s="27" t="n">
        <v>432.61</v>
      </c>
      <c r="R371" s="28" t="n">
        <v>20309.02</v>
      </c>
      <c r="S371" s="28" t="n">
        <v>6332.14</v>
      </c>
      <c r="T371" s="29" t="n">
        <v>60158.41</v>
      </c>
      <c r="U371" s="29" t="n">
        <v>8742.93</v>
      </c>
      <c r="V371" s="28" t="n">
        <v>15120.06</v>
      </c>
      <c r="W371" s="28" t="n">
        <v>7978.96</v>
      </c>
      <c r="X371" s="29" t="n">
        <v>12268.2</v>
      </c>
      <c r="Y371" s="29" t="n">
        <v>5599.5</v>
      </c>
      <c r="Z371" s="28" t="n">
        <v>18597.56</v>
      </c>
      <c r="AA371" s="28" t="n">
        <v>6102.11</v>
      </c>
      <c r="AB371" s="29" t="n">
        <v>13491.86</v>
      </c>
      <c r="AC371" s="29" t="n">
        <v>7704.25</v>
      </c>
    </row>
    <row r="372" customFormat="false" ht="12.75" hidden="false" customHeight="false" outlineLevel="0" collapsed="false">
      <c r="A372" s="3" t="s">
        <v>762</v>
      </c>
      <c r="B372" s="3" t="s">
        <v>26</v>
      </c>
      <c r="C372" s="3" t="s">
        <v>111</v>
      </c>
      <c r="D372" s="3" t="s">
        <v>765</v>
      </c>
      <c r="E372" s="3" t="str">
        <f aca="false">+CONCATENATE(A372," ",B372," ",C372," ",D372)</f>
        <v>COOKSTOW 230 KV JCPL BK 2</v>
      </c>
      <c r="F372" s="26" t="s">
        <v>766</v>
      </c>
      <c r="G372" s="26" t="n">
        <v>11.6</v>
      </c>
      <c r="H372" s="26" t="n">
        <v>7.09</v>
      </c>
      <c r="I372" s="26" t="s">
        <v>766</v>
      </c>
      <c r="J372" s="26" t="n">
        <v>-2.26</v>
      </c>
      <c r="K372" s="26" t="n">
        <v>-1.29</v>
      </c>
      <c r="L372" s="26" t="s">
        <v>766</v>
      </c>
      <c r="M372" s="26" t="n">
        <v>-3.91</v>
      </c>
      <c r="N372" s="26" t="n">
        <v>-1.44</v>
      </c>
      <c r="O372" s="27" t="s">
        <v>766</v>
      </c>
      <c r="P372" s="27" t="n">
        <v>563.38</v>
      </c>
      <c r="Q372" s="27" t="n">
        <v>432.61</v>
      </c>
      <c r="R372" s="28" t="n">
        <v>20309.02</v>
      </c>
      <c r="S372" s="28" t="n">
        <v>6332.14</v>
      </c>
      <c r="T372" s="29" t="n">
        <v>60158.41</v>
      </c>
      <c r="U372" s="29" t="n">
        <v>8742.93</v>
      </c>
      <c r="V372" s="28" t="n">
        <v>15120.06</v>
      </c>
      <c r="W372" s="28" t="n">
        <v>7978.96</v>
      </c>
      <c r="X372" s="29" t="n">
        <v>12265.9</v>
      </c>
      <c r="Y372" s="29" t="n">
        <v>5608.5</v>
      </c>
      <c r="Z372" s="28" t="n">
        <v>18597.56</v>
      </c>
      <c r="AA372" s="28" t="n">
        <v>6102.11</v>
      </c>
      <c r="AB372" s="29" t="n">
        <v>13491.86</v>
      </c>
      <c r="AC372" s="29" t="n">
        <v>7704.25</v>
      </c>
    </row>
    <row r="373" customFormat="false" ht="12.75" hidden="false" customHeight="false" outlineLevel="0" collapsed="false">
      <c r="A373" s="3" t="s">
        <v>767</v>
      </c>
      <c r="B373" s="3" t="s">
        <v>59</v>
      </c>
      <c r="C373" s="3" t="s">
        <v>60</v>
      </c>
      <c r="D373" s="3" t="s">
        <v>768</v>
      </c>
      <c r="E373" s="3" t="str">
        <f aca="false">+CONCATENATE(A373," ",B373," ",C373," ",D373)</f>
        <v>COOPER 115 KV PENELEC NO.1 T</v>
      </c>
      <c r="F373" s="26" t="s">
        <v>769</v>
      </c>
      <c r="G373" s="26" t="n">
        <v>19.98</v>
      </c>
      <c r="H373" s="26" t="n">
        <v>10.32</v>
      </c>
      <c r="I373" s="26" t="s">
        <v>769</v>
      </c>
      <c r="J373" s="26" t="n">
        <v>-13.64</v>
      </c>
      <c r="K373" s="26" t="n">
        <v>5.69</v>
      </c>
      <c r="L373" s="26" t="s">
        <v>769</v>
      </c>
      <c r="M373" s="26" t="n">
        <v>16.58</v>
      </c>
      <c r="N373" s="26" t="n">
        <v>9.27</v>
      </c>
      <c r="O373" s="27" t="s">
        <v>769</v>
      </c>
      <c r="P373" s="27" t="n">
        <v>-825.73</v>
      </c>
      <c r="Q373" s="27" t="n">
        <v>-243.31</v>
      </c>
      <c r="R373" s="28" t="n">
        <v>20239.15</v>
      </c>
      <c r="S373" s="28" t="n">
        <v>6332.93</v>
      </c>
      <c r="T373" s="29" t="n">
        <v>58284.67</v>
      </c>
      <c r="U373" s="29" t="n">
        <v>8663.38</v>
      </c>
      <c r="V373" s="28" t="n">
        <v>15373.81</v>
      </c>
      <c r="W373" s="28" t="n">
        <v>7978.89</v>
      </c>
      <c r="X373" s="29" t="n">
        <v>12285.8</v>
      </c>
      <c r="Y373" s="29" t="n">
        <v>5649.2</v>
      </c>
      <c r="Z373" s="28" t="n">
        <v>18462.96</v>
      </c>
      <c r="AA373" s="28" t="n">
        <v>6308.28</v>
      </c>
      <c r="AB373" s="29" t="n">
        <v>13495.6</v>
      </c>
      <c r="AC373" s="29" t="n">
        <v>7716.38</v>
      </c>
    </row>
    <row r="374" customFormat="false" ht="12.75" hidden="false" customHeight="false" outlineLevel="0" collapsed="false">
      <c r="A374" s="3" t="s">
        <v>767</v>
      </c>
      <c r="B374" s="3" t="s">
        <v>59</v>
      </c>
      <c r="C374" s="3" t="s">
        <v>60</v>
      </c>
      <c r="D374" s="3" t="s">
        <v>770</v>
      </c>
      <c r="E374" s="3" t="str">
        <f aca="false">+CONCATENATE(A374," ",B374," ",C374," ",D374)</f>
        <v>COOPER 115 KV PENELEC NO.2 T</v>
      </c>
      <c r="F374" s="26" t="s">
        <v>771</v>
      </c>
      <c r="G374" s="26" t="n">
        <v>19.98</v>
      </c>
      <c r="H374" s="26" t="n">
        <v>10.32</v>
      </c>
      <c r="I374" s="26" t="s">
        <v>771</v>
      </c>
      <c r="J374" s="26" t="n">
        <v>-13.64</v>
      </c>
      <c r="K374" s="26" t="n">
        <v>5.69</v>
      </c>
      <c r="L374" s="26" t="s">
        <v>771</v>
      </c>
      <c r="M374" s="26" t="n">
        <v>16.58</v>
      </c>
      <c r="N374" s="26" t="n">
        <v>9.27</v>
      </c>
      <c r="O374" s="27" t="s">
        <v>771</v>
      </c>
      <c r="P374" s="27" t="n">
        <v>-825.73</v>
      </c>
      <c r="Q374" s="27" t="n">
        <v>-243.31</v>
      </c>
      <c r="R374" s="28" t="n">
        <v>20239.16</v>
      </c>
      <c r="S374" s="28" t="n">
        <v>6332.93</v>
      </c>
      <c r="T374" s="29" t="n">
        <v>58284.67</v>
      </c>
      <c r="U374" s="29" t="n">
        <v>8663.38</v>
      </c>
      <c r="V374" s="28" t="n">
        <v>15373.81</v>
      </c>
      <c r="W374" s="28" t="n">
        <v>7978.89</v>
      </c>
      <c r="X374" s="29" t="n">
        <v>12285.8</v>
      </c>
      <c r="Y374" s="29" t="n">
        <v>5649.2</v>
      </c>
      <c r="Z374" s="28" t="n">
        <v>18462.96</v>
      </c>
      <c r="AA374" s="28" t="n">
        <v>6308.28</v>
      </c>
      <c r="AB374" s="29" t="n">
        <v>13495.6</v>
      </c>
      <c r="AC374" s="29" t="n">
        <v>7716.38</v>
      </c>
    </row>
    <row r="375" customFormat="false" ht="12.75" hidden="false" customHeight="false" outlineLevel="0" collapsed="false">
      <c r="A375" s="3" t="s">
        <v>767</v>
      </c>
      <c r="B375" s="3" t="s">
        <v>59</v>
      </c>
      <c r="C375" s="3" t="s">
        <v>60</v>
      </c>
      <c r="D375" s="3" t="s">
        <v>772</v>
      </c>
      <c r="E375" s="3" t="str">
        <f aca="false">+CONCATENATE(A375," ",B375," ",C375," ",D375)</f>
        <v>COOPER 115 KV PENELEC NO.3 T</v>
      </c>
      <c r="F375" s="26" t="s">
        <v>773</v>
      </c>
      <c r="G375" s="26" t="n">
        <v>19.98</v>
      </c>
      <c r="H375" s="26" t="n">
        <v>10.32</v>
      </c>
      <c r="I375" s="26" t="s">
        <v>773</v>
      </c>
      <c r="J375" s="26" t="n">
        <v>-13.64</v>
      </c>
      <c r="K375" s="26" t="n">
        <v>5.69</v>
      </c>
      <c r="L375" s="26" t="s">
        <v>773</v>
      </c>
      <c r="M375" s="26" t="n">
        <v>16.58</v>
      </c>
      <c r="N375" s="26" t="n">
        <v>9.27</v>
      </c>
      <c r="O375" s="27" t="s">
        <v>773</v>
      </c>
      <c r="P375" s="27" t="n">
        <v>-825.73</v>
      </c>
      <c r="Q375" s="27" t="n">
        <v>-243.31</v>
      </c>
      <c r="R375" s="28" t="n">
        <v>20239.15</v>
      </c>
      <c r="S375" s="28" t="n">
        <v>6332.93</v>
      </c>
      <c r="T375" s="29" t="n">
        <v>58284.67</v>
      </c>
      <c r="U375" s="29" t="n">
        <v>8663.38</v>
      </c>
      <c r="V375" s="28" t="n">
        <v>15373.81</v>
      </c>
      <c r="W375" s="28" t="n">
        <v>7978.89</v>
      </c>
      <c r="X375" s="29" t="n">
        <v>12285.8</v>
      </c>
      <c r="Y375" s="29" t="n">
        <v>5649.2</v>
      </c>
      <c r="Z375" s="28" t="n">
        <v>18462.96</v>
      </c>
      <c r="AA375" s="28" t="n">
        <v>6308.28</v>
      </c>
      <c r="AB375" s="29" t="n">
        <v>13495.6</v>
      </c>
      <c r="AC375" s="29" t="n">
        <v>7716.38</v>
      </c>
    </row>
    <row r="376" customFormat="false" ht="12.75" hidden="false" customHeight="false" outlineLevel="0" collapsed="false">
      <c r="A376" s="3" t="s">
        <v>774</v>
      </c>
      <c r="B376" s="3" t="s">
        <v>59</v>
      </c>
      <c r="C376" s="3" t="s">
        <v>60</v>
      </c>
      <c r="D376" s="3" t="s">
        <v>281</v>
      </c>
      <c r="E376" s="3" t="str">
        <f aca="false">+CONCATENATE(A376," ",B376," ",C376," ",D376)</f>
        <v>CORRYE 115 KV PENELEC LOAD1</v>
      </c>
      <c r="F376" s="26" t="s">
        <v>775</v>
      </c>
      <c r="G376" s="26" t="n">
        <v>30.07</v>
      </c>
      <c r="H376" s="26" t="n">
        <v>15.4</v>
      </c>
      <c r="I376" s="26" t="s">
        <v>775</v>
      </c>
      <c r="J376" s="26" t="n">
        <v>-6</v>
      </c>
      <c r="K376" s="26" t="n">
        <v>8.2</v>
      </c>
      <c r="L376" s="26" t="s">
        <v>775</v>
      </c>
      <c r="M376" s="26" t="n">
        <v>24.59</v>
      </c>
      <c r="N376" s="26" t="n">
        <v>13.42</v>
      </c>
      <c r="O376" s="27" t="s">
        <v>775</v>
      </c>
      <c r="P376" s="27" t="n">
        <v>-652.47</v>
      </c>
      <c r="Q376" s="27" t="n">
        <v>-134.12</v>
      </c>
      <c r="R376" s="28" t="n">
        <v>20403.07</v>
      </c>
      <c r="S376" s="28" t="n">
        <v>7106.97</v>
      </c>
      <c r="T376" s="29" t="n">
        <v>58427.77</v>
      </c>
      <c r="U376" s="29" t="n">
        <v>8721.3</v>
      </c>
      <c r="V376" s="28" t="n">
        <v>14896.9</v>
      </c>
      <c r="W376" s="28" t="n">
        <v>7980.03</v>
      </c>
      <c r="X376" s="29" t="n">
        <v>12294.2</v>
      </c>
      <c r="Y376" s="29" t="n">
        <v>5661.9</v>
      </c>
      <c r="Z376" s="28" t="n">
        <v>18577.24</v>
      </c>
      <c r="AA376" s="28" t="n">
        <v>6428.84</v>
      </c>
      <c r="AB376" s="29" t="n">
        <v>13486.02</v>
      </c>
      <c r="AC376" s="29" t="n">
        <v>7723.43</v>
      </c>
    </row>
    <row r="377" customFormat="false" ht="12.75" hidden="false" customHeight="false" outlineLevel="0" collapsed="false">
      <c r="A377" s="3" t="s">
        <v>774</v>
      </c>
      <c r="B377" s="3" t="s">
        <v>59</v>
      </c>
      <c r="C377" s="3" t="s">
        <v>60</v>
      </c>
      <c r="D377" s="3" t="s">
        <v>285</v>
      </c>
      <c r="E377" s="3" t="str">
        <f aca="false">+CONCATENATE(A377," ",B377," ",C377," ",D377)</f>
        <v>CORRYE 115 KV PENELEC LOAD2</v>
      </c>
      <c r="F377" s="26" t="s">
        <v>776</v>
      </c>
      <c r="G377" s="26" t="n">
        <v>30.07</v>
      </c>
      <c r="H377" s="26" t="n">
        <v>15.4</v>
      </c>
      <c r="I377" s="26" t="s">
        <v>776</v>
      </c>
      <c r="J377" s="26" t="n">
        <v>-6</v>
      </c>
      <c r="K377" s="26" t="n">
        <v>8.2</v>
      </c>
      <c r="L377" s="26" t="s">
        <v>776</v>
      </c>
      <c r="M377" s="26" t="n">
        <v>24.59</v>
      </c>
      <c r="N377" s="26" t="n">
        <v>13.42</v>
      </c>
      <c r="O377" s="27" t="s">
        <v>776</v>
      </c>
      <c r="P377" s="27" t="n">
        <v>-652.47</v>
      </c>
      <c r="Q377" s="27" t="n">
        <v>-134.12</v>
      </c>
      <c r="R377" s="28" t="n">
        <v>20403.07</v>
      </c>
      <c r="S377" s="28" t="n">
        <v>7106.97</v>
      </c>
      <c r="T377" s="29" t="n">
        <v>58427.77</v>
      </c>
      <c r="U377" s="29" t="n">
        <v>8721.3</v>
      </c>
      <c r="V377" s="28" t="n">
        <v>14896.9</v>
      </c>
      <c r="W377" s="28" t="n">
        <v>7980.03</v>
      </c>
      <c r="X377" s="29" t="n">
        <v>12294.2</v>
      </c>
      <c r="Y377" s="29" t="n">
        <v>5661.9</v>
      </c>
      <c r="Z377" s="28" t="n">
        <v>18577.24</v>
      </c>
      <c r="AA377" s="28" t="n">
        <v>6428.84</v>
      </c>
      <c r="AB377" s="29" t="n">
        <v>13486.02</v>
      </c>
      <c r="AC377" s="29" t="n">
        <v>7723.43</v>
      </c>
    </row>
    <row r="378" customFormat="false" ht="12.75" hidden="false" customHeight="false" outlineLevel="0" collapsed="false">
      <c r="A378" s="3" t="s">
        <v>777</v>
      </c>
      <c r="B378" s="3" t="s">
        <v>20</v>
      </c>
      <c r="C378" s="3" t="s">
        <v>33</v>
      </c>
      <c r="D378" s="3" t="s">
        <v>88</v>
      </c>
      <c r="E378" s="3" t="str">
        <f aca="false">+CONCATENATE(A378," ",B378," ",C378," ",D378)</f>
        <v>CORSON 69 KV AECO 1BUS</v>
      </c>
      <c r="F378" s="26" t="s">
        <v>778</v>
      </c>
      <c r="G378" s="26" t="n">
        <v>9.68</v>
      </c>
      <c r="H378" s="26" t="n">
        <v>5.59</v>
      </c>
      <c r="I378" s="26" t="s">
        <v>778</v>
      </c>
      <c r="J378" s="26" t="n">
        <v>-0.2</v>
      </c>
      <c r="K378" s="26" t="n">
        <v>0.79</v>
      </c>
      <c r="L378" s="26" t="s">
        <v>778</v>
      </c>
      <c r="M378" s="26" t="n">
        <v>2.49</v>
      </c>
      <c r="N378" s="26" t="n">
        <v>2.11</v>
      </c>
      <c r="O378" s="27" t="s">
        <v>778</v>
      </c>
      <c r="P378" s="27" t="n">
        <v>585.76</v>
      </c>
      <c r="Q378" s="27" t="n">
        <v>434.31</v>
      </c>
      <c r="R378" s="28" t="n">
        <v>20295.02</v>
      </c>
      <c r="S378" s="28" t="n">
        <v>6329.74</v>
      </c>
      <c r="T378" s="29" t="n">
        <v>60235.99</v>
      </c>
      <c r="U378" s="29" t="n">
        <v>8684.58</v>
      </c>
      <c r="V378" s="28" t="n">
        <v>15156.38</v>
      </c>
      <c r="W378" s="28" t="n">
        <v>7979.55</v>
      </c>
      <c r="X378" s="29" t="n">
        <v>12262.4</v>
      </c>
      <c r="Y378" s="29" t="n">
        <v>5583.5</v>
      </c>
      <c r="Z378" s="28" t="n">
        <v>18602.56</v>
      </c>
      <c r="AA378" s="28" t="n">
        <v>6148.59</v>
      </c>
      <c r="AB378" s="29" t="n">
        <v>13493.33</v>
      </c>
      <c r="AC378" s="29" t="n">
        <v>7707.48</v>
      </c>
    </row>
    <row r="379" customFormat="false" ht="12.75" hidden="false" customHeight="false" outlineLevel="0" collapsed="false">
      <c r="A379" s="3" t="s">
        <v>779</v>
      </c>
      <c r="B379" s="3" t="s">
        <v>20</v>
      </c>
      <c r="C379" s="3" t="s">
        <v>37</v>
      </c>
      <c r="D379" s="3" t="s">
        <v>779</v>
      </c>
      <c r="E379" s="3" t="str">
        <f aca="false">+CONCATENATE(A379," ",B379," ",C379," ",D379)</f>
        <v>COSTEN 69 KV DPL COSTEN</v>
      </c>
      <c r="F379" s="26" t="s">
        <v>780</v>
      </c>
      <c r="G379" s="26" t="n">
        <v>7.9</v>
      </c>
      <c r="H379" s="26" t="n">
        <v>4.48</v>
      </c>
      <c r="I379" s="26" t="s">
        <v>780</v>
      </c>
      <c r="J379" s="26" t="n">
        <v>0.24</v>
      </c>
      <c r="K379" s="26" t="n">
        <v>1.34</v>
      </c>
      <c r="L379" s="26" t="s">
        <v>780</v>
      </c>
      <c r="M379" s="26" t="n">
        <v>4.1</v>
      </c>
      <c r="N379" s="26" t="n">
        <v>2.74</v>
      </c>
      <c r="O379" s="27" t="s">
        <v>780</v>
      </c>
      <c r="P379" s="27" t="n">
        <v>1472.23</v>
      </c>
      <c r="Q379" s="27" t="n">
        <v>866.65</v>
      </c>
      <c r="R379" s="28" t="n">
        <v>20259.3</v>
      </c>
      <c r="S379" s="28" t="n">
        <v>6328.19</v>
      </c>
      <c r="T379" s="29" t="n">
        <v>60522.93</v>
      </c>
      <c r="U379" s="29" t="n">
        <v>8679.83</v>
      </c>
      <c r="V379" s="28" t="n">
        <v>17283.4</v>
      </c>
      <c r="W379" s="28" t="n">
        <v>9180.65</v>
      </c>
      <c r="X379" s="29" t="n">
        <v>12269.3</v>
      </c>
      <c r="Y379" s="29" t="n">
        <v>5597.5</v>
      </c>
      <c r="Z379" s="28" t="n">
        <v>18604.31</v>
      </c>
      <c r="AA379" s="28" t="n">
        <v>6164.9</v>
      </c>
      <c r="AB379" s="29" t="n">
        <v>13493.92</v>
      </c>
      <c r="AC379" s="29" t="n">
        <v>7708.49</v>
      </c>
    </row>
    <row r="380" customFormat="false" ht="12.75" hidden="false" customHeight="false" outlineLevel="0" collapsed="false">
      <c r="A380" s="3" t="s">
        <v>781</v>
      </c>
      <c r="B380" s="3" t="s">
        <v>226</v>
      </c>
      <c r="C380" s="3" t="s">
        <v>297</v>
      </c>
      <c r="D380" s="3" t="s">
        <v>298</v>
      </c>
      <c r="E380" s="3" t="str">
        <f aca="false">+CONCATENATE(A380," ",B380," ",C380," ",D380)</f>
        <v>CRANE 20 KV BGE GEN 01</v>
      </c>
      <c r="F380" s="26" t="s">
        <v>782</v>
      </c>
      <c r="G380" s="26" t="n">
        <v>8.21</v>
      </c>
      <c r="H380" s="26" t="n">
        <v>4.43</v>
      </c>
      <c r="I380" s="26" t="s">
        <v>782</v>
      </c>
      <c r="J380" s="26" t="n">
        <v>2.08</v>
      </c>
      <c r="K380" s="26" t="n">
        <v>1.96</v>
      </c>
      <c r="L380" s="26" t="s">
        <v>782</v>
      </c>
      <c r="M380" s="26" t="n">
        <v>7.15</v>
      </c>
      <c r="N380" s="26" t="n">
        <v>3.19</v>
      </c>
      <c r="O380" s="27" t="s">
        <v>782</v>
      </c>
      <c r="P380" s="27" t="n">
        <v>-824.31</v>
      </c>
      <c r="Q380" s="27" t="n">
        <v>-244.55</v>
      </c>
      <c r="R380" s="28" t="n">
        <v>20045.34</v>
      </c>
      <c r="S380" s="28" t="n">
        <v>6307.97</v>
      </c>
      <c r="T380" s="29" t="n">
        <v>58706.48</v>
      </c>
      <c r="U380" s="29" t="n">
        <v>8834.56</v>
      </c>
      <c r="V380" s="28" t="n">
        <v>15273.52</v>
      </c>
      <c r="W380" s="28" t="n">
        <v>7987.31</v>
      </c>
      <c r="X380" s="29" t="n">
        <v>12272.4</v>
      </c>
      <c r="Y380" s="29" t="n">
        <v>5613.3</v>
      </c>
      <c r="Z380" s="28" t="n">
        <v>18630.22</v>
      </c>
      <c r="AA380" s="28" t="n">
        <v>6198.79</v>
      </c>
      <c r="AB380" s="29" t="n">
        <v>13495</v>
      </c>
      <c r="AC380" s="29" t="n">
        <v>7710.11</v>
      </c>
    </row>
    <row r="381" customFormat="false" ht="12.75" hidden="false" customHeight="false" outlineLevel="0" collapsed="false">
      <c r="A381" s="3" t="s">
        <v>781</v>
      </c>
      <c r="B381" s="3" t="s">
        <v>226</v>
      </c>
      <c r="C381" s="3" t="s">
        <v>297</v>
      </c>
      <c r="D381" s="3" t="s">
        <v>343</v>
      </c>
      <c r="E381" s="3" t="str">
        <f aca="false">+CONCATENATE(A381," ",B381," ",C381," ",D381)</f>
        <v>CRANE 20 KV BGE GEN 02</v>
      </c>
      <c r="F381" s="26" t="s">
        <v>783</v>
      </c>
      <c r="G381" s="26" t="n">
        <v>8.21</v>
      </c>
      <c r="H381" s="26" t="n">
        <v>4.43</v>
      </c>
      <c r="I381" s="26" t="s">
        <v>783</v>
      </c>
      <c r="J381" s="26" t="n">
        <v>2.08</v>
      </c>
      <c r="K381" s="26" t="n">
        <v>1.95</v>
      </c>
      <c r="L381" s="26" t="s">
        <v>783</v>
      </c>
      <c r="M381" s="26" t="n">
        <v>7.14</v>
      </c>
      <c r="N381" s="26" t="n">
        <v>3.19</v>
      </c>
      <c r="O381" s="27" t="s">
        <v>783</v>
      </c>
      <c r="P381" s="27" t="n">
        <v>-824.85</v>
      </c>
      <c r="Q381" s="27" t="n">
        <v>-244.77</v>
      </c>
      <c r="R381" s="28" t="n">
        <v>20049.11</v>
      </c>
      <c r="S381" s="28" t="n">
        <v>6307.98</v>
      </c>
      <c r="T381" s="29" t="n">
        <v>58702.9</v>
      </c>
      <c r="U381" s="29" t="n">
        <v>8832.82</v>
      </c>
      <c r="V381" s="28" t="n">
        <v>15273.46</v>
      </c>
      <c r="W381" s="28" t="n">
        <v>7987.31</v>
      </c>
      <c r="X381" s="29" t="n">
        <v>12272.4</v>
      </c>
      <c r="Y381" s="29" t="n">
        <v>5613.3</v>
      </c>
      <c r="Z381" s="28" t="n">
        <v>18630.18</v>
      </c>
      <c r="AA381" s="28" t="n">
        <v>6198.67</v>
      </c>
      <c r="AB381" s="29" t="n">
        <v>13495</v>
      </c>
      <c r="AC381" s="29" t="n">
        <v>7710.09</v>
      </c>
    </row>
    <row r="382" customFormat="false" ht="12.75" hidden="false" customHeight="false" outlineLevel="0" collapsed="false">
      <c r="A382" s="3" t="s">
        <v>781</v>
      </c>
      <c r="B382" s="3" t="s">
        <v>166</v>
      </c>
      <c r="C382" s="3" t="s">
        <v>297</v>
      </c>
      <c r="D382" s="3" t="s">
        <v>784</v>
      </c>
      <c r="E382" s="3" t="str">
        <f aca="false">+CONCATENATE(A382," ",B382," ",C382," ",D382)</f>
        <v>CRANE 4 KV BGE CT  01</v>
      </c>
      <c r="F382" s="26" t="s">
        <v>785</v>
      </c>
      <c r="G382" s="26" t="n">
        <v>8.21</v>
      </c>
      <c r="H382" s="26" t="n">
        <v>4.43</v>
      </c>
      <c r="I382" s="26" t="s">
        <v>785</v>
      </c>
      <c r="J382" s="26" t="n">
        <v>2.08</v>
      </c>
      <c r="K382" s="26" t="n">
        <v>1.96</v>
      </c>
      <c r="L382" s="26" t="s">
        <v>785</v>
      </c>
      <c r="M382" s="26" t="n">
        <v>7.15</v>
      </c>
      <c r="N382" s="26" t="n">
        <v>3.19</v>
      </c>
      <c r="O382" s="27" t="s">
        <v>785</v>
      </c>
      <c r="P382" s="27" t="n">
        <v>-824.31</v>
      </c>
      <c r="Q382" s="27" t="n">
        <v>-244.55</v>
      </c>
      <c r="R382" s="28" t="n">
        <v>20045.34</v>
      </c>
      <c r="S382" s="28" t="n">
        <v>6307.97</v>
      </c>
      <c r="T382" s="29" t="n">
        <v>58706.48</v>
      </c>
      <c r="U382" s="29" t="n">
        <v>8834.56</v>
      </c>
      <c r="V382" s="28" t="n">
        <v>15273.52</v>
      </c>
      <c r="W382" s="28" t="n">
        <v>7987.31</v>
      </c>
      <c r="X382" s="29" t="n">
        <v>12272.4</v>
      </c>
      <c r="Y382" s="29" t="n">
        <v>5613.3</v>
      </c>
      <c r="Z382" s="28" t="n">
        <v>18630.22</v>
      </c>
      <c r="AA382" s="28" t="n">
        <v>6198.79</v>
      </c>
      <c r="AB382" s="29" t="n">
        <v>13495</v>
      </c>
      <c r="AC382" s="29" t="n">
        <v>7710.11</v>
      </c>
    </row>
    <row r="383" customFormat="false" ht="12.75" hidden="false" customHeight="false" outlineLevel="0" collapsed="false">
      <c r="A383" s="3" t="s">
        <v>786</v>
      </c>
      <c r="B383" s="3" t="s">
        <v>47</v>
      </c>
      <c r="C383" s="3" t="s">
        <v>87</v>
      </c>
      <c r="D383" s="3" t="s">
        <v>787</v>
      </c>
      <c r="E383" s="3" t="str">
        <f aca="false">+CONCATENATE(A383," ",B383," ",C383," ",D383)</f>
        <v>CRESCENT 13 KV PECO 1 TR</v>
      </c>
      <c r="F383" s="26" t="s">
        <v>788</v>
      </c>
      <c r="G383" s="26" t="n">
        <v>9.59</v>
      </c>
      <c r="H383" s="26" t="n">
        <v>5.42</v>
      </c>
      <c r="I383" s="26" t="s">
        <v>788</v>
      </c>
      <c r="J383" s="26" t="n">
        <v>-1.01</v>
      </c>
      <c r="K383" s="26" t="n">
        <v>0.48</v>
      </c>
      <c r="L383" s="26" t="s">
        <v>788</v>
      </c>
      <c r="M383" s="26" t="n">
        <v>1.66</v>
      </c>
      <c r="N383" s="26" t="n">
        <v>2.03</v>
      </c>
      <c r="O383" s="27" t="s">
        <v>788</v>
      </c>
      <c r="P383" s="27" t="n">
        <v>659.32</v>
      </c>
      <c r="Q383" s="27" t="n">
        <v>499.35</v>
      </c>
      <c r="R383" s="28" t="n">
        <v>20454.27</v>
      </c>
      <c r="S383" s="28" t="n">
        <v>6330.84</v>
      </c>
      <c r="T383" s="29" t="n">
        <v>60188.81</v>
      </c>
      <c r="U383" s="29" t="n">
        <v>8677.32</v>
      </c>
      <c r="V383" s="28" t="n">
        <v>15152.43</v>
      </c>
      <c r="W383" s="28" t="n">
        <v>7979.16</v>
      </c>
      <c r="X383" s="29" t="n">
        <v>12272.4</v>
      </c>
      <c r="Y383" s="29" t="n">
        <v>5607</v>
      </c>
      <c r="Z383" s="28" t="n">
        <v>18601.9</v>
      </c>
      <c r="AA383" s="28" t="n">
        <v>6147.5</v>
      </c>
      <c r="AB383" s="29" t="n">
        <v>13494.1</v>
      </c>
      <c r="AC383" s="29" t="n">
        <v>7707.45</v>
      </c>
    </row>
    <row r="384" customFormat="false" ht="12.75" hidden="false" customHeight="false" outlineLevel="0" collapsed="false">
      <c r="A384" s="3" t="s">
        <v>786</v>
      </c>
      <c r="B384" s="3" t="s">
        <v>47</v>
      </c>
      <c r="C384" s="3" t="s">
        <v>87</v>
      </c>
      <c r="D384" s="3" t="s">
        <v>401</v>
      </c>
      <c r="E384" s="3" t="str">
        <f aca="false">+CONCATENATE(A384," ",B384," ",C384," ",D384)</f>
        <v>CRESCENT 13 KV PECO 2 TR</v>
      </c>
      <c r="F384" s="26" t="s">
        <v>789</v>
      </c>
      <c r="G384" s="26" t="n">
        <v>9.59</v>
      </c>
      <c r="H384" s="26" t="n">
        <v>5.42</v>
      </c>
      <c r="I384" s="26" t="s">
        <v>789</v>
      </c>
      <c r="J384" s="26" t="n">
        <v>-1.01</v>
      </c>
      <c r="K384" s="26" t="n">
        <v>0.48</v>
      </c>
      <c r="L384" s="26" t="s">
        <v>789</v>
      </c>
      <c r="M384" s="26" t="n">
        <v>1.66</v>
      </c>
      <c r="N384" s="26" t="n">
        <v>2.03</v>
      </c>
      <c r="O384" s="27" t="s">
        <v>789</v>
      </c>
      <c r="P384" s="27" t="n">
        <v>659.32</v>
      </c>
      <c r="Q384" s="27" t="n">
        <v>499.35</v>
      </c>
      <c r="R384" s="28" t="n">
        <v>20454.27</v>
      </c>
      <c r="S384" s="28" t="n">
        <v>6330.84</v>
      </c>
      <c r="T384" s="29" t="n">
        <v>60188.81</v>
      </c>
      <c r="U384" s="29" t="n">
        <v>8677.32</v>
      </c>
      <c r="V384" s="28" t="n">
        <v>15152.43</v>
      </c>
      <c r="W384" s="28" t="n">
        <v>7979.16</v>
      </c>
      <c r="X384" s="29" t="n">
        <v>12272.4</v>
      </c>
      <c r="Y384" s="29" t="n">
        <v>5607</v>
      </c>
      <c r="Z384" s="28" t="n">
        <v>18601.9</v>
      </c>
      <c r="AA384" s="28" t="n">
        <v>6147.5</v>
      </c>
      <c r="AB384" s="29" t="n">
        <v>13494.1</v>
      </c>
      <c r="AC384" s="29" t="n">
        <v>7707.45</v>
      </c>
    </row>
    <row r="385" customFormat="false" ht="12.75" hidden="false" customHeight="false" outlineLevel="0" collapsed="false">
      <c r="A385" s="3" t="s">
        <v>786</v>
      </c>
      <c r="B385" s="3" t="s">
        <v>47</v>
      </c>
      <c r="C385" s="3" t="s">
        <v>87</v>
      </c>
      <c r="D385" s="3" t="s">
        <v>403</v>
      </c>
      <c r="E385" s="3" t="str">
        <f aca="false">+CONCATENATE(A385," ",B385," ",C385," ",D385)</f>
        <v>CRESCENT 13 KV PECO 3 TR</v>
      </c>
      <c r="F385" s="26" t="s">
        <v>790</v>
      </c>
      <c r="G385" s="26" t="n">
        <v>9.59</v>
      </c>
      <c r="H385" s="26" t="n">
        <v>5.42</v>
      </c>
      <c r="I385" s="26" t="s">
        <v>790</v>
      </c>
      <c r="J385" s="26" t="n">
        <v>-1.01</v>
      </c>
      <c r="K385" s="26" t="n">
        <v>0.48</v>
      </c>
      <c r="L385" s="26" t="s">
        <v>790</v>
      </c>
      <c r="M385" s="26" t="n">
        <v>1.66</v>
      </c>
      <c r="N385" s="26" t="n">
        <v>2.03</v>
      </c>
      <c r="O385" s="27" t="s">
        <v>790</v>
      </c>
      <c r="P385" s="27" t="n">
        <v>659.32</v>
      </c>
      <c r="Q385" s="27" t="n">
        <v>499.35</v>
      </c>
      <c r="R385" s="28" t="n">
        <v>20454.27</v>
      </c>
      <c r="S385" s="28" t="n">
        <v>6330.84</v>
      </c>
      <c r="T385" s="29" t="n">
        <v>60188.81</v>
      </c>
      <c r="U385" s="29" t="n">
        <v>8677.32</v>
      </c>
      <c r="V385" s="28" t="n">
        <v>15152.43</v>
      </c>
      <c r="W385" s="28" t="n">
        <v>7979.16</v>
      </c>
      <c r="X385" s="29" t="n">
        <v>12272.4</v>
      </c>
      <c r="Y385" s="29" t="n">
        <v>5607</v>
      </c>
      <c r="Z385" s="28" t="n">
        <v>18601.9</v>
      </c>
      <c r="AA385" s="28" t="n">
        <v>6147.5</v>
      </c>
      <c r="AB385" s="29" t="n">
        <v>13494.1</v>
      </c>
      <c r="AC385" s="29" t="n">
        <v>7707.45</v>
      </c>
    </row>
    <row r="386" customFormat="false" ht="12.75" hidden="false" customHeight="false" outlineLevel="0" collapsed="false">
      <c r="A386" s="3" t="s">
        <v>786</v>
      </c>
      <c r="B386" s="3" t="s">
        <v>47</v>
      </c>
      <c r="C386" s="3" t="s">
        <v>87</v>
      </c>
      <c r="D386" s="3" t="s">
        <v>405</v>
      </c>
      <c r="E386" s="3" t="str">
        <f aca="false">+CONCATENATE(A386," ",B386," ",C386," ",D386)</f>
        <v>CRESCENT 13 KV PECO 4 TR</v>
      </c>
      <c r="F386" s="26" t="s">
        <v>791</v>
      </c>
      <c r="G386" s="26" t="n">
        <v>9.59</v>
      </c>
      <c r="H386" s="26" t="n">
        <v>5.42</v>
      </c>
      <c r="I386" s="26" t="s">
        <v>791</v>
      </c>
      <c r="J386" s="26" t="n">
        <v>-1.01</v>
      </c>
      <c r="K386" s="26" t="n">
        <v>0.48</v>
      </c>
      <c r="L386" s="26" t="s">
        <v>791</v>
      </c>
      <c r="M386" s="26" t="n">
        <v>1.66</v>
      </c>
      <c r="N386" s="26" t="n">
        <v>2.03</v>
      </c>
      <c r="O386" s="27" t="s">
        <v>791</v>
      </c>
      <c r="P386" s="27" t="n">
        <v>659.32</v>
      </c>
      <c r="Q386" s="27" t="n">
        <v>499.35</v>
      </c>
      <c r="R386" s="28" t="n">
        <v>20454.27</v>
      </c>
      <c r="S386" s="28" t="n">
        <v>6330.84</v>
      </c>
      <c r="T386" s="29" t="n">
        <v>60188.81</v>
      </c>
      <c r="U386" s="29" t="n">
        <v>8677.32</v>
      </c>
      <c r="V386" s="28" t="n">
        <v>15152.43</v>
      </c>
      <c r="W386" s="28" t="n">
        <v>7979.16</v>
      </c>
      <c r="X386" s="29" t="n">
        <v>12272.4</v>
      </c>
      <c r="Y386" s="29" t="n">
        <v>5607</v>
      </c>
      <c r="Z386" s="28" t="n">
        <v>18601.9</v>
      </c>
      <c r="AA386" s="28" t="n">
        <v>6147.5</v>
      </c>
      <c r="AB386" s="29" t="n">
        <v>13494.1</v>
      </c>
      <c r="AC386" s="29" t="n">
        <v>7707.45</v>
      </c>
    </row>
    <row r="387" customFormat="false" ht="12.75" hidden="false" customHeight="false" outlineLevel="0" collapsed="false">
      <c r="A387" s="3" t="s">
        <v>786</v>
      </c>
      <c r="B387" s="3" t="s">
        <v>14</v>
      </c>
      <c r="C387" s="3" t="s">
        <v>87</v>
      </c>
      <c r="D387" s="3" t="s">
        <v>135</v>
      </c>
      <c r="E387" s="3" t="str">
        <f aca="false">+CONCATENATE(A387," ",B387," ",C387," ",D387)</f>
        <v>CRESCENT 138 KV PECO FBUS</v>
      </c>
      <c r="F387" s="26" t="s">
        <v>792</v>
      </c>
      <c r="G387" s="26" t="n">
        <v>9.59</v>
      </c>
      <c r="H387" s="26" t="n">
        <v>5.42</v>
      </c>
      <c r="I387" s="26" t="s">
        <v>792</v>
      </c>
      <c r="J387" s="26" t="n">
        <v>-1.01</v>
      </c>
      <c r="K387" s="26" t="n">
        <v>0.48</v>
      </c>
      <c r="L387" s="26" t="s">
        <v>792</v>
      </c>
      <c r="M387" s="26" t="n">
        <v>1.66</v>
      </c>
      <c r="N387" s="26" t="n">
        <v>2.03</v>
      </c>
      <c r="O387" s="27" t="s">
        <v>792</v>
      </c>
      <c r="P387" s="27" t="n">
        <v>659.32</v>
      </c>
      <c r="Q387" s="27" t="n">
        <v>499.35</v>
      </c>
      <c r="R387" s="28" t="n">
        <v>20454.27</v>
      </c>
      <c r="S387" s="28" t="n">
        <v>6330.84</v>
      </c>
      <c r="T387" s="29" t="n">
        <v>60188.81</v>
      </c>
      <c r="U387" s="29" t="n">
        <v>8677.32</v>
      </c>
      <c r="V387" s="28" t="n">
        <v>15152.43</v>
      </c>
      <c r="W387" s="28" t="n">
        <v>7979.16</v>
      </c>
      <c r="X387" s="29" t="n">
        <v>12272.4</v>
      </c>
      <c r="Y387" s="29" t="n">
        <v>5607</v>
      </c>
      <c r="Z387" s="28" t="n">
        <v>18601.9</v>
      </c>
      <c r="AA387" s="28" t="n">
        <v>6147.5</v>
      </c>
      <c r="AB387" s="29" t="n">
        <v>13494.1</v>
      </c>
      <c r="AC387" s="29" t="n">
        <v>7707.45</v>
      </c>
    </row>
    <row r="388" customFormat="false" ht="12.75" hidden="false" customHeight="false" outlineLevel="0" collapsed="false">
      <c r="A388" s="3" t="s">
        <v>793</v>
      </c>
      <c r="B388" s="3" t="s">
        <v>639</v>
      </c>
      <c r="C388" s="3" t="s">
        <v>37</v>
      </c>
      <c r="D388" s="3" t="s">
        <v>82</v>
      </c>
      <c r="E388" s="3" t="str">
        <f aca="false">+CONCATENATE(A388," ",B388," ",C388," ",D388)</f>
        <v>CRISFIE 12 KV DPL LOAD12</v>
      </c>
      <c r="F388" s="26" t="s">
        <v>794</v>
      </c>
      <c r="G388" s="26" t="n">
        <v>7.9</v>
      </c>
      <c r="H388" s="26" t="n">
        <v>4.48</v>
      </c>
      <c r="I388" s="26" t="s">
        <v>794</v>
      </c>
      <c r="J388" s="26" t="n">
        <v>0.24</v>
      </c>
      <c r="K388" s="26" t="n">
        <v>1.34</v>
      </c>
      <c r="L388" s="26" t="s">
        <v>794</v>
      </c>
      <c r="M388" s="26" t="n">
        <v>4.09</v>
      </c>
      <c r="N388" s="26" t="n">
        <v>2.74</v>
      </c>
      <c r="O388" s="27" t="s">
        <v>794</v>
      </c>
      <c r="P388" s="27" t="n">
        <v>1458.34</v>
      </c>
      <c r="Q388" s="27" t="n">
        <v>855.07</v>
      </c>
      <c r="R388" s="28" t="n">
        <v>20259.29</v>
      </c>
      <c r="S388" s="28" t="n">
        <v>6328.19</v>
      </c>
      <c r="T388" s="29" t="n">
        <v>60521.5</v>
      </c>
      <c r="U388" s="29" t="n">
        <v>8679.83</v>
      </c>
      <c r="V388" s="28" t="n">
        <v>17314.02</v>
      </c>
      <c r="W388" s="28" t="n">
        <v>9180.08</v>
      </c>
      <c r="X388" s="29" t="n">
        <v>12269.3</v>
      </c>
      <c r="Y388" s="29" t="n">
        <v>5597.5</v>
      </c>
      <c r="Z388" s="28" t="n">
        <v>18604.31</v>
      </c>
      <c r="AA388" s="28" t="n">
        <v>6164.9</v>
      </c>
      <c r="AB388" s="29" t="n">
        <v>13493.92</v>
      </c>
      <c r="AC388" s="29" t="n">
        <v>7708.49</v>
      </c>
    </row>
    <row r="389" customFormat="false" ht="12.75" hidden="false" customHeight="false" outlineLevel="0" collapsed="false">
      <c r="A389" s="3" t="s">
        <v>793</v>
      </c>
      <c r="B389" s="3" t="s">
        <v>159</v>
      </c>
      <c r="C389" s="3" t="s">
        <v>37</v>
      </c>
      <c r="D389" s="3" t="s">
        <v>795</v>
      </c>
      <c r="E389" s="3" t="str">
        <f aca="false">+CONCATENATE(A389," ",B389," ",C389," ",D389)</f>
        <v>CRISFIE 25 KV DPL LOAD25</v>
      </c>
      <c r="F389" s="26" t="s">
        <v>796</v>
      </c>
      <c r="G389" s="26" t="n">
        <v>7.9</v>
      </c>
      <c r="H389" s="26" t="n">
        <v>4.48</v>
      </c>
      <c r="I389" s="26" t="s">
        <v>796</v>
      </c>
      <c r="J389" s="26" t="n">
        <v>0.24</v>
      </c>
      <c r="K389" s="26" t="n">
        <v>1.34</v>
      </c>
      <c r="L389" s="26" t="s">
        <v>796</v>
      </c>
      <c r="M389" s="26" t="n">
        <v>4.09</v>
      </c>
      <c r="N389" s="26" t="n">
        <v>2.74</v>
      </c>
      <c r="O389" s="27" t="s">
        <v>796</v>
      </c>
      <c r="P389" s="27" t="n">
        <v>1458.34</v>
      </c>
      <c r="Q389" s="27" t="n">
        <v>855.07</v>
      </c>
      <c r="R389" s="28" t="n">
        <v>20259.29</v>
      </c>
      <c r="S389" s="28" t="n">
        <v>6328.19</v>
      </c>
      <c r="T389" s="29" t="n">
        <v>60521.5</v>
      </c>
      <c r="U389" s="29" t="n">
        <v>8679.83</v>
      </c>
      <c r="V389" s="28" t="n">
        <v>17314.02</v>
      </c>
      <c r="W389" s="28" t="n">
        <v>9180.08</v>
      </c>
      <c r="X389" s="29" t="n">
        <v>12269.3</v>
      </c>
      <c r="Y389" s="29" t="n">
        <v>5597.5</v>
      </c>
      <c r="Z389" s="28" t="n">
        <v>18604.31</v>
      </c>
      <c r="AA389" s="28" t="n">
        <v>6164.9</v>
      </c>
      <c r="AB389" s="29" t="n">
        <v>13493.92</v>
      </c>
      <c r="AC389" s="29" t="n">
        <v>7708.49</v>
      </c>
    </row>
    <row r="390" customFormat="false" ht="12.75" hidden="false" customHeight="false" outlineLevel="0" collapsed="false">
      <c r="A390" s="3" t="s">
        <v>793</v>
      </c>
      <c r="B390" s="3" t="s">
        <v>166</v>
      </c>
      <c r="C390" s="3" t="s">
        <v>37</v>
      </c>
      <c r="D390" s="3" t="s">
        <v>167</v>
      </c>
      <c r="E390" s="3" t="str">
        <f aca="false">+CONCATENATE(A390," ",B390," ",C390," ",D390)</f>
        <v>CRISFIE 4 KV DPL G1</v>
      </c>
      <c r="F390" s="26" t="s">
        <v>797</v>
      </c>
      <c r="G390" s="26" t="n">
        <v>7.9</v>
      </c>
      <c r="H390" s="26" t="n">
        <v>4.48</v>
      </c>
      <c r="I390" s="26" t="s">
        <v>797</v>
      </c>
      <c r="J390" s="26" t="n">
        <v>0.24</v>
      </c>
      <c r="K390" s="26" t="n">
        <v>1.34</v>
      </c>
      <c r="L390" s="26" t="s">
        <v>797</v>
      </c>
      <c r="M390" s="26" t="n">
        <v>4.09</v>
      </c>
      <c r="N390" s="26" t="n">
        <v>2.74</v>
      </c>
      <c r="O390" s="27" t="s">
        <v>797</v>
      </c>
      <c r="P390" s="27" t="n">
        <v>1458.34</v>
      </c>
      <c r="Q390" s="27" t="n">
        <v>855.07</v>
      </c>
      <c r="R390" s="28" t="n">
        <v>20259.29</v>
      </c>
      <c r="S390" s="28" t="n">
        <v>6328.19</v>
      </c>
      <c r="T390" s="29" t="n">
        <v>60521.5</v>
      </c>
      <c r="U390" s="29" t="n">
        <v>8679.83</v>
      </c>
      <c r="V390" s="28" t="n">
        <v>17314.02</v>
      </c>
      <c r="W390" s="28" t="n">
        <v>9180.08</v>
      </c>
      <c r="X390" s="29" t="n">
        <v>12269.3</v>
      </c>
      <c r="Y390" s="29" t="n">
        <v>5597.5</v>
      </c>
      <c r="Z390" s="28" t="n">
        <v>18604.31</v>
      </c>
      <c r="AA390" s="28" t="n">
        <v>6164.9</v>
      </c>
      <c r="AB390" s="29" t="n">
        <v>13493.92</v>
      </c>
      <c r="AC390" s="29" t="n">
        <v>7708.49</v>
      </c>
    </row>
    <row r="391" customFormat="false" ht="12.75" hidden="false" customHeight="false" outlineLevel="0" collapsed="false">
      <c r="A391" s="3" t="s">
        <v>793</v>
      </c>
      <c r="B391" s="3" t="s">
        <v>166</v>
      </c>
      <c r="C391" s="3" t="s">
        <v>37</v>
      </c>
      <c r="D391" s="3" t="s">
        <v>169</v>
      </c>
      <c r="E391" s="3" t="str">
        <f aca="false">+CONCATENATE(A391," ",B391," ",C391," ",D391)</f>
        <v>CRISFIE 4 KV DPL G2</v>
      </c>
      <c r="F391" s="26" t="s">
        <v>798</v>
      </c>
      <c r="G391" s="26" t="n">
        <v>7.9</v>
      </c>
      <c r="H391" s="26" t="n">
        <v>4.48</v>
      </c>
      <c r="I391" s="26" t="s">
        <v>798</v>
      </c>
      <c r="J391" s="26" t="n">
        <v>0.24</v>
      </c>
      <c r="K391" s="26" t="n">
        <v>1.34</v>
      </c>
      <c r="L391" s="26" t="s">
        <v>798</v>
      </c>
      <c r="M391" s="26" t="n">
        <v>4.09</v>
      </c>
      <c r="N391" s="26" t="n">
        <v>2.74</v>
      </c>
      <c r="O391" s="27" t="s">
        <v>798</v>
      </c>
      <c r="P391" s="27" t="n">
        <v>1458.34</v>
      </c>
      <c r="Q391" s="27" t="n">
        <v>855.07</v>
      </c>
      <c r="R391" s="28" t="n">
        <v>20259.29</v>
      </c>
      <c r="S391" s="28" t="n">
        <v>6328.19</v>
      </c>
      <c r="T391" s="29" t="n">
        <v>60521.5</v>
      </c>
      <c r="U391" s="29" t="n">
        <v>8679.83</v>
      </c>
      <c r="V391" s="28" t="n">
        <v>17314.02</v>
      </c>
      <c r="W391" s="28" t="n">
        <v>9180.08</v>
      </c>
      <c r="X391" s="29" t="n">
        <v>12269.3</v>
      </c>
      <c r="Y391" s="29" t="n">
        <v>5597.5</v>
      </c>
      <c r="Z391" s="28" t="n">
        <v>18604.31</v>
      </c>
      <c r="AA391" s="28" t="n">
        <v>6164.9</v>
      </c>
      <c r="AB391" s="29" t="n">
        <v>13493.92</v>
      </c>
      <c r="AC391" s="29" t="n">
        <v>7708.49</v>
      </c>
    </row>
    <row r="392" customFormat="false" ht="12.75" hidden="false" customHeight="false" outlineLevel="0" collapsed="false">
      <c r="A392" s="3" t="s">
        <v>793</v>
      </c>
      <c r="B392" s="3" t="s">
        <v>166</v>
      </c>
      <c r="C392" s="3" t="s">
        <v>37</v>
      </c>
      <c r="D392" s="3" t="s">
        <v>171</v>
      </c>
      <c r="E392" s="3" t="str">
        <f aca="false">+CONCATENATE(A392," ",B392," ",C392," ",D392)</f>
        <v>CRISFIE 4 KV DPL G3</v>
      </c>
      <c r="F392" s="26" t="s">
        <v>799</v>
      </c>
      <c r="G392" s="26" t="n">
        <v>7.9</v>
      </c>
      <c r="H392" s="26" t="n">
        <v>4.48</v>
      </c>
      <c r="I392" s="26" t="s">
        <v>799</v>
      </c>
      <c r="J392" s="26" t="n">
        <v>0.24</v>
      </c>
      <c r="K392" s="26" t="n">
        <v>1.34</v>
      </c>
      <c r="L392" s="26" t="s">
        <v>799</v>
      </c>
      <c r="M392" s="26" t="n">
        <v>4.09</v>
      </c>
      <c r="N392" s="26" t="n">
        <v>2.74</v>
      </c>
      <c r="O392" s="27" t="s">
        <v>799</v>
      </c>
      <c r="P392" s="27" t="n">
        <v>1458.34</v>
      </c>
      <c r="Q392" s="27" t="n">
        <v>855.07</v>
      </c>
      <c r="R392" s="28" t="n">
        <v>20259.29</v>
      </c>
      <c r="S392" s="28" t="n">
        <v>6328.19</v>
      </c>
      <c r="T392" s="29" t="n">
        <v>60521.5</v>
      </c>
      <c r="U392" s="29" t="n">
        <v>8679.83</v>
      </c>
      <c r="V392" s="28" t="n">
        <v>17314.02</v>
      </c>
      <c r="W392" s="28" t="n">
        <v>9180.08</v>
      </c>
      <c r="X392" s="29" t="n">
        <v>12269.3</v>
      </c>
      <c r="Y392" s="29" t="n">
        <v>5597.5</v>
      </c>
      <c r="Z392" s="28" t="n">
        <v>18604.31</v>
      </c>
      <c r="AA392" s="28" t="n">
        <v>6164.9</v>
      </c>
      <c r="AB392" s="29" t="n">
        <v>13493.92</v>
      </c>
      <c r="AC392" s="29" t="n">
        <v>7708.49</v>
      </c>
    </row>
    <row r="393" customFormat="false" ht="12.75" hidden="false" customHeight="false" outlineLevel="0" collapsed="false">
      <c r="A393" s="3" t="s">
        <v>793</v>
      </c>
      <c r="B393" s="3" t="s">
        <v>166</v>
      </c>
      <c r="C393" s="3" t="s">
        <v>37</v>
      </c>
      <c r="D393" s="3" t="s">
        <v>173</v>
      </c>
      <c r="E393" s="3" t="str">
        <f aca="false">+CONCATENATE(A393," ",B393," ",C393," ",D393)</f>
        <v>CRISFIE 4 KV DPL G4</v>
      </c>
      <c r="F393" s="26" t="s">
        <v>800</v>
      </c>
      <c r="G393" s="26" t="n">
        <v>7.9</v>
      </c>
      <c r="H393" s="26" t="n">
        <v>4.48</v>
      </c>
      <c r="I393" s="26" t="s">
        <v>800</v>
      </c>
      <c r="J393" s="26" t="n">
        <v>0.24</v>
      </c>
      <c r="K393" s="26" t="n">
        <v>1.34</v>
      </c>
      <c r="L393" s="26" t="s">
        <v>800</v>
      </c>
      <c r="M393" s="26" t="n">
        <v>4.09</v>
      </c>
      <c r="N393" s="26" t="n">
        <v>2.74</v>
      </c>
      <c r="O393" s="27" t="s">
        <v>800</v>
      </c>
      <c r="P393" s="27" t="n">
        <v>1458.34</v>
      </c>
      <c r="Q393" s="27" t="n">
        <v>855.07</v>
      </c>
      <c r="R393" s="28" t="n">
        <v>20259.29</v>
      </c>
      <c r="S393" s="28" t="n">
        <v>6328.19</v>
      </c>
      <c r="T393" s="29" t="n">
        <v>60521.5</v>
      </c>
      <c r="U393" s="29" t="n">
        <v>8679.83</v>
      </c>
      <c r="V393" s="28" t="n">
        <v>17314.02</v>
      </c>
      <c r="W393" s="28" t="n">
        <v>9180.08</v>
      </c>
      <c r="X393" s="29" t="n">
        <v>12269.3</v>
      </c>
      <c r="Y393" s="29" t="n">
        <v>5597.5</v>
      </c>
      <c r="Z393" s="28" t="n">
        <v>18604.31</v>
      </c>
      <c r="AA393" s="28" t="n">
        <v>6164.9</v>
      </c>
      <c r="AB393" s="29" t="n">
        <v>13493.92</v>
      </c>
      <c r="AC393" s="29" t="n">
        <v>7708.49</v>
      </c>
    </row>
    <row r="394" customFormat="false" ht="12.75" hidden="false" customHeight="false" outlineLevel="0" collapsed="false">
      <c r="A394" s="3" t="s">
        <v>801</v>
      </c>
      <c r="B394" s="3" t="s">
        <v>226</v>
      </c>
      <c r="C394" s="3" t="s">
        <v>87</v>
      </c>
      <c r="D394" s="3" t="s">
        <v>373</v>
      </c>
      <c r="E394" s="3" t="str">
        <f aca="false">+CONCATENATE(A394," ",B394," ",C394," ",D394)</f>
        <v>CROMBY 20 KV PECO UNIT01</v>
      </c>
      <c r="F394" s="26" t="s">
        <v>802</v>
      </c>
      <c r="G394" s="26" t="n">
        <v>5.17</v>
      </c>
      <c r="H394" s="26" t="n">
        <v>2.92</v>
      </c>
      <c r="I394" s="26" t="s">
        <v>802</v>
      </c>
      <c r="J394" s="26" t="n">
        <v>-0.39</v>
      </c>
      <c r="K394" s="26" t="n">
        <v>0.39</v>
      </c>
      <c r="L394" s="26" t="s">
        <v>802</v>
      </c>
      <c r="M394" s="26" t="n">
        <v>1.25</v>
      </c>
      <c r="N394" s="26" t="n">
        <v>1.27</v>
      </c>
      <c r="O394" s="27" t="s">
        <v>802</v>
      </c>
      <c r="P394" s="27" t="n">
        <v>1111.07</v>
      </c>
      <c r="Q394" s="27" t="n">
        <v>797.59</v>
      </c>
      <c r="R394" s="28" t="n">
        <v>20261.04</v>
      </c>
      <c r="S394" s="28" t="n">
        <v>6329.66</v>
      </c>
      <c r="T394" s="29" t="n">
        <v>69000.75</v>
      </c>
      <c r="U394" s="29" t="n">
        <v>10171.09</v>
      </c>
      <c r="V394" s="28" t="n">
        <v>15325.47</v>
      </c>
      <c r="W394" s="28" t="n">
        <v>7996.25</v>
      </c>
      <c r="X394" s="29" t="n">
        <v>12270.5</v>
      </c>
      <c r="Y394" s="29" t="n">
        <v>5610</v>
      </c>
      <c r="Z394" s="28" t="n">
        <v>18602.39</v>
      </c>
      <c r="AA394" s="28" t="n">
        <v>6149.86</v>
      </c>
      <c r="AB394" s="29" t="n">
        <v>13494.19</v>
      </c>
      <c r="AC394" s="29" t="n">
        <v>7707.48</v>
      </c>
    </row>
    <row r="395" customFormat="false" ht="12.75" hidden="false" customHeight="false" outlineLevel="0" collapsed="false">
      <c r="A395" s="3" t="s">
        <v>801</v>
      </c>
      <c r="B395" s="3" t="s">
        <v>226</v>
      </c>
      <c r="C395" s="3" t="s">
        <v>87</v>
      </c>
      <c r="D395" s="3" t="s">
        <v>375</v>
      </c>
      <c r="E395" s="3" t="str">
        <f aca="false">+CONCATENATE(A395," ",B395," ",C395," ",D395)</f>
        <v>CROMBY 20 KV PECO UNIT02</v>
      </c>
      <c r="F395" s="26" t="s">
        <v>803</v>
      </c>
      <c r="G395" s="26" t="n">
        <v>5.58</v>
      </c>
      <c r="H395" s="26" t="n">
        <v>3.17</v>
      </c>
      <c r="I395" s="26" t="s">
        <v>803</v>
      </c>
      <c r="J395" s="26" t="n">
        <v>-0.61</v>
      </c>
      <c r="K395" s="26" t="n">
        <v>0.32</v>
      </c>
      <c r="L395" s="26" t="s">
        <v>803</v>
      </c>
      <c r="M395" s="26" t="n">
        <v>1.04</v>
      </c>
      <c r="N395" s="26" t="n">
        <v>1.26</v>
      </c>
      <c r="O395" s="27" t="s">
        <v>803</v>
      </c>
      <c r="P395" s="27" t="n">
        <v>976.03</v>
      </c>
      <c r="Q395" s="27" t="n">
        <v>706.72</v>
      </c>
      <c r="R395" s="28" t="n">
        <v>20270.12</v>
      </c>
      <c r="S395" s="28" t="n">
        <v>6330.15</v>
      </c>
      <c r="T395" s="29" t="n">
        <v>65624.41</v>
      </c>
      <c r="U395" s="29" t="n">
        <v>9593.58</v>
      </c>
      <c r="V395" s="28" t="n">
        <v>15257.53</v>
      </c>
      <c r="W395" s="28" t="n">
        <v>7989.65</v>
      </c>
      <c r="X395" s="29" t="n">
        <v>12271.2</v>
      </c>
      <c r="Y395" s="29" t="n">
        <v>5610.6</v>
      </c>
      <c r="Z395" s="28" t="n">
        <v>18601.95</v>
      </c>
      <c r="AA395" s="28" t="n">
        <v>6147.2</v>
      </c>
      <c r="AB395" s="29" t="n">
        <v>13494.06</v>
      </c>
      <c r="AC395" s="29" t="n">
        <v>7707.3</v>
      </c>
    </row>
    <row r="396" customFormat="false" ht="12.75" hidden="false" customHeight="false" outlineLevel="0" collapsed="false">
      <c r="A396" s="3" t="s">
        <v>801</v>
      </c>
      <c r="B396" s="3" t="s">
        <v>125</v>
      </c>
      <c r="C396" s="3" t="s">
        <v>87</v>
      </c>
      <c r="D396" s="3" t="s">
        <v>88</v>
      </c>
      <c r="E396" s="3" t="str">
        <f aca="false">+CONCATENATE(A396," ",B396," ",C396," ",D396)</f>
        <v>CROMBY 35 KV PECO 1BUS</v>
      </c>
      <c r="F396" s="26" t="s">
        <v>804</v>
      </c>
      <c r="G396" s="26" t="n">
        <v>5.39</v>
      </c>
      <c r="H396" s="26" t="n">
        <v>3.05</v>
      </c>
      <c r="I396" s="26" t="s">
        <v>804</v>
      </c>
      <c r="J396" s="26" t="n">
        <v>-0.36</v>
      </c>
      <c r="K396" s="26" t="n">
        <v>0.43</v>
      </c>
      <c r="L396" s="26" t="s">
        <v>804</v>
      </c>
      <c r="M396" s="26" t="n">
        <v>1.34</v>
      </c>
      <c r="N396" s="26" t="n">
        <v>1.32</v>
      </c>
      <c r="O396" s="27" t="s">
        <v>804</v>
      </c>
      <c r="P396" s="27" t="n">
        <v>958</v>
      </c>
      <c r="Q396" s="27" t="n">
        <v>703.79</v>
      </c>
      <c r="R396" s="28" t="n">
        <v>20255.28</v>
      </c>
      <c r="S396" s="28" t="n">
        <v>6329.36</v>
      </c>
      <c r="T396" s="29" t="n">
        <v>66681.32</v>
      </c>
      <c r="U396" s="29" t="n">
        <v>9785.74</v>
      </c>
      <c r="V396" s="28" t="n">
        <v>15285.41</v>
      </c>
      <c r="W396" s="28" t="n">
        <v>7992.14</v>
      </c>
      <c r="X396" s="29" t="n">
        <v>12270.3</v>
      </c>
      <c r="Y396" s="29" t="n">
        <v>5609.3</v>
      </c>
      <c r="Z396" s="28" t="n">
        <v>18602.97</v>
      </c>
      <c r="AA396" s="28" t="n">
        <v>6150.62</v>
      </c>
      <c r="AB396" s="29" t="n">
        <v>13494.24</v>
      </c>
      <c r="AC396" s="29" t="n">
        <v>7707.48</v>
      </c>
    </row>
    <row r="397" customFormat="false" ht="12.75" hidden="false" customHeight="false" outlineLevel="0" collapsed="false">
      <c r="A397" s="3" t="s">
        <v>801</v>
      </c>
      <c r="B397" s="3" t="s">
        <v>125</v>
      </c>
      <c r="C397" s="3" t="s">
        <v>87</v>
      </c>
      <c r="D397" s="3" t="s">
        <v>90</v>
      </c>
      <c r="E397" s="3" t="str">
        <f aca="false">+CONCATENATE(A397," ",B397," ",C397," ",D397)</f>
        <v>CROMBY 35 KV PECO 2BUS</v>
      </c>
      <c r="F397" s="26" t="s">
        <v>805</v>
      </c>
      <c r="G397" s="26" t="n">
        <v>5.39</v>
      </c>
      <c r="H397" s="26" t="n">
        <v>3.05</v>
      </c>
      <c r="I397" s="26" t="s">
        <v>805</v>
      </c>
      <c r="J397" s="26" t="n">
        <v>-0.36</v>
      </c>
      <c r="K397" s="26" t="n">
        <v>0.43</v>
      </c>
      <c r="L397" s="26" t="s">
        <v>805</v>
      </c>
      <c r="M397" s="26" t="n">
        <v>1.34</v>
      </c>
      <c r="N397" s="26" t="n">
        <v>1.32</v>
      </c>
      <c r="O397" s="27" t="s">
        <v>805</v>
      </c>
      <c r="P397" s="27" t="n">
        <v>958</v>
      </c>
      <c r="Q397" s="27" t="n">
        <v>703.79</v>
      </c>
      <c r="R397" s="28" t="n">
        <v>20255.28</v>
      </c>
      <c r="S397" s="28" t="n">
        <v>6329.36</v>
      </c>
      <c r="T397" s="29" t="n">
        <v>66681.32</v>
      </c>
      <c r="U397" s="29" t="n">
        <v>9785.74</v>
      </c>
      <c r="V397" s="28" t="n">
        <v>15285.41</v>
      </c>
      <c r="W397" s="28" t="n">
        <v>7992.14</v>
      </c>
      <c r="X397" s="29" t="n">
        <v>12270.3</v>
      </c>
      <c r="Y397" s="29" t="n">
        <v>5609.3</v>
      </c>
      <c r="Z397" s="28" t="n">
        <v>18602.97</v>
      </c>
      <c r="AA397" s="28" t="n">
        <v>6150.62</v>
      </c>
      <c r="AB397" s="29" t="n">
        <v>13494.24</v>
      </c>
      <c r="AC397" s="29" t="n">
        <v>7707.48</v>
      </c>
    </row>
    <row r="398" customFormat="false" ht="12.75" hidden="false" customHeight="false" outlineLevel="0" collapsed="false">
      <c r="A398" s="3" t="s">
        <v>801</v>
      </c>
      <c r="B398" s="3" t="s">
        <v>125</v>
      </c>
      <c r="C398" s="3" t="s">
        <v>87</v>
      </c>
      <c r="D398" s="3" t="s">
        <v>365</v>
      </c>
      <c r="E398" s="3" t="str">
        <f aca="false">+CONCATENATE(A398," ",B398," ",C398," ",D398)</f>
        <v>CROMBY 35 KV PECO 3BUS</v>
      </c>
      <c r="F398" s="26" t="s">
        <v>806</v>
      </c>
      <c r="G398" s="26" t="n">
        <v>5.39</v>
      </c>
      <c r="H398" s="26" t="n">
        <v>3.05</v>
      </c>
      <c r="I398" s="26" t="s">
        <v>806</v>
      </c>
      <c r="J398" s="26" t="n">
        <v>-0.36</v>
      </c>
      <c r="K398" s="26" t="n">
        <v>0.43</v>
      </c>
      <c r="L398" s="26" t="s">
        <v>806</v>
      </c>
      <c r="M398" s="26" t="n">
        <v>1.34</v>
      </c>
      <c r="N398" s="26" t="n">
        <v>1.32</v>
      </c>
      <c r="O398" s="27" t="s">
        <v>806</v>
      </c>
      <c r="P398" s="27" t="n">
        <v>958</v>
      </c>
      <c r="Q398" s="27" t="n">
        <v>703.79</v>
      </c>
      <c r="R398" s="28" t="n">
        <v>20255.28</v>
      </c>
      <c r="S398" s="28" t="n">
        <v>6329.36</v>
      </c>
      <c r="T398" s="29" t="n">
        <v>66681.32</v>
      </c>
      <c r="U398" s="29" t="n">
        <v>9785.74</v>
      </c>
      <c r="V398" s="28" t="n">
        <v>15285.41</v>
      </c>
      <c r="W398" s="28" t="n">
        <v>7992.14</v>
      </c>
      <c r="X398" s="29" t="n">
        <v>12270.3</v>
      </c>
      <c r="Y398" s="29" t="n">
        <v>5609.3</v>
      </c>
      <c r="Z398" s="28" t="n">
        <v>18602.97</v>
      </c>
      <c r="AA398" s="28" t="n">
        <v>6150.62</v>
      </c>
      <c r="AB398" s="29" t="n">
        <v>13494.24</v>
      </c>
      <c r="AC398" s="29" t="n">
        <v>7707.48</v>
      </c>
    </row>
    <row r="399" customFormat="false" ht="12.75" hidden="false" customHeight="false" outlineLevel="0" collapsed="false">
      <c r="A399" s="3" t="s">
        <v>801</v>
      </c>
      <c r="B399" s="3" t="s">
        <v>125</v>
      </c>
      <c r="C399" s="3" t="s">
        <v>87</v>
      </c>
      <c r="D399" s="3" t="s">
        <v>478</v>
      </c>
      <c r="E399" s="3" t="str">
        <f aca="false">+CONCATENATE(A399," ",B399," ",C399," ",D399)</f>
        <v>CROMBY 35 KV PECO 4BUS</v>
      </c>
      <c r="F399" s="26" t="s">
        <v>807</v>
      </c>
      <c r="G399" s="26" t="n">
        <v>5.39</v>
      </c>
      <c r="H399" s="26" t="n">
        <v>3.05</v>
      </c>
      <c r="I399" s="26" t="s">
        <v>807</v>
      </c>
      <c r="J399" s="26" t="n">
        <v>-0.36</v>
      </c>
      <c r="K399" s="26" t="n">
        <v>0.43</v>
      </c>
      <c r="L399" s="26" t="s">
        <v>807</v>
      </c>
      <c r="M399" s="26" t="n">
        <v>1.34</v>
      </c>
      <c r="N399" s="26" t="n">
        <v>1.32</v>
      </c>
      <c r="O399" s="27" t="s">
        <v>807</v>
      </c>
      <c r="P399" s="27" t="n">
        <v>958</v>
      </c>
      <c r="Q399" s="27" t="n">
        <v>703.79</v>
      </c>
      <c r="R399" s="28" t="n">
        <v>20255.28</v>
      </c>
      <c r="S399" s="28" t="n">
        <v>6329.36</v>
      </c>
      <c r="T399" s="29" t="n">
        <v>66681.32</v>
      </c>
      <c r="U399" s="29" t="n">
        <v>9785.74</v>
      </c>
      <c r="V399" s="28" t="n">
        <v>15285.41</v>
      </c>
      <c r="W399" s="28" t="n">
        <v>7992.14</v>
      </c>
      <c r="X399" s="29" t="n">
        <v>12270.3</v>
      </c>
      <c r="Y399" s="29" t="n">
        <v>5609.3</v>
      </c>
      <c r="Z399" s="28" t="n">
        <v>18602.97</v>
      </c>
      <c r="AA399" s="28" t="n">
        <v>6150.62</v>
      </c>
      <c r="AB399" s="29" t="n">
        <v>13494.24</v>
      </c>
      <c r="AC399" s="29" t="n">
        <v>7707.48</v>
      </c>
    </row>
    <row r="400" customFormat="false" ht="12.75" hidden="false" customHeight="false" outlineLevel="0" collapsed="false">
      <c r="A400" s="3" t="s">
        <v>801</v>
      </c>
      <c r="B400" s="3" t="s">
        <v>125</v>
      </c>
      <c r="C400" s="3" t="s">
        <v>87</v>
      </c>
      <c r="D400" s="3" t="s">
        <v>719</v>
      </c>
      <c r="E400" s="3" t="str">
        <f aca="false">+CONCATENATE(A400," ",B400," ",C400," ",D400)</f>
        <v>CROMBY 35 KV PECO DIESEL</v>
      </c>
      <c r="F400" s="26" t="s">
        <v>808</v>
      </c>
      <c r="G400" s="26" t="n">
        <v>5.39</v>
      </c>
      <c r="H400" s="26" t="n">
        <v>3.05</v>
      </c>
      <c r="I400" s="26" t="s">
        <v>808</v>
      </c>
      <c r="J400" s="26" t="n">
        <v>-0.36</v>
      </c>
      <c r="K400" s="26" t="n">
        <v>0.43</v>
      </c>
      <c r="L400" s="26" t="s">
        <v>808</v>
      </c>
      <c r="M400" s="26" t="n">
        <v>1.34</v>
      </c>
      <c r="N400" s="26" t="n">
        <v>1.32</v>
      </c>
      <c r="O400" s="27" t="s">
        <v>808</v>
      </c>
      <c r="P400" s="27" t="n">
        <v>958</v>
      </c>
      <c r="Q400" s="27" t="n">
        <v>703.79</v>
      </c>
      <c r="R400" s="28" t="n">
        <v>20255.28</v>
      </c>
      <c r="S400" s="28" t="n">
        <v>6329.36</v>
      </c>
      <c r="T400" s="29" t="n">
        <v>66681.32</v>
      </c>
      <c r="U400" s="29" t="n">
        <v>9785.74</v>
      </c>
      <c r="V400" s="28" t="n">
        <v>15285.41</v>
      </c>
      <c r="W400" s="28" t="n">
        <v>7992.14</v>
      </c>
      <c r="X400" s="29" t="n">
        <v>12270.3</v>
      </c>
      <c r="Y400" s="29" t="n">
        <v>5609.3</v>
      </c>
      <c r="Z400" s="28" t="n">
        <v>18602.97</v>
      </c>
      <c r="AA400" s="28" t="n">
        <v>6150.62</v>
      </c>
      <c r="AB400" s="29" t="n">
        <v>13494.24</v>
      </c>
      <c r="AC400" s="29" t="n">
        <v>7707.48</v>
      </c>
    </row>
    <row r="401" customFormat="false" ht="12.75" hidden="false" customHeight="false" outlineLevel="0" collapsed="false">
      <c r="A401" s="3" t="s">
        <v>801</v>
      </c>
      <c r="B401" s="3" t="s">
        <v>20</v>
      </c>
      <c r="C401" s="3" t="s">
        <v>87</v>
      </c>
      <c r="D401" s="3" t="s">
        <v>276</v>
      </c>
      <c r="E401" s="3" t="str">
        <f aca="false">+CONCATENATE(A401," ",B401," ",C401," ",D401)</f>
        <v>CROMBY 69 KV PECO IBUS</v>
      </c>
      <c r="F401" s="26" t="s">
        <v>809</v>
      </c>
      <c r="G401" s="26" t="n">
        <v>5.15</v>
      </c>
      <c r="H401" s="26" t="n">
        <v>2.91</v>
      </c>
      <c r="I401" s="26" t="s">
        <v>809</v>
      </c>
      <c r="J401" s="26" t="n">
        <v>-0.4</v>
      </c>
      <c r="K401" s="26" t="n">
        <v>0.39</v>
      </c>
      <c r="L401" s="26" t="s">
        <v>809</v>
      </c>
      <c r="M401" s="26" t="n">
        <v>1.23</v>
      </c>
      <c r="N401" s="26" t="n">
        <v>1.27</v>
      </c>
      <c r="O401" s="27" t="s">
        <v>809</v>
      </c>
      <c r="P401" s="27" t="n">
        <v>1119.16</v>
      </c>
      <c r="Q401" s="27" t="n">
        <v>802.61</v>
      </c>
      <c r="R401" s="28" t="n">
        <v>20261.73</v>
      </c>
      <c r="S401" s="28" t="n">
        <v>6329.64</v>
      </c>
      <c r="T401" s="29" t="n">
        <v>67671.71</v>
      </c>
      <c r="U401" s="29" t="n">
        <v>9943.37</v>
      </c>
      <c r="V401" s="28" t="n">
        <v>15300.12</v>
      </c>
      <c r="W401" s="28" t="n">
        <v>7993.67</v>
      </c>
      <c r="X401" s="29" t="n">
        <v>12270.7</v>
      </c>
      <c r="Y401" s="29" t="n">
        <v>5610.2</v>
      </c>
      <c r="Z401" s="28" t="n">
        <v>18602.36</v>
      </c>
      <c r="AA401" s="28" t="n">
        <v>6149.73</v>
      </c>
      <c r="AB401" s="29" t="n">
        <v>13494.19</v>
      </c>
      <c r="AC401" s="29" t="n">
        <v>7707.48</v>
      </c>
    </row>
    <row r="402" customFormat="false" ht="12.75" hidden="false" customHeight="false" outlineLevel="0" collapsed="false">
      <c r="A402" s="3" t="s">
        <v>801</v>
      </c>
      <c r="B402" s="3" t="s">
        <v>20</v>
      </c>
      <c r="C402" s="3" t="s">
        <v>87</v>
      </c>
      <c r="D402" s="3" t="s">
        <v>810</v>
      </c>
      <c r="E402" s="3" t="str">
        <f aca="false">+CONCATENATE(A402," ",B402," ",C402," ",D402)</f>
        <v>CROMBY 69 KV PECO JBUS</v>
      </c>
      <c r="F402" s="26" t="s">
        <v>811</v>
      </c>
      <c r="G402" s="26" t="n">
        <v>5.2</v>
      </c>
      <c r="H402" s="26" t="n">
        <v>2.94</v>
      </c>
      <c r="I402" s="26" t="s">
        <v>811</v>
      </c>
      <c r="J402" s="26" t="n">
        <v>-0.39</v>
      </c>
      <c r="K402" s="26" t="n">
        <v>0.4</v>
      </c>
      <c r="L402" s="26" t="s">
        <v>811</v>
      </c>
      <c r="M402" s="26" t="n">
        <v>1.26</v>
      </c>
      <c r="N402" s="26" t="n">
        <v>1.28</v>
      </c>
      <c r="O402" s="27" t="s">
        <v>811</v>
      </c>
      <c r="P402" s="27" t="n">
        <v>1102.93</v>
      </c>
      <c r="Q402" s="27" t="n">
        <v>792.55</v>
      </c>
      <c r="R402" s="28" t="n">
        <v>20260.34</v>
      </c>
      <c r="S402" s="28" t="n">
        <v>6329.65</v>
      </c>
      <c r="T402" s="29" t="n">
        <v>70337.08</v>
      </c>
      <c r="U402" s="29" t="n">
        <v>10400.08</v>
      </c>
      <c r="V402" s="28" t="n">
        <v>15350.96</v>
      </c>
      <c r="W402" s="28" t="n">
        <v>7998.82</v>
      </c>
      <c r="X402" s="29" t="n">
        <v>12270.5</v>
      </c>
      <c r="Y402" s="29" t="n">
        <v>5610</v>
      </c>
      <c r="Z402" s="28" t="n">
        <v>18602.42</v>
      </c>
      <c r="AA402" s="28" t="n">
        <v>6149.93</v>
      </c>
      <c r="AB402" s="29" t="n">
        <v>13494.19</v>
      </c>
      <c r="AC402" s="29" t="n">
        <v>7707.48</v>
      </c>
    </row>
    <row r="403" customFormat="false" ht="12.75" hidden="false" customHeight="false" outlineLevel="0" collapsed="false">
      <c r="A403" s="3" t="s">
        <v>812</v>
      </c>
      <c r="B403" s="3" t="s">
        <v>59</v>
      </c>
      <c r="C403" s="3" t="s">
        <v>66</v>
      </c>
      <c r="D403" s="3" t="s">
        <v>119</v>
      </c>
      <c r="E403" s="3" t="str">
        <f aca="false">+CONCATENATE(A403," ",B403," ",C403," ",D403)</f>
        <v>CROSSROA 115 KV METED 1 BANK</v>
      </c>
      <c r="F403" s="26" t="s">
        <v>813</v>
      </c>
      <c r="G403" s="26" t="n">
        <v>2.85</v>
      </c>
      <c r="H403" s="26" t="n">
        <v>1.71</v>
      </c>
      <c r="I403" s="26" t="s">
        <v>813</v>
      </c>
      <c r="J403" s="26" t="n">
        <v>-2.9</v>
      </c>
      <c r="K403" s="26" t="n">
        <v>-0.05</v>
      </c>
      <c r="L403" s="26" t="s">
        <v>813</v>
      </c>
      <c r="M403" s="26" t="n">
        <v>-5.1</v>
      </c>
      <c r="N403" s="26" t="n">
        <v>-0.11</v>
      </c>
      <c r="O403" s="27" t="s">
        <v>813</v>
      </c>
      <c r="P403" s="27" t="n">
        <v>-922.61</v>
      </c>
      <c r="Q403" s="27" t="n">
        <v>-262.22</v>
      </c>
      <c r="R403" s="28" t="n">
        <v>20233.14</v>
      </c>
      <c r="S403" s="28" t="n">
        <v>6323.28</v>
      </c>
      <c r="T403" s="29" t="n">
        <v>58016.11</v>
      </c>
      <c r="U403" s="29" t="n">
        <v>8676.36</v>
      </c>
      <c r="V403" s="28" t="n">
        <v>15240.55</v>
      </c>
      <c r="W403" s="28" t="n">
        <v>7968.05</v>
      </c>
      <c r="X403" s="29" t="n">
        <v>12269.9</v>
      </c>
      <c r="Y403" s="29" t="n">
        <v>5581.5</v>
      </c>
      <c r="Z403" s="28" t="n">
        <v>18595.67</v>
      </c>
      <c r="AA403" s="28" t="n">
        <v>6165.48</v>
      </c>
      <c r="AB403" s="29" t="n">
        <v>13497.32</v>
      </c>
      <c r="AC403" s="29" t="n">
        <v>7707.61</v>
      </c>
    </row>
    <row r="404" customFormat="false" ht="12.75" hidden="false" customHeight="false" outlineLevel="0" collapsed="false">
      <c r="A404" s="3" t="s">
        <v>814</v>
      </c>
      <c r="B404" s="3" t="s">
        <v>14</v>
      </c>
      <c r="C404" s="3" t="s">
        <v>27</v>
      </c>
      <c r="D404" s="3" t="s">
        <v>453</v>
      </c>
      <c r="E404" s="3" t="str">
        <f aca="false">+CONCATENATE(A404," ",B404," ",C404," ",D404)</f>
        <v>CROSSWIC 138 KV PSEG 13KV-1</v>
      </c>
      <c r="F404" s="26" t="s">
        <v>815</v>
      </c>
      <c r="G404" s="26" t="n">
        <v>36.01</v>
      </c>
      <c r="H404" s="26" t="n">
        <v>19.67</v>
      </c>
      <c r="I404" s="26" t="s">
        <v>815</v>
      </c>
      <c r="J404" s="26" t="n">
        <v>-3.81</v>
      </c>
      <c r="K404" s="26" t="n">
        <v>2.3</v>
      </c>
      <c r="L404" s="26" t="s">
        <v>815</v>
      </c>
      <c r="M404" s="26" t="n">
        <v>8.29</v>
      </c>
      <c r="N404" s="26" t="n">
        <v>9.14</v>
      </c>
      <c r="O404" s="27" t="s">
        <v>815</v>
      </c>
      <c r="P404" s="27" t="n">
        <v>539.35</v>
      </c>
      <c r="Q404" s="27" t="n">
        <v>448.48</v>
      </c>
      <c r="R404" s="28" t="n">
        <v>20400.18</v>
      </c>
      <c r="S404" s="28" t="n">
        <v>6340.48</v>
      </c>
      <c r="T404" s="29" t="n">
        <v>60170.48</v>
      </c>
      <c r="U404" s="29" t="n">
        <v>8676.53</v>
      </c>
      <c r="V404" s="28" t="n">
        <v>15124.1</v>
      </c>
      <c r="W404" s="28" t="n">
        <v>7977.09</v>
      </c>
      <c r="X404" s="29" t="n">
        <v>12335.7</v>
      </c>
      <c r="Y404" s="29" t="n">
        <v>5662.6</v>
      </c>
      <c r="Z404" s="28" t="n">
        <v>18607.21</v>
      </c>
      <c r="AA404" s="28" t="n">
        <v>6151</v>
      </c>
      <c r="AB404" s="29" t="n">
        <v>13495.61</v>
      </c>
      <c r="AC404" s="29" t="n">
        <v>7709.54</v>
      </c>
    </row>
    <row r="405" customFormat="false" ht="12.75" hidden="false" customHeight="false" outlineLevel="0" collapsed="false">
      <c r="A405" s="3" t="s">
        <v>814</v>
      </c>
      <c r="B405" s="3" t="s">
        <v>14</v>
      </c>
      <c r="C405" s="3" t="s">
        <v>27</v>
      </c>
      <c r="D405" s="3" t="s">
        <v>140</v>
      </c>
      <c r="E405" s="3" t="str">
        <f aca="false">+CONCATENATE(A405," ",B405," ",C405," ",D405)</f>
        <v>CROSSWIC 138 KV PSEG 13KV-2</v>
      </c>
      <c r="F405" s="26" t="s">
        <v>816</v>
      </c>
      <c r="G405" s="26" t="n">
        <v>36.01</v>
      </c>
      <c r="H405" s="26" t="n">
        <v>19.66</v>
      </c>
      <c r="I405" s="26" t="s">
        <v>816</v>
      </c>
      <c r="J405" s="26" t="n">
        <v>-3.81</v>
      </c>
      <c r="K405" s="26" t="n">
        <v>2.3</v>
      </c>
      <c r="L405" s="26" t="s">
        <v>816</v>
      </c>
      <c r="M405" s="26" t="n">
        <v>8.29</v>
      </c>
      <c r="N405" s="26" t="n">
        <v>9.14</v>
      </c>
      <c r="O405" s="27" t="s">
        <v>816</v>
      </c>
      <c r="P405" s="27" t="n">
        <v>539.38</v>
      </c>
      <c r="Q405" s="27" t="n">
        <v>448.49</v>
      </c>
      <c r="R405" s="28" t="n">
        <v>20400.2</v>
      </c>
      <c r="S405" s="28" t="n">
        <v>6340.48</v>
      </c>
      <c r="T405" s="29" t="n">
        <v>60170.49</v>
      </c>
      <c r="U405" s="29" t="n">
        <v>8676.53</v>
      </c>
      <c r="V405" s="28" t="n">
        <v>15124.1</v>
      </c>
      <c r="W405" s="28" t="n">
        <v>7977.09</v>
      </c>
      <c r="X405" s="29" t="n">
        <v>12335.7</v>
      </c>
      <c r="Y405" s="29" t="n">
        <v>5662.7</v>
      </c>
      <c r="Z405" s="28" t="n">
        <v>18607.21</v>
      </c>
      <c r="AA405" s="28" t="n">
        <v>6151.01</v>
      </c>
      <c r="AB405" s="29" t="n">
        <v>13495.61</v>
      </c>
      <c r="AC405" s="29" t="n">
        <v>7709.54</v>
      </c>
    </row>
    <row r="406" customFormat="false" ht="12.75" hidden="false" customHeight="false" outlineLevel="0" collapsed="false">
      <c r="A406" s="3" t="s">
        <v>817</v>
      </c>
      <c r="B406" s="3" t="s">
        <v>346</v>
      </c>
      <c r="C406" s="3"/>
      <c r="D406" s="3"/>
      <c r="E406" s="3" t="str">
        <f aca="false">+CONCATENATE(A406," ",B406," ",C406," ",D406)</f>
        <v>CROWNVANT AGGREGATE  </v>
      </c>
      <c r="F406" s="26" t="s">
        <v>817</v>
      </c>
      <c r="G406" s="26" t="n">
        <v>-46.6</v>
      </c>
      <c r="H406" s="26" t="n">
        <v>-22.6</v>
      </c>
      <c r="I406" s="26" t="s">
        <v>817</v>
      </c>
      <c r="J406" s="26" t="n">
        <v>-14.61</v>
      </c>
      <c r="K406" s="26" t="n">
        <v>-17.78</v>
      </c>
      <c r="L406" s="26" t="s">
        <v>817</v>
      </c>
      <c r="M406" s="26" t="n">
        <v>-54.5</v>
      </c>
      <c r="N406" s="26" t="n">
        <v>-31.94</v>
      </c>
      <c r="O406" s="27" t="s">
        <v>817</v>
      </c>
      <c r="P406" s="27" t="n">
        <v>399.4</v>
      </c>
      <c r="Q406" s="27" t="n">
        <v>412.12</v>
      </c>
      <c r="R406" s="28" t="n">
        <v>20132.67</v>
      </c>
      <c r="S406" s="28" t="n">
        <v>6318.98</v>
      </c>
      <c r="T406" s="29" t="n">
        <v>59460.96</v>
      </c>
      <c r="U406" s="29" t="n">
        <v>8787.47</v>
      </c>
      <c r="V406" s="28" t="n">
        <v>15083.58</v>
      </c>
      <c r="W406" s="28" t="n">
        <v>7978.88</v>
      </c>
      <c r="X406" s="29" t="n">
        <v>12265.9</v>
      </c>
      <c r="Y406" s="29" t="n">
        <v>5617.5</v>
      </c>
      <c r="Z406" s="28" t="n">
        <v>18580.79</v>
      </c>
      <c r="AA406" s="28" t="n">
        <v>5818.86</v>
      </c>
      <c r="AB406" s="29" t="n">
        <v>13499.06</v>
      </c>
      <c r="AC406" s="29" t="n">
        <v>7680.83</v>
      </c>
    </row>
    <row r="407" customFormat="false" ht="12.75" hidden="false" customHeight="false" outlineLevel="0" collapsed="false">
      <c r="A407" s="3" t="s">
        <v>818</v>
      </c>
      <c r="B407" s="3" t="s">
        <v>47</v>
      </c>
      <c r="C407" s="3" t="s">
        <v>87</v>
      </c>
      <c r="D407" s="3" t="s">
        <v>16</v>
      </c>
      <c r="E407" s="3" t="str">
        <f aca="false">+CONCATENATE(A407," ",B407," ",C407," ",D407)</f>
        <v>CROYDON 13 KV PECO LD1</v>
      </c>
      <c r="F407" s="26" t="s">
        <v>819</v>
      </c>
      <c r="G407" s="26" t="n">
        <v>13.58</v>
      </c>
      <c r="H407" s="26" t="n">
        <v>7.68</v>
      </c>
      <c r="I407" s="26" t="s">
        <v>819</v>
      </c>
      <c r="J407" s="26" t="n">
        <v>-1.54</v>
      </c>
      <c r="K407" s="26" t="n">
        <v>0.53</v>
      </c>
      <c r="L407" s="26" t="s">
        <v>819</v>
      </c>
      <c r="M407" s="26" t="n">
        <v>1.92</v>
      </c>
      <c r="N407" s="26" t="n">
        <v>2.6</v>
      </c>
      <c r="O407" s="27" t="s">
        <v>819</v>
      </c>
      <c r="P407" s="27" t="n">
        <v>612.85</v>
      </c>
      <c r="Q407" s="27" t="n">
        <v>467.24</v>
      </c>
      <c r="R407" s="28" t="n">
        <v>20371.16</v>
      </c>
      <c r="S407" s="28" t="n">
        <v>6332.09</v>
      </c>
      <c r="T407" s="29" t="n">
        <v>60240.71</v>
      </c>
      <c r="U407" s="29" t="n">
        <v>8691.21</v>
      </c>
      <c r="V407" s="28" t="n">
        <v>15142.69</v>
      </c>
      <c r="W407" s="28" t="n">
        <v>7978.89</v>
      </c>
      <c r="X407" s="29" t="n">
        <v>12277</v>
      </c>
      <c r="Y407" s="29" t="n">
        <v>5606.6</v>
      </c>
      <c r="Z407" s="28" t="n">
        <v>18601.55</v>
      </c>
      <c r="AA407" s="28" t="n">
        <v>6143.44</v>
      </c>
      <c r="AB407" s="29" t="n">
        <v>13493.8</v>
      </c>
      <c r="AC407" s="29" t="n">
        <v>7707.37</v>
      </c>
    </row>
    <row r="408" customFormat="false" ht="12.75" hidden="false" customHeight="false" outlineLevel="0" collapsed="false">
      <c r="A408" s="3" t="s">
        <v>818</v>
      </c>
      <c r="B408" s="3" t="s">
        <v>47</v>
      </c>
      <c r="C408" s="3" t="s">
        <v>87</v>
      </c>
      <c r="D408" s="3" t="s">
        <v>22</v>
      </c>
      <c r="E408" s="3" t="str">
        <f aca="false">+CONCATENATE(A408," ",B408," ",C408," ",D408)</f>
        <v>CROYDON 13 KV PECO LD2</v>
      </c>
      <c r="F408" s="26" t="s">
        <v>820</v>
      </c>
      <c r="G408" s="26" t="n">
        <v>13.58</v>
      </c>
      <c r="H408" s="26" t="n">
        <v>7.68</v>
      </c>
      <c r="I408" s="26" t="s">
        <v>820</v>
      </c>
      <c r="J408" s="26" t="n">
        <v>-1.54</v>
      </c>
      <c r="K408" s="26" t="n">
        <v>0.53</v>
      </c>
      <c r="L408" s="26" t="s">
        <v>820</v>
      </c>
      <c r="M408" s="26" t="n">
        <v>1.92</v>
      </c>
      <c r="N408" s="26" t="n">
        <v>2.6</v>
      </c>
      <c r="O408" s="27" t="s">
        <v>820</v>
      </c>
      <c r="P408" s="27" t="n">
        <v>612.85</v>
      </c>
      <c r="Q408" s="27" t="n">
        <v>467.24</v>
      </c>
      <c r="R408" s="28" t="n">
        <v>20371.16</v>
      </c>
      <c r="S408" s="28" t="n">
        <v>6332.09</v>
      </c>
      <c r="T408" s="29" t="n">
        <v>60240.71</v>
      </c>
      <c r="U408" s="29" t="n">
        <v>8691.21</v>
      </c>
      <c r="V408" s="28" t="n">
        <v>15142.69</v>
      </c>
      <c r="W408" s="28" t="n">
        <v>7978.89</v>
      </c>
      <c r="X408" s="29" t="n">
        <v>12277</v>
      </c>
      <c r="Y408" s="29" t="n">
        <v>5606.6</v>
      </c>
      <c r="Z408" s="28" t="n">
        <v>18601.55</v>
      </c>
      <c r="AA408" s="28" t="n">
        <v>6143.44</v>
      </c>
      <c r="AB408" s="29" t="n">
        <v>13493.8</v>
      </c>
      <c r="AC408" s="29" t="n">
        <v>7707.37</v>
      </c>
    </row>
    <row r="409" customFormat="false" ht="12.75" hidden="false" customHeight="false" outlineLevel="0" collapsed="false">
      <c r="A409" s="3" t="s">
        <v>818</v>
      </c>
      <c r="B409" s="3" t="s">
        <v>47</v>
      </c>
      <c r="C409" s="3" t="s">
        <v>87</v>
      </c>
      <c r="D409" s="3" t="s">
        <v>821</v>
      </c>
      <c r="E409" s="3" t="str">
        <f aca="false">+CONCATENATE(A409," ",B409," ",C409," ",D409)</f>
        <v>CROYDON 13 KV PECO UNIT11</v>
      </c>
      <c r="F409" s="26" t="s">
        <v>822</v>
      </c>
      <c r="G409" s="26" t="n">
        <v>13.58</v>
      </c>
      <c r="H409" s="26" t="n">
        <v>7.68</v>
      </c>
      <c r="I409" s="26" t="s">
        <v>822</v>
      </c>
      <c r="J409" s="26" t="n">
        <v>-1.54</v>
      </c>
      <c r="K409" s="26" t="n">
        <v>0.53</v>
      </c>
      <c r="L409" s="26" t="s">
        <v>822</v>
      </c>
      <c r="M409" s="26" t="n">
        <v>1.92</v>
      </c>
      <c r="N409" s="26" t="n">
        <v>2.6</v>
      </c>
      <c r="O409" s="27" t="s">
        <v>822</v>
      </c>
      <c r="P409" s="27" t="n">
        <v>612.85</v>
      </c>
      <c r="Q409" s="27" t="n">
        <v>467.24</v>
      </c>
      <c r="R409" s="28" t="n">
        <v>20371.16</v>
      </c>
      <c r="S409" s="28" t="n">
        <v>6332.09</v>
      </c>
      <c r="T409" s="29" t="n">
        <v>60240.71</v>
      </c>
      <c r="U409" s="29" t="n">
        <v>8691.21</v>
      </c>
      <c r="V409" s="28" t="n">
        <v>15142.69</v>
      </c>
      <c r="W409" s="28" t="n">
        <v>7978.89</v>
      </c>
      <c r="X409" s="29" t="n">
        <v>12277</v>
      </c>
      <c r="Y409" s="29" t="n">
        <v>5606.6</v>
      </c>
      <c r="Z409" s="28" t="n">
        <v>18601.55</v>
      </c>
      <c r="AA409" s="28" t="n">
        <v>6143.44</v>
      </c>
      <c r="AB409" s="29" t="n">
        <v>13493.8</v>
      </c>
      <c r="AC409" s="29" t="n">
        <v>7707.37</v>
      </c>
    </row>
    <row r="410" customFormat="false" ht="12.75" hidden="false" customHeight="false" outlineLevel="0" collapsed="false">
      <c r="A410" s="3" t="s">
        <v>818</v>
      </c>
      <c r="B410" s="3" t="s">
        <v>47</v>
      </c>
      <c r="C410" s="3" t="s">
        <v>87</v>
      </c>
      <c r="D410" s="3" t="s">
        <v>823</v>
      </c>
      <c r="E410" s="3" t="str">
        <f aca="false">+CONCATENATE(A410," ",B410," ",C410," ",D410)</f>
        <v>CROYDON 13 KV PECO UNIT12</v>
      </c>
      <c r="F410" s="26" t="s">
        <v>824</v>
      </c>
      <c r="G410" s="26" t="n">
        <v>13.58</v>
      </c>
      <c r="H410" s="26" t="n">
        <v>7.68</v>
      </c>
      <c r="I410" s="26" t="s">
        <v>824</v>
      </c>
      <c r="J410" s="26" t="n">
        <v>-1.54</v>
      </c>
      <c r="K410" s="26" t="n">
        <v>0.53</v>
      </c>
      <c r="L410" s="26" t="s">
        <v>824</v>
      </c>
      <c r="M410" s="26" t="n">
        <v>1.92</v>
      </c>
      <c r="N410" s="26" t="n">
        <v>2.6</v>
      </c>
      <c r="O410" s="27" t="s">
        <v>824</v>
      </c>
      <c r="P410" s="27" t="n">
        <v>612.85</v>
      </c>
      <c r="Q410" s="27" t="n">
        <v>467.24</v>
      </c>
      <c r="R410" s="28" t="n">
        <v>20371.16</v>
      </c>
      <c r="S410" s="28" t="n">
        <v>6332.09</v>
      </c>
      <c r="T410" s="29" t="n">
        <v>60240.71</v>
      </c>
      <c r="U410" s="29" t="n">
        <v>8691.21</v>
      </c>
      <c r="V410" s="28" t="n">
        <v>15142.69</v>
      </c>
      <c r="W410" s="28" t="n">
        <v>7978.89</v>
      </c>
      <c r="X410" s="29" t="n">
        <v>12277</v>
      </c>
      <c r="Y410" s="29" t="n">
        <v>5606.6</v>
      </c>
      <c r="Z410" s="28" t="n">
        <v>18601.55</v>
      </c>
      <c r="AA410" s="28" t="n">
        <v>6143.44</v>
      </c>
      <c r="AB410" s="29" t="n">
        <v>13493.8</v>
      </c>
      <c r="AC410" s="29" t="n">
        <v>7707.37</v>
      </c>
    </row>
    <row r="411" customFormat="false" ht="12.75" hidden="false" customHeight="false" outlineLevel="0" collapsed="false">
      <c r="A411" s="3" t="s">
        <v>818</v>
      </c>
      <c r="B411" s="3" t="s">
        <v>47</v>
      </c>
      <c r="C411" s="3" t="s">
        <v>87</v>
      </c>
      <c r="D411" s="3" t="s">
        <v>825</v>
      </c>
      <c r="E411" s="3" t="str">
        <f aca="false">+CONCATENATE(A411," ",B411," ",C411," ",D411)</f>
        <v>CROYDON 13 KV PECO UNIT21</v>
      </c>
      <c r="F411" s="26" t="s">
        <v>826</v>
      </c>
      <c r="G411" s="26" t="n">
        <v>13.58</v>
      </c>
      <c r="H411" s="26" t="n">
        <v>7.68</v>
      </c>
      <c r="I411" s="26" t="s">
        <v>826</v>
      </c>
      <c r="J411" s="26" t="n">
        <v>-1.54</v>
      </c>
      <c r="K411" s="26" t="n">
        <v>0.53</v>
      </c>
      <c r="L411" s="26" t="s">
        <v>826</v>
      </c>
      <c r="M411" s="26" t="n">
        <v>1.92</v>
      </c>
      <c r="N411" s="26" t="n">
        <v>2.6</v>
      </c>
      <c r="O411" s="27" t="s">
        <v>826</v>
      </c>
      <c r="P411" s="27" t="n">
        <v>612.85</v>
      </c>
      <c r="Q411" s="27" t="n">
        <v>467.24</v>
      </c>
      <c r="R411" s="28" t="n">
        <v>20371.16</v>
      </c>
      <c r="S411" s="28" t="n">
        <v>6332.09</v>
      </c>
      <c r="T411" s="29" t="n">
        <v>60240.71</v>
      </c>
      <c r="U411" s="29" t="n">
        <v>8691.21</v>
      </c>
      <c r="V411" s="28" t="n">
        <v>15142.69</v>
      </c>
      <c r="W411" s="28" t="n">
        <v>7978.89</v>
      </c>
      <c r="X411" s="29" t="n">
        <v>12277</v>
      </c>
      <c r="Y411" s="29" t="n">
        <v>5606.6</v>
      </c>
      <c r="Z411" s="28" t="n">
        <v>18601.55</v>
      </c>
      <c r="AA411" s="28" t="n">
        <v>6143.44</v>
      </c>
      <c r="AB411" s="29" t="n">
        <v>13493.8</v>
      </c>
      <c r="AC411" s="29" t="n">
        <v>7707.37</v>
      </c>
    </row>
    <row r="412" customFormat="false" ht="12.75" hidden="false" customHeight="false" outlineLevel="0" collapsed="false">
      <c r="A412" s="3" t="s">
        <v>818</v>
      </c>
      <c r="B412" s="3" t="s">
        <v>47</v>
      </c>
      <c r="C412" s="3" t="s">
        <v>87</v>
      </c>
      <c r="D412" s="3" t="s">
        <v>827</v>
      </c>
      <c r="E412" s="3" t="str">
        <f aca="false">+CONCATENATE(A412," ",B412," ",C412," ",D412)</f>
        <v>CROYDON 13 KV PECO UNIT22</v>
      </c>
      <c r="F412" s="26" t="s">
        <v>828</v>
      </c>
      <c r="G412" s="26" t="n">
        <v>13.58</v>
      </c>
      <c r="H412" s="26" t="n">
        <v>7.68</v>
      </c>
      <c r="I412" s="26" t="s">
        <v>828</v>
      </c>
      <c r="J412" s="26" t="n">
        <v>-1.54</v>
      </c>
      <c r="K412" s="26" t="n">
        <v>0.53</v>
      </c>
      <c r="L412" s="26" t="s">
        <v>828</v>
      </c>
      <c r="M412" s="26" t="n">
        <v>1.92</v>
      </c>
      <c r="N412" s="26" t="n">
        <v>2.6</v>
      </c>
      <c r="O412" s="27" t="s">
        <v>828</v>
      </c>
      <c r="P412" s="27" t="n">
        <v>612.85</v>
      </c>
      <c r="Q412" s="27" t="n">
        <v>467.24</v>
      </c>
      <c r="R412" s="28" t="n">
        <v>20371.16</v>
      </c>
      <c r="S412" s="28" t="n">
        <v>6332.09</v>
      </c>
      <c r="T412" s="29" t="n">
        <v>60240.71</v>
      </c>
      <c r="U412" s="29" t="n">
        <v>8691.21</v>
      </c>
      <c r="V412" s="28" t="n">
        <v>15142.69</v>
      </c>
      <c r="W412" s="28" t="n">
        <v>7978.89</v>
      </c>
      <c r="X412" s="29" t="n">
        <v>12277</v>
      </c>
      <c r="Y412" s="29" t="n">
        <v>5606.6</v>
      </c>
      <c r="Z412" s="28" t="n">
        <v>18601.55</v>
      </c>
      <c r="AA412" s="28" t="n">
        <v>6143.44</v>
      </c>
      <c r="AB412" s="29" t="n">
        <v>13493.8</v>
      </c>
      <c r="AC412" s="29" t="n">
        <v>7707.37</v>
      </c>
    </row>
    <row r="413" customFormat="false" ht="12.75" hidden="false" customHeight="false" outlineLevel="0" collapsed="false">
      <c r="A413" s="3" t="s">
        <v>818</v>
      </c>
      <c r="B413" s="3" t="s">
        <v>47</v>
      </c>
      <c r="C413" s="3" t="s">
        <v>87</v>
      </c>
      <c r="D413" s="3" t="s">
        <v>829</v>
      </c>
      <c r="E413" s="3" t="str">
        <f aca="false">+CONCATENATE(A413," ",B413," ",C413," ",D413)</f>
        <v>CROYDON 13 KV PECO UNIT31</v>
      </c>
      <c r="F413" s="26" t="s">
        <v>830</v>
      </c>
      <c r="G413" s="26" t="n">
        <v>13.58</v>
      </c>
      <c r="H413" s="26" t="n">
        <v>7.68</v>
      </c>
      <c r="I413" s="26" t="s">
        <v>830</v>
      </c>
      <c r="J413" s="26" t="n">
        <v>-1.54</v>
      </c>
      <c r="K413" s="26" t="n">
        <v>0.53</v>
      </c>
      <c r="L413" s="26" t="s">
        <v>830</v>
      </c>
      <c r="M413" s="26" t="n">
        <v>1.92</v>
      </c>
      <c r="N413" s="26" t="n">
        <v>2.6</v>
      </c>
      <c r="O413" s="27" t="s">
        <v>830</v>
      </c>
      <c r="P413" s="27" t="n">
        <v>612.85</v>
      </c>
      <c r="Q413" s="27" t="n">
        <v>467.24</v>
      </c>
      <c r="R413" s="28" t="n">
        <v>20371.16</v>
      </c>
      <c r="S413" s="28" t="n">
        <v>6332.09</v>
      </c>
      <c r="T413" s="29" t="n">
        <v>60240.71</v>
      </c>
      <c r="U413" s="29" t="n">
        <v>8691.21</v>
      </c>
      <c r="V413" s="28" t="n">
        <v>15142.69</v>
      </c>
      <c r="W413" s="28" t="n">
        <v>7978.89</v>
      </c>
      <c r="X413" s="29" t="n">
        <v>12277</v>
      </c>
      <c r="Y413" s="29" t="n">
        <v>5606.6</v>
      </c>
      <c r="Z413" s="28" t="n">
        <v>18601.55</v>
      </c>
      <c r="AA413" s="28" t="n">
        <v>6143.44</v>
      </c>
      <c r="AB413" s="29" t="n">
        <v>13493.8</v>
      </c>
      <c r="AC413" s="29" t="n">
        <v>7707.37</v>
      </c>
    </row>
    <row r="414" customFormat="false" ht="12.75" hidden="false" customHeight="false" outlineLevel="0" collapsed="false">
      <c r="A414" s="3" t="s">
        <v>818</v>
      </c>
      <c r="B414" s="3" t="s">
        <v>47</v>
      </c>
      <c r="C414" s="3" t="s">
        <v>87</v>
      </c>
      <c r="D414" s="3" t="s">
        <v>831</v>
      </c>
      <c r="E414" s="3" t="str">
        <f aca="false">+CONCATENATE(A414," ",B414," ",C414," ",D414)</f>
        <v>CROYDON 13 KV PECO UNIT32</v>
      </c>
      <c r="F414" s="26" t="s">
        <v>832</v>
      </c>
      <c r="G414" s="26" t="n">
        <v>13.58</v>
      </c>
      <c r="H414" s="26" t="n">
        <v>7.68</v>
      </c>
      <c r="I414" s="26" t="s">
        <v>832</v>
      </c>
      <c r="J414" s="26" t="n">
        <v>-1.54</v>
      </c>
      <c r="K414" s="26" t="n">
        <v>0.53</v>
      </c>
      <c r="L414" s="26" t="s">
        <v>832</v>
      </c>
      <c r="M414" s="26" t="n">
        <v>1.92</v>
      </c>
      <c r="N414" s="26" t="n">
        <v>2.6</v>
      </c>
      <c r="O414" s="27" t="s">
        <v>832</v>
      </c>
      <c r="P414" s="27" t="n">
        <v>612.85</v>
      </c>
      <c r="Q414" s="27" t="n">
        <v>467.24</v>
      </c>
      <c r="R414" s="28" t="n">
        <v>20371.16</v>
      </c>
      <c r="S414" s="28" t="n">
        <v>6332.09</v>
      </c>
      <c r="T414" s="29" t="n">
        <v>60240.71</v>
      </c>
      <c r="U414" s="29" t="n">
        <v>8691.21</v>
      </c>
      <c r="V414" s="28" t="n">
        <v>15142.69</v>
      </c>
      <c r="W414" s="28" t="n">
        <v>7978.89</v>
      </c>
      <c r="X414" s="29" t="n">
        <v>12277</v>
      </c>
      <c r="Y414" s="29" t="n">
        <v>5606.6</v>
      </c>
      <c r="Z414" s="28" t="n">
        <v>18601.55</v>
      </c>
      <c r="AA414" s="28" t="n">
        <v>6143.44</v>
      </c>
      <c r="AB414" s="29" t="n">
        <v>13493.8</v>
      </c>
      <c r="AC414" s="29" t="n">
        <v>7707.37</v>
      </c>
    </row>
    <row r="415" customFormat="false" ht="12.75" hidden="false" customHeight="false" outlineLevel="0" collapsed="false">
      <c r="A415" s="3" t="s">
        <v>818</v>
      </c>
      <c r="B415" s="3" t="s">
        <v>47</v>
      </c>
      <c r="C415" s="3" t="s">
        <v>87</v>
      </c>
      <c r="D415" s="3" t="s">
        <v>833</v>
      </c>
      <c r="E415" s="3" t="str">
        <f aca="false">+CONCATENATE(A415," ",B415," ",C415," ",D415)</f>
        <v>CROYDON 13 KV PECO UNIT41</v>
      </c>
      <c r="F415" s="26" t="s">
        <v>834</v>
      </c>
      <c r="G415" s="26" t="n">
        <v>13.58</v>
      </c>
      <c r="H415" s="26" t="n">
        <v>7.68</v>
      </c>
      <c r="I415" s="26" t="s">
        <v>834</v>
      </c>
      <c r="J415" s="26" t="n">
        <v>-1.54</v>
      </c>
      <c r="K415" s="26" t="n">
        <v>0.53</v>
      </c>
      <c r="L415" s="26" t="s">
        <v>834</v>
      </c>
      <c r="M415" s="26" t="n">
        <v>1.92</v>
      </c>
      <c r="N415" s="26" t="n">
        <v>2.6</v>
      </c>
      <c r="O415" s="27" t="s">
        <v>834</v>
      </c>
      <c r="P415" s="27" t="n">
        <v>612.85</v>
      </c>
      <c r="Q415" s="27" t="n">
        <v>467.24</v>
      </c>
      <c r="R415" s="28" t="n">
        <v>20371.16</v>
      </c>
      <c r="S415" s="28" t="n">
        <v>6332.09</v>
      </c>
      <c r="T415" s="29" t="n">
        <v>60240.71</v>
      </c>
      <c r="U415" s="29" t="n">
        <v>8691.21</v>
      </c>
      <c r="V415" s="28" t="n">
        <v>15142.69</v>
      </c>
      <c r="W415" s="28" t="n">
        <v>7978.89</v>
      </c>
      <c r="X415" s="29" t="n">
        <v>12277</v>
      </c>
      <c r="Y415" s="29" t="n">
        <v>5606.6</v>
      </c>
      <c r="Z415" s="28" t="n">
        <v>18601.55</v>
      </c>
      <c r="AA415" s="28" t="n">
        <v>6143.44</v>
      </c>
      <c r="AB415" s="29" t="n">
        <v>13493.8</v>
      </c>
      <c r="AC415" s="29" t="n">
        <v>7707.37</v>
      </c>
    </row>
    <row r="416" customFormat="false" ht="12.75" hidden="false" customHeight="false" outlineLevel="0" collapsed="false">
      <c r="A416" s="3" t="s">
        <v>818</v>
      </c>
      <c r="B416" s="3" t="s">
        <v>47</v>
      </c>
      <c r="C416" s="3" t="s">
        <v>87</v>
      </c>
      <c r="D416" s="3" t="s">
        <v>835</v>
      </c>
      <c r="E416" s="3" t="str">
        <f aca="false">+CONCATENATE(A416," ",B416," ",C416," ",D416)</f>
        <v>CROYDON 13 KV PECO UNIT42</v>
      </c>
      <c r="F416" s="26" t="s">
        <v>836</v>
      </c>
      <c r="G416" s="26" t="n">
        <v>13.58</v>
      </c>
      <c r="H416" s="26" t="n">
        <v>7.68</v>
      </c>
      <c r="I416" s="26" t="s">
        <v>836</v>
      </c>
      <c r="J416" s="26" t="n">
        <v>-1.54</v>
      </c>
      <c r="K416" s="26" t="n">
        <v>0.53</v>
      </c>
      <c r="L416" s="26" t="s">
        <v>836</v>
      </c>
      <c r="M416" s="26" t="n">
        <v>1.92</v>
      </c>
      <c r="N416" s="26" t="n">
        <v>2.6</v>
      </c>
      <c r="O416" s="27" t="s">
        <v>836</v>
      </c>
      <c r="P416" s="27" t="n">
        <v>612.85</v>
      </c>
      <c r="Q416" s="27" t="n">
        <v>467.24</v>
      </c>
      <c r="R416" s="28" t="n">
        <v>20371.16</v>
      </c>
      <c r="S416" s="28" t="n">
        <v>6332.09</v>
      </c>
      <c r="T416" s="29" t="n">
        <v>60240.71</v>
      </c>
      <c r="U416" s="29" t="n">
        <v>8691.21</v>
      </c>
      <c r="V416" s="28" t="n">
        <v>15142.69</v>
      </c>
      <c r="W416" s="28" t="n">
        <v>7978.89</v>
      </c>
      <c r="X416" s="29" t="n">
        <v>12277</v>
      </c>
      <c r="Y416" s="29" t="n">
        <v>5606.6</v>
      </c>
      <c r="Z416" s="28" t="n">
        <v>18601.55</v>
      </c>
      <c r="AA416" s="28" t="n">
        <v>6143.44</v>
      </c>
      <c r="AB416" s="29" t="n">
        <v>13493.8</v>
      </c>
      <c r="AC416" s="29" t="n">
        <v>7707.37</v>
      </c>
    </row>
    <row r="417" customFormat="false" ht="12.75" hidden="false" customHeight="false" outlineLevel="0" collapsed="false">
      <c r="A417" s="3" t="s">
        <v>837</v>
      </c>
      <c r="B417" s="3" t="s">
        <v>20</v>
      </c>
      <c r="C417" s="3" t="s">
        <v>37</v>
      </c>
      <c r="D417" s="3" t="s">
        <v>837</v>
      </c>
      <c r="E417" s="3" t="str">
        <f aca="false">+CONCATENATE(A417," ",B417," ",C417," ",D417)</f>
        <v>CULVER 69 KV DPL CULVER</v>
      </c>
      <c r="F417" s="26" t="s">
        <v>838</v>
      </c>
      <c r="G417" s="26" t="n">
        <v>7.9</v>
      </c>
      <c r="H417" s="26" t="n">
        <v>4.49</v>
      </c>
      <c r="I417" s="26" t="s">
        <v>838</v>
      </c>
      <c r="J417" s="26" t="n">
        <v>0.24</v>
      </c>
      <c r="K417" s="26" t="n">
        <v>1.34</v>
      </c>
      <c r="L417" s="26" t="s">
        <v>838</v>
      </c>
      <c r="M417" s="26" t="n">
        <v>4.1</v>
      </c>
      <c r="N417" s="26" t="n">
        <v>2.74</v>
      </c>
      <c r="O417" s="27" t="s">
        <v>838</v>
      </c>
      <c r="P417" s="27" t="n">
        <v>1414.17</v>
      </c>
      <c r="Q417" s="27" t="n">
        <v>825.88</v>
      </c>
      <c r="R417" s="28" t="n">
        <v>20259.42</v>
      </c>
      <c r="S417" s="28" t="n">
        <v>6328.19</v>
      </c>
      <c r="T417" s="29" t="n">
        <v>60620.1</v>
      </c>
      <c r="U417" s="29" t="n">
        <v>8679.82</v>
      </c>
      <c r="V417" s="28" t="n">
        <v>17439.94</v>
      </c>
      <c r="W417" s="28" t="n">
        <v>9292.74</v>
      </c>
      <c r="X417" s="29" t="n">
        <v>12269.3</v>
      </c>
      <c r="Y417" s="29" t="n">
        <v>5597.5</v>
      </c>
      <c r="Z417" s="28" t="n">
        <v>18604.28</v>
      </c>
      <c r="AA417" s="28" t="n">
        <v>6164.91</v>
      </c>
      <c r="AB417" s="29" t="n">
        <v>13493.92</v>
      </c>
      <c r="AC417" s="29" t="n">
        <v>7708.49</v>
      </c>
    </row>
    <row r="418" customFormat="false" ht="12.75" hidden="false" customHeight="false" outlineLevel="0" collapsed="false">
      <c r="A418" s="3" t="s">
        <v>839</v>
      </c>
      <c r="B418" s="3" t="s">
        <v>14</v>
      </c>
      <c r="C418" s="3" t="s">
        <v>33</v>
      </c>
      <c r="D418" s="3" t="s">
        <v>840</v>
      </c>
      <c r="E418" s="3" t="str">
        <f aca="false">+CONCATENATE(A418," ",B418," ",C418," ",D418)</f>
        <v>CUMB AE 138 KV AECO CUMBCT</v>
      </c>
      <c r="F418" s="26" t="s">
        <v>841</v>
      </c>
      <c r="G418" s="26" t="n">
        <v>9.58</v>
      </c>
      <c r="H418" s="26" t="n">
        <v>5.52</v>
      </c>
      <c r="I418" s="26" t="s">
        <v>841</v>
      </c>
      <c r="J418" s="26" t="n">
        <v>-0.15</v>
      </c>
      <c r="K418" s="26" t="n">
        <v>0.85</v>
      </c>
      <c r="L418" s="26" t="s">
        <v>841</v>
      </c>
      <c r="M418" s="26" t="n">
        <v>2.69</v>
      </c>
      <c r="N418" s="26" t="n">
        <v>2.23</v>
      </c>
      <c r="O418" s="27" t="s">
        <v>841</v>
      </c>
      <c r="P418" s="27" t="n">
        <v>586.34</v>
      </c>
      <c r="Q418" s="27" t="n">
        <v>435.29</v>
      </c>
      <c r="R418" s="28" t="n">
        <v>20293.97</v>
      </c>
      <c r="S418" s="28" t="n">
        <v>6330.68</v>
      </c>
      <c r="T418" s="29" t="n">
        <v>60234.69</v>
      </c>
      <c r="U418" s="29" t="n">
        <v>8682.34</v>
      </c>
      <c r="V418" s="28" t="n">
        <v>15157.86</v>
      </c>
      <c r="W418" s="28" t="n">
        <v>7979.56</v>
      </c>
      <c r="X418" s="29" t="n">
        <v>12263.5</v>
      </c>
      <c r="Y418" s="29" t="n">
        <v>5582.5</v>
      </c>
      <c r="Z418" s="28" t="n">
        <v>18602.8</v>
      </c>
      <c r="AA418" s="28" t="n">
        <v>6150.12</v>
      </c>
      <c r="AB418" s="29" t="n">
        <v>13493.39</v>
      </c>
      <c r="AC418" s="29" t="n">
        <v>7707.65</v>
      </c>
    </row>
    <row r="419" customFormat="false" ht="12.75" hidden="false" customHeight="false" outlineLevel="0" collapsed="false">
      <c r="A419" s="3" t="s">
        <v>842</v>
      </c>
      <c r="B419" s="3" t="s">
        <v>20</v>
      </c>
      <c r="C419" s="3" t="s">
        <v>45</v>
      </c>
      <c r="D419" s="3" t="s">
        <v>96</v>
      </c>
      <c r="E419" s="3" t="str">
        <f aca="false">+CONCATENATE(A419," ",B419," ",C419," ",D419)</f>
        <v>CUMB PL 69 KV PPL BUS1</v>
      </c>
      <c r="F419" s="26" t="s">
        <v>843</v>
      </c>
      <c r="G419" s="26" t="n">
        <v>2.92</v>
      </c>
      <c r="H419" s="26" t="n">
        <v>1.72</v>
      </c>
      <c r="I419" s="26" t="s">
        <v>843</v>
      </c>
      <c r="J419" s="26" t="n">
        <v>-2.17</v>
      </c>
      <c r="K419" s="26" t="n">
        <v>0.05</v>
      </c>
      <c r="L419" s="26" t="s">
        <v>843</v>
      </c>
      <c r="M419" s="26" t="n">
        <v>-4.04</v>
      </c>
      <c r="N419" s="26" t="n">
        <v>0.02</v>
      </c>
      <c r="O419" s="27" t="s">
        <v>843</v>
      </c>
      <c r="P419" s="27" t="n">
        <v>-992.75</v>
      </c>
      <c r="Q419" s="27" t="n">
        <v>-311.36</v>
      </c>
      <c r="R419" s="28" t="n">
        <v>20261.94</v>
      </c>
      <c r="S419" s="28" t="n">
        <v>6332.34</v>
      </c>
      <c r="T419" s="29" t="n">
        <v>58106.83</v>
      </c>
      <c r="U419" s="29" t="n">
        <v>8676.38</v>
      </c>
      <c r="V419" s="28" t="n">
        <v>15209.98</v>
      </c>
      <c r="W419" s="28" t="n">
        <v>7969.3</v>
      </c>
      <c r="X419" s="29" t="n">
        <v>12267.7</v>
      </c>
      <c r="Y419" s="29" t="n">
        <v>5696.3</v>
      </c>
      <c r="Z419" s="28" t="n">
        <v>18591.54</v>
      </c>
      <c r="AA419" s="28" t="n">
        <v>6168.36</v>
      </c>
      <c r="AB419" s="29" t="n">
        <v>13499.76</v>
      </c>
      <c r="AC419" s="29" t="n">
        <v>7707.8</v>
      </c>
    </row>
    <row r="420" customFormat="false" ht="12.75" hidden="false" customHeight="false" outlineLevel="0" collapsed="false">
      <c r="A420" s="3" t="s">
        <v>842</v>
      </c>
      <c r="B420" s="3" t="s">
        <v>20</v>
      </c>
      <c r="C420" s="3" t="s">
        <v>45</v>
      </c>
      <c r="D420" s="3" t="s">
        <v>533</v>
      </c>
      <c r="E420" s="3" t="str">
        <f aca="false">+CONCATENATE(A420," ",B420," ",C420," ",D420)</f>
        <v>CUMB PL 69 KV PPL BUS2</v>
      </c>
      <c r="F420" s="26" t="s">
        <v>844</v>
      </c>
      <c r="G420" s="26" t="n">
        <v>2.92</v>
      </c>
      <c r="H420" s="26" t="n">
        <v>1.72</v>
      </c>
      <c r="I420" s="26" t="s">
        <v>844</v>
      </c>
      <c r="J420" s="26" t="n">
        <v>-2.17</v>
      </c>
      <c r="K420" s="26" t="n">
        <v>0.05</v>
      </c>
      <c r="L420" s="26" t="s">
        <v>844</v>
      </c>
      <c r="M420" s="26" t="n">
        <v>-4.04</v>
      </c>
      <c r="N420" s="26" t="n">
        <v>0.02</v>
      </c>
      <c r="O420" s="27" t="s">
        <v>844</v>
      </c>
      <c r="P420" s="27" t="n">
        <v>-992.75</v>
      </c>
      <c r="Q420" s="27" t="n">
        <v>-311.36</v>
      </c>
      <c r="R420" s="28" t="n">
        <v>20261.94</v>
      </c>
      <c r="S420" s="28" t="n">
        <v>6332.34</v>
      </c>
      <c r="T420" s="29" t="n">
        <v>58106.83</v>
      </c>
      <c r="U420" s="29" t="n">
        <v>8676.38</v>
      </c>
      <c r="V420" s="28" t="n">
        <v>15209.98</v>
      </c>
      <c r="W420" s="28" t="n">
        <v>7969.3</v>
      </c>
      <c r="X420" s="29" t="n">
        <v>12267.7</v>
      </c>
      <c r="Y420" s="29" t="n">
        <v>5696.3</v>
      </c>
      <c r="Z420" s="28" t="n">
        <v>18591.54</v>
      </c>
      <c r="AA420" s="28" t="n">
        <v>6168.36</v>
      </c>
      <c r="AB420" s="29" t="n">
        <v>13499.76</v>
      </c>
      <c r="AC420" s="29" t="n">
        <v>7707.8</v>
      </c>
    </row>
    <row r="421" customFormat="false" ht="12.75" hidden="false" customHeight="false" outlineLevel="0" collapsed="false">
      <c r="A421" s="3" t="s">
        <v>845</v>
      </c>
      <c r="B421" s="3" t="s">
        <v>59</v>
      </c>
      <c r="C421" s="3" t="s">
        <v>60</v>
      </c>
      <c r="D421" s="3" t="s">
        <v>306</v>
      </c>
      <c r="E421" s="3" t="str">
        <f aca="false">+CONCATENATE(A421," ",B421," ",C421," ",D421)</f>
        <v>CURRYVIL 115 KV PENELEC #1 TX</v>
      </c>
      <c r="F421" s="26" t="s">
        <v>846</v>
      </c>
      <c r="G421" s="26" t="n">
        <v>18.84</v>
      </c>
      <c r="H421" s="26" t="n">
        <v>9.75</v>
      </c>
      <c r="I421" s="26" t="s">
        <v>846</v>
      </c>
      <c r="J421" s="26" t="n">
        <v>-10.83</v>
      </c>
      <c r="K421" s="26" t="n">
        <v>5.31</v>
      </c>
      <c r="L421" s="26" t="s">
        <v>846</v>
      </c>
      <c r="M421" s="26" t="n">
        <v>15.32</v>
      </c>
      <c r="N421" s="26" t="n">
        <v>8.66</v>
      </c>
      <c r="O421" s="27" t="s">
        <v>846</v>
      </c>
      <c r="P421" s="27" t="n">
        <v>-837.68</v>
      </c>
      <c r="Q421" s="27" t="n">
        <v>-248.54</v>
      </c>
      <c r="R421" s="28" t="n">
        <v>20241.22</v>
      </c>
      <c r="S421" s="28" t="n">
        <v>6345.75</v>
      </c>
      <c r="T421" s="29" t="n">
        <v>58267.43</v>
      </c>
      <c r="U421" s="29" t="n">
        <v>8663.28</v>
      </c>
      <c r="V421" s="28" t="n">
        <v>15316.52</v>
      </c>
      <c r="W421" s="28" t="n">
        <v>7978.85</v>
      </c>
      <c r="X421" s="29" t="n">
        <v>12284.8</v>
      </c>
      <c r="Y421" s="29" t="n">
        <v>5649.7</v>
      </c>
      <c r="Z421" s="28" t="n">
        <v>18450.64</v>
      </c>
      <c r="AA421" s="28" t="n">
        <v>6306.26</v>
      </c>
      <c r="AB421" s="29" t="n">
        <v>13500.96</v>
      </c>
      <c r="AC421" s="29" t="n">
        <v>7715.71</v>
      </c>
    </row>
    <row r="422" customFormat="false" ht="12.75" hidden="false" customHeight="false" outlineLevel="0" collapsed="false">
      <c r="A422" s="3" t="s">
        <v>847</v>
      </c>
      <c r="B422" s="3" t="s">
        <v>14</v>
      </c>
      <c r="C422" s="3" t="s">
        <v>27</v>
      </c>
      <c r="D422" s="3" t="s">
        <v>28</v>
      </c>
      <c r="E422" s="3" t="str">
        <f aca="false">+CONCATENATE(A422," ",B422," ",C422," ",D422)</f>
        <v>CUTHBERT 138 KV PSEG T-1</v>
      </c>
      <c r="F422" s="26" t="s">
        <v>848</v>
      </c>
      <c r="G422" s="26" t="n">
        <v>14.44</v>
      </c>
      <c r="H422" s="26" t="n">
        <v>8.07</v>
      </c>
      <c r="I422" s="26" t="s">
        <v>848</v>
      </c>
      <c r="J422" s="26" t="n">
        <v>-1.51</v>
      </c>
      <c r="K422" s="26" t="n">
        <v>0.79</v>
      </c>
      <c r="L422" s="26" t="s">
        <v>848</v>
      </c>
      <c r="M422" s="26" t="n">
        <v>2.79</v>
      </c>
      <c r="N422" s="26" t="n">
        <v>3.26</v>
      </c>
      <c r="O422" s="27" t="s">
        <v>848</v>
      </c>
      <c r="P422" s="27" t="n">
        <v>613.25</v>
      </c>
      <c r="Q422" s="27" t="n">
        <v>471.29</v>
      </c>
      <c r="R422" s="28" t="n">
        <v>20435.75</v>
      </c>
      <c r="S422" s="28" t="n">
        <v>6333.16</v>
      </c>
      <c r="T422" s="29" t="n">
        <v>60175.52</v>
      </c>
      <c r="U422" s="29" t="n">
        <v>8675.63</v>
      </c>
      <c r="V422" s="28" t="n">
        <v>15148.45</v>
      </c>
      <c r="W422" s="28" t="n">
        <v>7978.82</v>
      </c>
      <c r="X422" s="29" t="n">
        <v>12417.6</v>
      </c>
      <c r="Y422" s="29" t="n">
        <v>5803.1</v>
      </c>
      <c r="Z422" s="28" t="n">
        <v>18610.93</v>
      </c>
      <c r="AA422" s="28" t="n">
        <v>6141.62</v>
      </c>
      <c r="AB422" s="29" t="n">
        <v>13494.37</v>
      </c>
      <c r="AC422" s="29" t="n">
        <v>7708.09</v>
      </c>
    </row>
    <row r="423" customFormat="false" ht="12.75" hidden="false" customHeight="false" outlineLevel="0" collapsed="false">
      <c r="A423" s="3" t="s">
        <v>847</v>
      </c>
      <c r="B423" s="3" t="s">
        <v>14</v>
      </c>
      <c r="C423" s="3" t="s">
        <v>27</v>
      </c>
      <c r="D423" s="3" t="s">
        <v>31</v>
      </c>
      <c r="E423" s="3" t="str">
        <f aca="false">+CONCATENATE(A423," ",B423," ",C423," ",D423)</f>
        <v>CUTHBERT 138 KV PSEG T-2</v>
      </c>
      <c r="F423" s="26" t="s">
        <v>849</v>
      </c>
      <c r="G423" s="26" t="n">
        <v>14.44</v>
      </c>
      <c r="H423" s="26" t="n">
        <v>8.07</v>
      </c>
      <c r="I423" s="26" t="s">
        <v>849</v>
      </c>
      <c r="J423" s="26" t="n">
        <v>-1.51</v>
      </c>
      <c r="K423" s="26" t="n">
        <v>0.79</v>
      </c>
      <c r="L423" s="26" t="s">
        <v>849</v>
      </c>
      <c r="M423" s="26" t="n">
        <v>2.79</v>
      </c>
      <c r="N423" s="26" t="n">
        <v>3.26</v>
      </c>
      <c r="O423" s="27" t="s">
        <v>849</v>
      </c>
      <c r="P423" s="27" t="n">
        <v>613.25</v>
      </c>
      <c r="Q423" s="27" t="n">
        <v>471.29</v>
      </c>
      <c r="R423" s="28" t="n">
        <v>20435.75</v>
      </c>
      <c r="S423" s="28" t="n">
        <v>6333.16</v>
      </c>
      <c r="T423" s="29" t="n">
        <v>60175.52</v>
      </c>
      <c r="U423" s="29" t="n">
        <v>8675.63</v>
      </c>
      <c r="V423" s="28" t="n">
        <v>15148.45</v>
      </c>
      <c r="W423" s="28" t="n">
        <v>7978.82</v>
      </c>
      <c r="X423" s="29" t="n">
        <v>12417.6</v>
      </c>
      <c r="Y423" s="29" t="n">
        <v>5803.1</v>
      </c>
      <c r="Z423" s="28" t="n">
        <v>18610.93</v>
      </c>
      <c r="AA423" s="28" t="n">
        <v>6141.62</v>
      </c>
      <c r="AB423" s="29" t="n">
        <v>13494.37</v>
      </c>
      <c r="AC423" s="29" t="n">
        <v>7708.09</v>
      </c>
    </row>
    <row r="424" customFormat="false" ht="12.75" hidden="false" customHeight="false" outlineLevel="0" collapsed="false">
      <c r="A424" s="3" t="s">
        <v>847</v>
      </c>
      <c r="B424" s="3" t="s">
        <v>14</v>
      </c>
      <c r="C424" s="3" t="s">
        <v>27</v>
      </c>
      <c r="D424" s="3" t="s">
        <v>760</v>
      </c>
      <c r="E424" s="3" t="str">
        <f aca="false">+CONCATENATE(A424," ",B424," ",C424," ",D424)</f>
        <v>CUTHBERT 138 KV PSEG T-3</v>
      </c>
      <c r="F424" s="26" t="s">
        <v>850</v>
      </c>
      <c r="G424" s="26" t="n">
        <v>14.44</v>
      </c>
      <c r="H424" s="26" t="n">
        <v>8.07</v>
      </c>
      <c r="I424" s="26" t="s">
        <v>850</v>
      </c>
      <c r="J424" s="26" t="n">
        <v>-1.51</v>
      </c>
      <c r="K424" s="26" t="n">
        <v>0.79</v>
      </c>
      <c r="L424" s="26" t="s">
        <v>850</v>
      </c>
      <c r="M424" s="26" t="n">
        <v>2.79</v>
      </c>
      <c r="N424" s="26" t="n">
        <v>3.26</v>
      </c>
      <c r="O424" s="27" t="s">
        <v>850</v>
      </c>
      <c r="P424" s="27" t="n">
        <v>613.25</v>
      </c>
      <c r="Q424" s="27" t="n">
        <v>471.29</v>
      </c>
      <c r="R424" s="28" t="n">
        <v>20435.75</v>
      </c>
      <c r="S424" s="28" t="n">
        <v>6333.16</v>
      </c>
      <c r="T424" s="29" t="n">
        <v>60175.52</v>
      </c>
      <c r="U424" s="29" t="n">
        <v>8675.63</v>
      </c>
      <c r="V424" s="28" t="n">
        <v>15148.45</v>
      </c>
      <c r="W424" s="28" t="n">
        <v>7978.82</v>
      </c>
      <c r="X424" s="29" t="n">
        <v>12417.6</v>
      </c>
      <c r="Y424" s="29" t="n">
        <v>5803.1</v>
      </c>
      <c r="Z424" s="28" t="n">
        <v>18610.93</v>
      </c>
      <c r="AA424" s="28" t="n">
        <v>6141.62</v>
      </c>
      <c r="AB424" s="29" t="n">
        <v>13494.37</v>
      </c>
      <c r="AC424" s="29" t="n">
        <v>7708.09</v>
      </c>
    </row>
    <row r="425" customFormat="false" ht="12.75" hidden="false" customHeight="false" outlineLevel="0" collapsed="false">
      <c r="A425" s="3" t="s">
        <v>847</v>
      </c>
      <c r="B425" s="3" t="s">
        <v>14</v>
      </c>
      <c r="C425" s="3" t="s">
        <v>27</v>
      </c>
      <c r="D425" s="3" t="s">
        <v>757</v>
      </c>
      <c r="E425" s="3" t="str">
        <f aca="false">+CONCATENATE(A425," ",B425," ",C425," ",D425)</f>
        <v>CUTHBERT 138 KV PSEG T-4</v>
      </c>
      <c r="F425" s="26" t="s">
        <v>851</v>
      </c>
      <c r="G425" s="26" t="n">
        <v>14.44</v>
      </c>
      <c r="H425" s="26" t="n">
        <v>8.07</v>
      </c>
      <c r="I425" s="26" t="s">
        <v>851</v>
      </c>
      <c r="J425" s="26" t="n">
        <v>-1.51</v>
      </c>
      <c r="K425" s="26" t="n">
        <v>0.79</v>
      </c>
      <c r="L425" s="26" t="s">
        <v>851</v>
      </c>
      <c r="M425" s="26" t="n">
        <v>2.79</v>
      </c>
      <c r="N425" s="26" t="n">
        <v>3.26</v>
      </c>
      <c r="O425" s="27" t="s">
        <v>851</v>
      </c>
      <c r="P425" s="27" t="n">
        <v>613.25</v>
      </c>
      <c r="Q425" s="27" t="n">
        <v>471.29</v>
      </c>
      <c r="R425" s="28" t="n">
        <v>20435.75</v>
      </c>
      <c r="S425" s="28" t="n">
        <v>6333.16</v>
      </c>
      <c r="T425" s="29" t="n">
        <v>60175.52</v>
      </c>
      <c r="U425" s="29" t="n">
        <v>8675.63</v>
      </c>
      <c r="V425" s="28" t="n">
        <v>15148.45</v>
      </c>
      <c r="W425" s="28" t="n">
        <v>7978.82</v>
      </c>
      <c r="X425" s="29" t="n">
        <v>12417.6</v>
      </c>
      <c r="Y425" s="29" t="n">
        <v>5803.1</v>
      </c>
      <c r="Z425" s="28" t="n">
        <v>18610.93</v>
      </c>
      <c r="AA425" s="28" t="n">
        <v>6141.62</v>
      </c>
      <c r="AB425" s="29" t="n">
        <v>13494.37</v>
      </c>
      <c r="AC425" s="29" t="n">
        <v>7708.09</v>
      </c>
    </row>
    <row r="426" customFormat="false" ht="12.75" hidden="false" customHeight="false" outlineLevel="0" collapsed="false">
      <c r="A426" s="3" t="s">
        <v>852</v>
      </c>
      <c r="B426" s="3" t="s">
        <v>26</v>
      </c>
      <c r="C426" s="3" t="s">
        <v>87</v>
      </c>
      <c r="D426" s="3" t="s">
        <v>324</v>
      </c>
      <c r="E426" s="3" t="str">
        <f aca="false">+CONCATENATE(A426," ",B426," ",C426," ",D426)</f>
        <v>DALESVIL 230 KV PECO 1TR</v>
      </c>
      <c r="F426" s="26" t="s">
        <v>853</v>
      </c>
      <c r="G426" s="26" t="n">
        <v>6.44</v>
      </c>
      <c r="H426" s="26" t="n">
        <v>3.62</v>
      </c>
      <c r="I426" s="26" t="s">
        <v>853</v>
      </c>
      <c r="J426" s="26" t="n">
        <v>-0.34</v>
      </c>
      <c r="K426" s="26" t="n">
        <v>0.84</v>
      </c>
      <c r="L426" s="26" t="s">
        <v>853</v>
      </c>
      <c r="M426" s="26" t="n">
        <v>3.25</v>
      </c>
      <c r="N426" s="26" t="n">
        <v>1.83</v>
      </c>
      <c r="O426" s="27" t="s">
        <v>853</v>
      </c>
      <c r="P426" s="27" t="n">
        <v>139.55</v>
      </c>
      <c r="Q426" s="27" t="n">
        <v>237.03</v>
      </c>
      <c r="R426" s="28" t="n">
        <v>20178.84</v>
      </c>
      <c r="S426" s="28" t="n">
        <v>6326.08</v>
      </c>
      <c r="T426" s="29" t="n">
        <v>59738.02</v>
      </c>
      <c r="U426" s="29" t="n">
        <v>8698.53</v>
      </c>
      <c r="V426" s="28" t="n">
        <v>15199.52</v>
      </c>
      <c r="W426" s="28" t="n">
        <v>7984.51</v>
      </c>
      <c r="X426" s="29" t="n">
        <v>12271.6</v>
      </c>
      <c r="Y426" s="29" t="n">
        <v>5606.6</v>
      </c>
      <c r="Z426" s="28" t="n">
        <v>18613.46</v>
      </c>
      <c r="AA426" s="28" t="n">
        <v>6165.45</v>
      </c>
      <c r="AB426" s="29" t="n">
        <v>13494.7</v>
      </c>
      <c r="AC426" s="29" t="n">
        <v>7708.11</v>
      </c>
    </row>
    <row r="427" customFormat="false" ht="12.75" hidden="false" customHeight="false" outlineLevel="0" collapsed="false">
      <c r="A427" s="3" t="s">
        <v>854</v>
      </c>
      <c r="B427" s="3" t="s">
        <v>20</v>
      </c>
      <c r="C427" s="3" t="s">
        <v>37</v>
      </c>
      <c r="D427" s="3" t="s">
        <v>512</v>
      </c>
      <c r="E427" s="3" t="str">
        <f aca="false">+CONCATENATE(A427," ",B427," ",C427," ",D427)</f>
        <v>DARLEYRD 69 KV DPL ONE</v>
      </c>
      <c r="F427" s="26" t="s">
        <v>855</v>
      </c>
      <c r="G427" s="26" t="n">
        <v>7.71</v>
      </c>
      <c r="H427" s="26" t="n">
        <v>4.38</v>
      </c>
      <c r="I427" s="26" t="s">
        <v>855</v>
      </c>
      <c r="J427" s="26" t="n">
        <v>-0.13</v>
      </c>
      <c r="K427" s="26" t="n">
        <v>1.02</v>
      </c>
      <c r="L427" s="26" t="s">
        <v>855</v>
      </c>
      <c r="M427" s="26" t="n">
        <v>3.14</v>
      </c>
      <c r="N427" s="26" t="n">
        <v>2.32</v>
      </c>
      <c r="O427" s="27" t="s">
        <v>855</v>
      </c>
      <c r="P427" s="27" t="n">
        <v>580.46</v>
      </c>
      <c r="Q427" s="27" t="n">
        <v>410.6</v>
      </c>
      <c r="R427" s="28" t="n">
        <v>20248.59</v>
      </c>
      <c r="S427" s="28" t="n">
        <v>6328.95</v>
      </c>
      <c r="T427" s="29" t="n">
        <v>60253.68</v>
      </c>
      <c r="U427" s="29" t="n">
        <v>8672.1</v>
      </c>
      <c r="V427" s="28" t="n">
        <v>15175.64</v>
      </c>
      <c r="W427" s="28" t="n">
        <v>7980.02</v>
      </c>
      <c r="X427" s="29" t="n">
        <v>12269.8</v>
      </c>
      <c r="Y427" s="29" t="n">
        <v>5597.2</v>
      </c>
      <c r="Z427" s="28" t="n">
        <v>18604.23</v>
      </c>
      <c r="AA427" s="28" t="n">
        <v>6160.11</v>
      </c>
      <c r="AB427" s="29" t="n">
        <v>13494</v>
      </c>
      <c r="AC427" s="29" t="n">
        <v>7708.12</v>
      </c>
    </row>
    <row r="428" customFormat="false" ht="12.75" hidden="false" customHeight="false" outlineLevel="0" collapsed="false">
      <c r="A428" s="3" t="s">
        <v>856</v>
      </c>
      <c r="B428" s="3" t="s">
        <v>20</v>
      </c>
      <c r="C428" s="3" t="s">
        <v>45</v>
      </c>
      <c r="D428" s="3" t="s">
        <v>69</v>
      </c>
      <c r="E428" s="3" t="str">
        <f aca="false">+CONCATENATE(A428," ",B428," ",C428," ",D428)</f>
        <v>DAUPHIN 69 KV PPL BUS_1</v>
      </c>
      <c r="F428" s="26" t="s">
        <v>857</v>
      </c>
      <c r="G428" s="26" t="n">
        <v>2.7</v>
      </c>
      <c r="H428" s="26" t="n">
        <v>1.61</v>
      </c>
      <c r="I428" s="26" t="s">
        <v>857</v>
      </c>
      <c r="J428" s="26" t="n">
        <v>-1.84</v>
      </c>
      <c r="K428" s="26" t="n">
        <v>0</v>
      </c>
      <c r="L428" s="26" t="s">
        <v>857</v>
      </c>
      <c r="M428" s="26" t="n">
        <v>-3.66</v>
      </c>
      <c r="N428" s="26" t="n">
        <v>-0.08</v>
      </c>
      <c r="O428" s="27" t="s">
        <v>857</v>
      </c>
      <c r="P428" s="27" t="n">
        <v>-996.54</v>
      </c>
      <c r="Q428" s="27" t="n">
        <v>-319.66</v>
      </c>
      <c r="R428" s="28" t="n">
        <v>20271.46</v>
      </c>
      <c r="S428" s="28" t="n">
        <v>6332.5</v>
      </c>
      <c r="T428" s="29" t="n">
        <v>58161.63</v>
      </c>
      <c r="U428" s="29" t="n">
        <v>8675.78</v>
      </c>
      <c r="V428" s="28" t="n">
        <v>15211.52</v>
      </c>
      <c r="W428" s="28" t="n">
        <v>7970.32</v>
      </c>
      <c r="X428" s="29" t="n">
        <v>12267.7</v>
      </c>
      <c r="Y428" s="29" t="n">
        <v>5749.7</v>
      </c>
      <c r="Z428" s="28" t="n">
        <v>18592.47</v>
      </c>
      <c r="AA428" s="28" t="n">
        <v>6167.29</v>
      </c>
      <c r="AB428" s="29" t="n">
        <v>13499.79</v>
      </c>
      <c r="AC428" s="29" t="n">
        <v>7707.72</v>
      </c>
    </row>
    <row r="429" customFormat="false" ht="12.75" hidden="false" customHeight="false" outlineLevel="0" collapsed="false">
      <c r="A429" s="3" t="s">
        <v>856</v>
      </c>
      <c r="B429" s="3" t="s">
        <v>20</v>
      </c>
      <c r="C429" s="3" t="s">
        <v>45</v>
      </c>
      <c r="D429" s="3" t="s">
        <v>273</v>
      </c>
      <c r="E429" s="3" t="str">
        <f aca="false">+CONCATENATE(A429," ",B429," ",C429," ",D429)</f>
        <v>DAUPHIN 69 KV PPL BUS_3</v>
      </c>
      <c r="F429" s="26" t="s">
        <v>858</v>
      </c>
      <c r="G429" s="26" t="n">
        <v>2.7</v>
      </c>
      <c r="H429" s="26" t="n">
        <v>1.61</v>
      </c>
      <c r="I429" s="26" t="s">
        <v>858</v>
      </c>
      <c r="J429" s="26" t="n">
        <v>-1.84</v>
      </c>
      <c r="K429" s="26" t="n">
        <v>0</v>
      </c>
      <c r="L429" s="26" t="s">
        <v>858</v>
      </c>
      <c r="M429" s="26" t="n">
        <v>-3.66</v>
      </c>
      <c r="N429" s="26" t="n">
        <v>-0.08</v>
      </c>
      <c r="O429" s="27" t="s">
        <v>858</v>
      </c>
      <c r="P429" s="27" t="n">
        <v>-996.54</v>
      </c>
      <c r="Q429" s="27" t="n">
        <v>-319.66</v>
      </c>
      <c r="R429" s="28" t="n">
        <v>20271.46</v>
      </c>
      <c r="S429" s="28" t="n">
        <v>6332.5</v>
      </c>
      <c r="T429" s="29" t="n">
        <v>58161.63</v>
      </c>
      <c r="U429" s="29" t="n">
        <v>8675.78</v>
      </c>
      <c r="V429" s="28" t="n">
        <v>15211.52</v>
      </c>
      <c r="W429" s="28" t="n">
        <v>7970.32</v>
      </c>
      <c r="X429" s="29" t="n">
        <v>12267.7</v>
      </c>
      <c r="Y429" s="29" t="n">
        <v>5749.7</v>
      </c>
      <c r="Z429" s="28" t="n">
        <v>18592.47</v>
      </c>
      <c r="AA429" s="28" t="n">
        <v>6167.29</v>
      </c>
      <c r="AB429" s="29" t="n">
        <v>13499.79</v>
      </c>
      <c r="AC429" s="29" t="n">
        <v>7707.72</v>
      </c>
    </row>
    <row r="430" customFormat="false" ht="12.75" hidden="false" customHeight="false" outlineLevel="0" collapsed="false">
      <c r="A430" s="3" t="s">
        <v>859</v>
      </c>
      <c r="B430" s="3" t="s">
        <v>44</v>
      </c>
      <c r="C430" s="3" t="s">
        <v>27</v>
      </c>
      <c r="D430" s="3"/>
      <c r="E430" s="3" t="str">
        <f aca="false">+CONCATENATE(A430," ",B430," ",C430," ",D430)</f>
        <v>DEANS 500 KV PSEG </v>
      </c>
      <c r="F430" s="26" t="s">
        <v>859</v>
      </c>
      <c r="G430" s="26" t="n">
        <v>83.93</v>
      </c>
      <c r="H430" s="26" t="n">
        <v>46.45</v>
      </c>
      <c r="I430" s="26" t="s">
        <v>859</v>
      </c>
      <c r="J430" s="26" t="n">
        <v>6.26</v>
      </c>
      <c r="K430" s="26" t="n">
        <v>6.67</v>
      </c>
      <c r="L430" s="26" t="s">
        <v>859</v>
      </c>
      <c r="M430" s="26" t="n">
        <v>20.57</v>
      </c>
      <c r="N430" s="26" t="n">
        <v>11.72</v>
      </c>
      <c r="O430" s="27" t="s">
        <v>859</v>
      </c>
      <c r="P430" s="27" t="n">
        <v>525.82</v>
      </c>
      <c r="Q430" s="27" t="n">
        <v>400.09</v>
      </c>
      <c r="R430" s="28" t="n">
        <v>20345.24</v>
      </c>
      <c r="S430" s="28" t="n">
        <v>6342</v>
      </c>
      <c r="T430" s="29" t="n">
        <v>60131.68</v>
      </c>
      <c r="U430" s="29" t="n">
        <v>8639.52</v>
      </c>
      <c r="V430" s="28" t="n">
        <v>15089.08</v>
      </c>
      <c r="W430" s="28" t="n">
        <v>7978.35</v>
      </c>
      <c r="X430" s="29" t="n">
        <v>12288.6</v>
      </c>
      <c r="Y430" s="29" t="n">
        <v>5609.4</v>
      </c>
      <c r="Z430" s="28" t="n">
        <v>18596.61</v>
      </c>
      <c r="AA430" s="28" t="n">
        <v>6195.5</v>
      </c>
      <c r="AB430" s="29" t="n">
        <v>13487.88</v>
      </c>
      <c r="AC430" s="29" t="n">
        <v>7711.96</v>
      </c>
    </row>
    <row r="431" customFormat="false" ht="12.75" hidden="false" customHeight="false" outlineLevel="0" collapsed="false">
      <c r="A431" s="3" t="s">
        <v>860</v>
      </c>
      <c r="B431" s="3" t="s">
        <v>639</v>
      </c>
      <c r="C431" s="3" t="s">
        <v>60</v>
      </c>
      <c r="D431" s="3" t="s">
        <v>861</v>
      </c>
      <c r="E431" s="3" t="str">
        <f aca="false">+CONCATENATE(A431," ",B431," ",C431," ",D431)</f>
        <v>DEEPCRK 12 KV PENELEC NO 1 G</v>
      </c>
      <c r="F431" s="26" t="s">
        <v>862</v>
      </c>
      <c r="G431" s="26" t="n">
        <v>20.09</v>
      </c>
      <c r="H431" s="26" t="n">
        <v>10.38</v>
      </c>
      <c r="I431" s="26" t="s">
        <v>862</v>
      </c>
      <c r="J431" s="26" t="n">
        <v>-13.13</v>
      </c>
      <c r="K431" s="26" t="n">
        <v>5.73</v>
      </c>
      <c r="L431" s="26" t="s">
        <v>862</v>
      </c>
      <c r="M431" s="26" t="n">
        <v>16.69</v>
      </c>
      <c r="N431" s="26" t="n">
        <v>9.33</v>
      </c>
      <c r="O431" s="27" t="s">
        <v>862</v>
      </c>
      <c r="P431" s="27" t="n">
        <v>-824.3</v>
      </c>
      <c r="Q431" s="27" t="n">
        <v>-242.67</v>
      </c>
      <c r="R431" s="28" t="n">
        <v>20213.73</v>
      </c>
      <c r="S431" s="28" t="n">
        <v>6296.96</v>
      </c>
      <c r="T431" s="29" t="n">
        <v>58231.88</v>
      </c>
      <c r="U431" s="29" t="n">
        <v>8643.21</v>
      </c>
      <c r="V431" s="28" t="n">
        <v>14803.56</v>
      </c>
      <c r="W431" s="28" t="n">
        <v>7980.67</v>
      </c>
      <c r="X431" s="29" t="n">
        <v>12280.9</v>
      </c>
      <c r="Y431" s="29" t="n">
        <v>5633.9</v>
      </c>
      <c r="Z431" s="28" t="n">
        <v>18051.19</v>
      </c>
      <c r="AA431" s="28" t="n">
        <v>6268.48</v>
      </c>
      <c r="AB431" s="29" t="n">
        <v>13494.42</v>
      </c>
      <c r="AC431" s="29" t="n">
        <v>7713.93</v>
      </c>
    </row>
    <row r="432" customFormat="false" ht="12.75" hidden="false" customHeight="false" outlineLevel="0" collapsed="false">
      <c r="A432" s="3" t="s">
        <v>860</v>
      </c>
      <c r="B432" s="3" t="s">
        <v>639</v>
      </c>
      <c r="C432" s="3" t="s">
        <v>60</v>
      </c>
      <c r="D432" s="3" t="s">
        <v>863</v>
      </c>
      <c r="E432" s="3" t="str">
        <f aca="false">+CONCATENATE(A432," ",B432," ",C432," ",D432)</f>
        <v>DEEPCRK 12 KV PENELEC NO 2 G</v>
      </c>
      <c r="F432" s="26" t="s">
        <v>864</v>
      </c>
      <c r="G432" s="26" t="n">
        <v>20.09</v>
      </c>
      <c r="H432" s="26" t="n">
        <v>10.38</v>
      </c>
      <c r="I432" s="26" t="s">
        <v>864</v>
      </c>
      <c r="J432" s="26" t="n">
        <v>-13.13</v>
      </c>
      <c r="K432" s="26" t="n">
        <v>5.73</v>
      </c>
      <c r="L432" s="26" t="s">
        <v>864</v>
      </c>
      <c r="M432" s="26" t="n">
        <v>16.69</v>
      </c>
      <c r="N432" s="26" t="n">
        <v>9.33</v>
      </c>
      <c r="O432" s="27" t="s">
        <v>864</v>
      </c>
      <c r="P432" s="27" t="n">
        <v>-824.3</v>
      </c>
      <c r="Q432" s="27" t="n">
        <v>-242.67</v>
      </c>
      <c r="R432" s="28" t="n">
        <v>20213.73</v>
      </c>
      <c r="S432" s="28" t="n">
        <v>6296.96</v>
      </c>
      <c r="T432" s="29" t="n">
        <v>58231.88</v>
      </c>
      <c r="U432" s="29" t="n">
        <v>8643.21</v>
      </c>
      <c r="V432" s="28" t="n">
        <v>14803.56</v>
      </c>
      <c r="W432" s="28" t="n">
        <v>7980.67</v>
      </c>
      <c r="X432" s="29" t="n">
        <v>12280.9</v>
      </c>
      <c r="Y432" s="29" t="n">
        <v>5633.9</v>
      </c>
      <c r="Z432" s="28" t="n">
        <v>18051.19</v>
      </c>
      <c r="AA432" s="28" t="n">
        <v>6268.48</v>
      </c>
      <c r="AB432" s="29" t="n">
        <v>13494.42</v>
      </c>
      <c r="AC432" s="29" t="n">
        <v>7713.93</v>
      </c>
    </row>
    <row r="433" customFormat="false" ht="12.75" hidden="false" customHeight="false" outlineLevel="0" collapsed="false">
      <c r="A433" s="3" t="s">
        <v>860</v>
      </c>
      <c r="B433" s="3" t="s">
        <v>639</v>
      </c>
      <c r="C433" s="3" t="s">
        <v>60</v>
      </c>
      <c r="D433" s="3" t="s">
        <v>512</v>
      </c>
      <c r="E433" s="3" t="str">
        <f aca="false">+CONCATENATE(A433," ",B433," ",C433," ",D433)</f>
        <v>DEEPCRK 12 KV PENELEC ONE</v>
      </c>
      <c r="F433" s="26" t="s">
        <v>865</v>
      </c>
      <c r="G433" s="26" t="n">
        <v>20.09</v>
      </c>
      <c r="H433" s="26" t="n">
        <v>10.38</v>
      </c>
      <c r="I433" s="26" t="s">
        <v>865</v>
      </c>
      <c r="J433" s="26" t="n">
        <v>-13.13</v>
      </c>
      <c r="K433" s="26" t="n">
        <v>5.73</v>
      </c>
      <c r="L433" s="26" t="s">
        <v>865</v>
      </c>
      <c r="M433" s="26" t="n">
        <v>16.69</v>
      </c>
      <c r="N433" s="26" t="n">
        <v>9.33</v>
      </c>
      <c r="O433" s="27" t="s">
        <v>865</v>
      </c>
      <c r="P433" s="27" t="n">
        <v>-824.3</v>
      </c>
      <c r="Q433" s="27" t="n">
        <v>-242.67</v>
      </c>
      <c r="R433" s="28" t="n">
        <v>20213.73</v>
      </c>
      <c r="S433" s="28" t="n">
        <v>6296.96</v>
      </c>
      <c r="T433" s="29" t="n">
        <v>58231.88</v>
      </c>
      <c r="U433" s="29" t="n">
        <v>8643.21</v>
      </c>
      <c r="V433" s="28" t="n">
        <v>14803.56</v>
      </c>
      <c r="W433" s="28" t="n">
        <v>7980.67</v>
      </c>
      <c r="X433" s="29" t="n">
        <v>12280.9</v>
      </c>
      <c r="Y433" s="29" t="n">
        <v>5633.9</v>
      </c>
      <c r="Z433" s="28" t="n">
        <v>18051.19</v>
      </c>
      <c r="AA433" s="28" t="n">
        <v>6268.48</v>
      </c>
      <c r="AB433" s="29" t="n">
        <v>13494.42</v>
      </c>
      <c r="AC433" s="29" t="n">
        <v>7713.93</v>
      </c>
    </row>
    <row r="434" customFormat="false" ht="12.75" hidden="false" customHeight="false" outlineLevel="0" collapsed="false">
      <c r="A434" s="3" t="s">
        <v>866</v>
      </c>
      <c r="B434" s="3" t="s">
        <v>59</v>
      </c>
      <c r="C434" s="3" t="s">
        <v>111</v>
      </c>
      <c r="D434" s="3" t="s">
        <v>867</v>
      </c>
      <c r="E434" s="3" t="str">
        <f aca="false">+CONCATENATE(A434," ",B434," ",C434," ",D434)</f>
        <v>DEEPRN 115 KV JCPL BANK 1</v>
      </c>
      <c r="F434" s="26" t="s">
        <v>868</v>
      </c>
      <c r="G434" s="26" t="n">
        <v>-9.15</v>
      </c>
      <c r="H434" s="26" t="n">
        <v>-3.18</v>
      </c>
      <c r="I434" s="26" t="s">
        <v>868</v>
      </c>
      <c r="J434" s="26" t="n">
        <v>-8.3</v>
      </c>
      <c r="K434" s="26" t="n">
        <v>-8.48</v>
      </c>
      <c r="L434" s="26" t="s">
        <v>868</v>
      </c>
      <c r="M434" s="26" t="n">
        <v>-26.38</v>
      </c>
      <c r="N434" s="26" t="n">
        <v>-14.74</v>
      </c>
      <c r="O434" s="27" t="s">
        <v>868</v>
      </c>
      <c r="P434" s="27" t="n">
        <v>446.56</v>
      </c>
      <c r="Q434" s="27" t="n">
        <v>369.38</v>
      </c>
      <c r="R434" s="28" t="n">
        <v>20186.64</v>
      </c>
      <c r="S434" s="28" t="n">
        <v>6324.79</v>
      </c>
      <c r="T434" s="29" t="n">
        <v>60026.08</v>
      </c>
      <c r="U434" s="29" t="n">
        <v>8916.54</v>
      </c>
      <c r="V434" s="28" t="n">
        <v>15081.18</v>
      </c>
      <c r="W434" s="28" t="n">
        <v>7978.98</v>
      </c>
      <c r="X434" s="29" t="n">
        <v>12252.7</v>
      </c>
      <c r="Y434" s="29" t="n">
        <v>5609.4</v>
      </c>
      <c r="Z434" s="28" t="n">
        <v>18589.29</v>
      </c>
      <c r="AA434" s="28" t="n">
        <v>5976.87</v>
      </c>
      <c r="AB434" s="29" t="n">
        <v>13490.28</v>
      </c>
      <c r="AC434" s="29" t="n">
        <v>7694.31</v>
      </c>
    </row>
    <row r="435" customFormat="false" ht="12.75" hidden="false" customHeight="false" outlineLevel="0" collapsed="false">
      <c r="A435" s="3" t="s">
        <v>866</v>
      </c>
      <c r="B435" s="3" t="s">
        <v>59</v>
      </c>
      <c r="C435" s="3" t="s">
        <v>111</v>
      </c>
      <c r="D435" s="3" t="s">
        <v>869</v>
      </c>
      <c r="E435" s="3" t="str">
        <f aca="false">+CONCATENATE(A435," ",B435," ",C435," ",D435)</f>
        <v>DEEPRN 115 KV JCPL BANK 2</v>
      </c>
      <c r="F435" s="26" t="s">
        <v>870</v>
      </c>
      <c r="G435" s="26" t="n">
        <v>-9.16</v>
      </c>
      <c r="H435" s="26" t="n">
        <v>-3.18</v>
      </c>
      <c r="I435" s="26" t="s">
        <v>870</v>
      </c>
      <c r="J435" s="26" t="n">
        <v>-8.3</v>
      </c>
      <c r="K435" s="26" t="n">
        <v>-8.49</v>
      </c>
      <c r="L435" s="26" t="s">
        <v>870</v>
      </c>
      <c r="M435" s="26" t="n">
        <v>-26.39</v>
      </c>
      <c r="N435" s="26" t="n">
        <v>-14.75</v>
      </c>
      <c r="O435" s="27" t="s">
        <v>870</v>
      </c>
      <c r="P435" s="27" t="n">
        <v>446.54</v>
      </c>
      <c r="Q435" s="27" t="n">
        <v>369.38</v>
      </c>
      <c r="R435" s="28" t="n">
        <v>20186.62</v>
      </c>
      <c r="S435" s="28" t="n">
        <v>6324.8</v>
      </c>
      <c r="T435" s="29" t="n">
        <v>60026.06</v>
      </c>
      <c r="U435" s="29" t="n">
        <v>8916.6</v>
      </c>
      <c r="V435" s="28" t="n">
        <v>15081.18</v>
      </c>
      <c r="W435" s="28" t="n">
        <v>7978.98</v>
      </c>
      <c r="X435" s="29" t="n">
        <v>12249.5</v>
      </c>
      <c r="Y435" s="29" t="n">
        <v>5607.1</v>
      </c>
      <c r="Z435" s="28" t="n">
        <v>18589.29</v>
      </c>
      <c r="AA435" s="28" t="n">
        <v>5976.86</v>
      </c>
      <c r="AB435" s="29" t="n">
        <v>13490.28</v>
      </c>
      <c r="AC435" s="29" t="n">
        <v>7694.31</v>
      </c>
    </row>
    <row r="436" customFormat="false" ht="12.75" hidden="false" customHeight="false" outlineLevel="0" collapsed="false">
      <c r="A436" s="3" t="s">
        <v>871</v>
      </c>
      <c r="B436" s="3" t="s">
        <v>14</v>
      </c>
      <c r="C436" s="3" t="s">
        <v>33</v>
      </c>
      <c r="D436" s="3" t="s">
        <v>373</v>
      </c>
      <c r="E436" s="3" t="str">
        <f aca="false">+CONCATENATE(A436," ",B436," ",C436," ",D436)</f>
        <v>DEEPWATE 138 KV AECO UNIT01</v>
      </c>
      <c r="F436" s="26" t="s">
        <v>872</v>
      </c>
      <c r="G436" s="26" t="n">
        <v>9.56</v>
      </c>
      <c r="H436" s="26" t="n">
        <v>5.49</v>
      </c>
      <c r="I436" s="26" t="s">
        <v>872</v>
      </c>
      <c r="J436" s="26" t="n">
        <v>-0.06</v>
      </c>
      <c r="K436" s="26" t="n">
        <v>0.94</v>
      </c>
      <c r="L436" s="26" t="s">
        <v>872</v>
      </c>
      <c r="M436" s="26" t="n">
        <v>2.97</v>
      </c>
      <c r="N436" s="26" t="n">
        <v>2.39</v>
      </c>
      <c r="O436" s="27" t="s">
        <v>872</v>
      </c>
      <c r="P436" s="27" t="n">
        <v>588.91</v>
      </c>
      <c r="Q436" s="27" t="n">
        <v>435.84</v>
      </c>
      <c r="R436" s="28" t="n">
        <v>20295.26</v>
      </c>
      <c r="S436" s="28" t="n">
        <v>6330.64</v>
      </c>
      <c r="T436" s="29" t="n">
        <v>60240.31</v>
      </c>
      <c r="U436" s="29" t="n">
        <v>8680.09</v>
      </c>
      <c r="V436" s="28" t="n">
        <v>15158.99</v>
      </c>
      <c r="W436" s="28" t="n">
        <v>7979.57</v>
      </c>
      <c r="X436" s="29" t="n">
        <v>12264</v>
      </c>
      <c r="Y436" s="29" t="n">
        <v>5582.1</v>
      </c>
      <c r="Z436" s="28" t="n">
        <v>18602.89</v>
      </c>
      <c r="AA436" s="28" t="n">
        <v>6151.67</v>
      </c>
      <c r="AB436" s="29" t="n">
        <v>13493.43</v>
      </c>
      <c r="AC436" s="29" t="n">
        <v>7707.81</v>
      </c>
    </row>
    <row r="437" customFormat="false" ht="12.75" hidden="false" customHeight="false" outlineLevel="0" collapsed="false">
      <c r="A437" s="3" t="s">
        <v>871</v>
      </c>
      <c r="B437" s="3" t="s">
        <v>14</v>
      </c>
      <c r="C437" s="3" t="s">
        <v>33</v>
      </c>
      <c r="D437" s="3" t="s">
        <v>873</v>
      </c>
      <c r="E437" s="3" t="str">
        <f aca="false">+CONCATENATE(A437," ",B437," ",C437," ",D437)</f>
        <v>DEEPWATE 138 KV AECO UNIT06</v>
      </c>
      <c r="F437" s="26" t="s">
        <v>874</v>
      </c>
      <c r="G437" s="26" t="n">
        <v>9.56</v>
      </c>
      <c r="H437" s="26" t="n">
        <v>5.49</v>
      </c>
      <c r="I437" s="26" t="s">
        <v>874</v>
      </c>
      <c r="J437" s="26" t="n">
        <v>-0.06</v>
      </c>
      <c r="K437" s="26" t="n">
        <v>0.94</v>
      </c>
      <c r="L437" s="26" t="s">
        <v>874</v>
      </c>
      <c r="M437" s="26" t="n">
        <v>2.97</v>
      </c>
      <c r="N437" s="26" t="n">
        <v>2.39</v>
      </c>
      <c r="O437" s="27" t="s">
        <v>874</v>
      </c>
      <c r="P437" s="27" t="n">
        <v>588.91</v>
      </c>
      <c r="Q437" s="27" t="n">
        <v>435.84</v>
      </c>
      <c r="R437" s="28" t="n">
        <v>20295.26</v>
      </c>
      <c r="S437" s="28" t="n">
        <v>6330.64</v>
      </c>
      <c r="T437" s="29" t="n">
        <v>60240.31</v>
      </c>
      <c r="U437" s="29" t="n">
        <v>8680.09</v>
      </c>
      <c r="V437" s="28" t="n">
        <v>15158.99</v>
      </c>
      <c r="W437" s="28" t="n">
        <v>7979.57</v>
      </c>
      <c r="X437" s="29" t="n">
        <v>12264</v>
      </c>
      <c r="Y437" s="29" t="n">
        <v>5582.1</v>
      </c>
      <c r="Z437" s="28" t="n">
        <v>18602.89</v>
      </c>
      <c r="AA437" s="28" t="n">
        <v>6151.67</v>
      </c>
      <c r="AB437" s="29" t="n">
        <v>13493.43</v>
      </c>
      <c r="AC437" s="29" t="n">
        <v>7707.81</v>
      </c>
    </row>
    <row r="438" customFormat="false" ht="12.75" hidden="false" customHeight="false" outlineLevel="0" collapsed="false">
      <c r="A438" s="3" t="s">
        <v>871</v>
      </c>
      <c r="B438" s="3" t="s">
        <v>20</v>
      </c>
      <c r="C438" s="3" t="s">
        <v>33</v>
      </c>
      <c r="D438" s="3" t="s">
        <v>875</v>
      </c>
      <c r="E438" s="3" t="str">
        <f aca="false">+CONCATENATE(A438," ",B438," ",C438," ",D438)</f>
        <v>DEEPWATE 69 KV AECO CT_A</v>
      </c>
      <c r="F438" s="26" t="s">
        <v>876</v>
      </c>
      <c r="G438" s="26" t="n">
        <v>9.52</v>
      </c>
      <c r="H438" s="26" t="n">
        <v>5.46</v>
      </c>
      <c r="I438" s="26" t="s">
        <v>876</v>
      </c>
      <c r="J438" s="26" t="n">
        <v>-0.07</v>
      </c>
      <c r="K438" s="26" t="n">
        <v>0.94</v>
      </c>
      <c r="L438" s="26" t="s">
        <v>876</v>
      </c>
      <c r="M438" s="26" t="n">
        <v>2.97</v>
      </c>
      <c r="N438" s="26" t="n">
        <v>2.39</v>
      </c>
      <c r="O438" s="27" t="s">
        <v>876</v>
      </c>
      <c r="P438" s="27" t="n">
        <v>588.27</v>
      </c>
      <c r="Q438" s="27" t="n">
        <v>436.15</v>
      </c>
      <c r="R438" s="28" t="n">
        <v>20294.11</v>
      </c>
      <c r="S438" s="28" t="n">
        <v>6330.59</v>
      </c>
      <c r="T438" s="29" t="n">
        <v>60237.51</v>
      </c>
      <c r="U438" s="29" t="n">
        <v>8679.73</v>
      </c>
      <c r="V438" s="28" t="n">
        <v>15159.48</v>
      </c>
      <c r="W438" s="28" t="n">
        <v>7979.6</v>
      </c>
      <c r="X438" s="29" t="n">
        <v>12264.2</v>
      </c>
      <c r="Y438" s="29" t="n">
        <v>5581.8</v>
      </c>
      <c r="Z438" s="28" t="n">
        <v>18602.98</v>
      </c>
      <c r="AA438" s="28" t="n">
        <v>6151.89</v>
      </c>
      <c r="AB438" s="29" t="n">
        <v>13493.47</v>
      </c>
      <c r="AC438" s="29" t="n">
        <v>7707.82</v>
      </c>
    </row>
    <row r="439" customFormat="false" ht="12.75" hidden="false" customHeight="false" outlineLevel="0" collapsed="false">
      <c r="A439" s="3" t="s">
        <v>871</v>
      </c>
      <c r="B439" s="3" t="s">
        <v>20</v>
      </c>
      <c r="C439" s="3" t="s">
        <v>33</v>
      </c>
      <c r="D439" s="3" t="s">
        <v>276</v>
      </c>
      <c r="E439" s="3" t="str">
        <f aca="false">+CONCATENATE(A439," ",B439," ",C439," ",D439)</f>
        <v>DEEPWATE 69 KV AECO IBUS</v>
      </c>
      <c r="F439" s="26" t="s">
        <v>877</v>
      </c>
      <c r="G439" s="26" t="n">
        <v>9.52</v>
      </c>
      <c r="H439" s="26" t="n">
        <v>5.46</v>
      </c>
      <c r="I439" s="26" t="s">
        <v>877</v>
      </c>
      <c r="J439" s="26" t="n">
        <v>-0.07</v>
      </c>
      <c r="K439" s="26" t="n">
        <v>0.94</v>
      </c>
      <c r="L439" s="26" t="s">
        <v>877</v>
      </c>
      <c r="M439" s="26" t="n">
        <v>2.97</v>
      </c>
      <c r="N439" s="26" t="n">
        <v>2.39</v>
      </c>
      <c r="O439" s="27" t="s">
        <v>877</v>
      </c>
      <c r="P439" s="27" t="n">
        <v>588.27</v>
      </c>
      <c r="Q439" s="27" t="n">
        <v>436.15</v>
      </c>
      <c r="R439" s="28" t="n">
        <v>20294.11</v>
      </c>
      <c r="S439" s="28" t="n">
        <v>6330.59</v>
      </c>
      <c r="T439" s="29" t="n">
        <v>60237.51</v>
      </c>
      <c r="U439" s="29" t="n">
        <v>8679.73</v>
      </c>
      <c r="V439" s="28" t="n">
        <v>15159.48</v>
      </c>
      <c r="W439" s="28" t="n">
        <v>7979.6</v>
      </c>
      <c r="X439" s="29" t="n">
        <v>12264.2</v>
      </c>
      <c r="Y439" s="29" t="n">
        <v>5581.8</v>
      </c>
      <c r="Z439" s="28" t="n">
        <v>18602.98</v>
      </c>
      <c r="AA439" s="28" t="n">
        <v>6151.89</v>
      </c>
      <c r="AB439" s="29" t="n">
        <v>13493.47</v>
      </c>
      <c r="AC439" s="29" t="n">
        <v>7707.82</v>
      </c>
    </row>
    <row r="440" customFormat="false" ht="12.75" hidden="false" customHeight="false" outlineLevel="0" collapsed="false">
      <c r="A440" s="3" t="s">
        <v>871</v>
      </c>
      <c r="B440" s="3" t="s">
        <v>20</v>
      </c>
      <c r="C440" s="3" t="s">
        <v>33</v>
      </c>
      <c r="D440" s="3" t="s">
        <v>878</v>
      </c>
      <c r="E440" s="3" t="str">
        <f aca="false">+CONCATENATE(A440," ",B440," ",C440," ",D440)</f>
        <v>DEEPWATE 69 KV AECO UNIT04</v>
      </c>
      <c r="F440" s="26" t="s">
        <v>879</v>
      </c>
      <c r="G440" s="26" t="n">
        <v>9.52</v>
      </c>
      <c r="H440" s="26" t="n">
        <v>5.46</v>
      </c>
      <c r="I440" s="26" t="s">
        <v>879</v>
      </c>
      <c r="J440" s="26" t="n">
        <v>-0.07</v>
      </c>
      <c r="K440" s="26" t="n">
        <v>0.94</v>
      </c>
      <c r="L440" s="26" t="s">
        <v>879</v>
      </c>
      <c r="M440" s="26" t="n">
        <v>2.97</v>
      </c>
      <c r="N440" s="26" t="n">
        <v>2.39</v>
      </c>
      <c r="O440" s="27" t="s">
        <v>879</v>
      </c>
      <c r="P440" s="27" t="n">
        <v>588.27</v>
      </c>
      <c r="Q440" s="27" t="n">
        <v>436.15</v>
      </c>
      <c r="R440" s="28" t="n">
        <v>20294.11</v>
      </c>
      <c r="S440" s="28" t="n">
        <v>6330.59</v>
      </c>
      <c r="T440" s="29" t="n">
        <v>60237.51</v>
      </c>
      <c r="U440" s="29" t="n">
        <v>8679.73</v>
      </c>
      <c r="V440" s="28" t="n">
        <v>15159.48</v>
      </c>
      <c r="W440" s="28" t="n">
        <v>7979.6</v>
      </c>
      <c r="X440" s="29" t="n">
        <v>12264.2</v>
      </c>
      <c r="Y440" s="29" t="n">
        <v>5581.8</v>
      </c>
      <c r="Z440" s="28" t="n">
        <v>18602.98</v>
      </c>
      <c r="AA440" s="28" t="n">
        <v>6151.89</v>
      </c>
      <c r="AB440" s="29" t="n">
        <v>13493.47</v>
      </c>
      <c r="AC440" s="29" t="n">
        <v>7707.82</v>
      </c>
    </row>
    <row r="441" customFormat="false" ht="12.75" hidden="false" customHeight="false" outlineLevel="0" collapsed="false">
      <c r="A441" s="3" t="s">
        <v>880</v>
      </c>
      <c r="B441" s="3" t="s">
        <v>59</v>
      </c>
      <c r="C441" s="3" t="s">
        <v>297</v>
      </c>
      <c r="D441" s="3" t="s">
        <v>512</v>
      </c>
      <c r="E441" s="3" t="str">
        <f aca="false">+CONCATENATE(A441," ",B441," ",C441," ",D441)</f>
        <v>DEERPARK 115 KV BGE ONE</v>
      </c>
      <c r="F441" s="26" t="s">
        <v>881</v>
      </c>
      <c r="G441" s="26" t="n">
        <v>8.09</v>
      </c>
      <c r="H441" s="26" t="n">
        <v>4.37</v>
      </c>
      <c r="I441" s="26" t="s">
        <v>881</v>
      </c>
      <c r="J441" s="26" t="n">
        <v>2.05</v>
      </c>
      <c r="K441" s="26" t="n">
        <v>1.91</v>
      </c>
      <c r="L441" s="26" t="s">
        <v>881</v>
      </c>
      <c r="M441" s="26" t="n">
        <v>6.93</v>
      </c>
      <c r="N441" s="26" t="n">
        <v>3.14</v>
      </c>
      <c r="O441" s="27" t="s">
        <v>881</v>
      </c>
      <c r="P441" s="27" t="n">
        <v>-847.83</v>
      </c>
      <c r="Q441" s="27" t="n">
        <v>-254.46</v>
      </c>
      <c r="R441" s="28" t="n">
        <v>20086.03</v>
      </c>
      <c r="S441" s="28" t="n">
        <v>6309.69</v>
      </c>
      <c r="T441" s="29" t="n">
        <v>58478.35</v>
      </c>
      <c r="U441" s="29" t="n">
        <v>8694.36</v>
      </c>
      <c r="V441" s="28" t="n">
        <v>15271.68</v>
      </c>
      <c r="W441" s="28" t="n">
        <v>7986.86</v>
      </c>
      <c r="X441" s="29" t="n">
        <v>12272.3</v>
      </c>
      <c r="Y441" s="29" t="n">
        <v>5612.8</v>
      </c>
      <c r="Z441" s="28" t="n">
        <v>18629.48</v>
      </c>
      <c r="AA441" s="28" t="n">
        <v>6197.3</v>
      </c>
      <c r="AB441" s="29" t="n">
        <v>13495.05</v>
      </c>
      <c r="AC441" s="29" t="n">
        <v>7709.97</v>
      </c>
    </row>
    <row r="442" customFormat="false" ht="12.75" hidden="false" customHeight="false" outlineLevel="0" collapsed="false">
      <c r="A442" s="3" t="s">
        <v>880</v>
      </c>
      <c r="B442" s="3" t="s">
        <v>59</v>
      </c>
      <c r="C442" s="3" t="s">
        <v>297</v>
      </c>
      <c r="D442" s="3" t="s">
        <v>565</v>
      </c>
      <c r="E442" s="3" t="str">
        <f aca="false">+CONCATENATE(A442," ",B442," ",C442," ",D442)</f>
        <v>DEERPARK 115 KV BGE TWO</v>
      </c>
      <c r="F442" s="26" t="s">
        <v>882</v>
      </c>
      <c r="G442" s="26" t="n">
        <v>8.09</v>
      </c>
      <c r="H442" s="26" t="n">
        <v>4.37</v>
      </c>
      <c r="I442" s="26" t="s">
        <v>882</v>
      </c>
      <c r="J442" s="26" t="n">
        <v>2.05</v>
      </c>
      <c r="K442" s="26" t="n">
        <v>1.91</v>
      </c>
      <c r="L442" s="26" t="s">
        <v>882</v>
      </c>
      <c r="M442" s="26" t="n">
        <v>6.93</v>
      </c>
      <c r="N442" s="26" t="n">
        <v>3.14</v>
      </c>
      <c r="O442" s="27" t="s">
        <v>882</v>
      </c>
      <c r="P442" s="27" t="n">
        <v>-847.83</v>
      </c>
      <c r="Q442" s="27" t="n">
        <v>-254.46</v>
      </c>
      <c r="R442" s="28" t="n">
        <v>20086.03</v>
      </c>
      <c r="S442" s="28" t="n">
        <v>6309.69</v>
      </c>
      <c r="T442" s="29" t="n">
        <v>58478.35</v>
      </c>
      <c r="U442" s="29" t="n">
        <v>8694.36</v>
      </c>
      <c r="V442" s="28" t="n">
        <v>15271.68</v>
      </c>
      <c r="W442" s="28" t="n">
        <v>7986.86</v>
      </c>
      <c r="X442" s="29" t="n">
        <v>12272.3</v>
      </c>
      <c r="Y442" s="29" t="n">
        <v>5612.8</v>
      </c>
      <c r="Z442" s="28" t="n">
        <v>18629.48</v>
      </c>
      <c r="AA442" s="28" t="n">
        <v>6197.3</v>
      </c>
      <c r="AB442" s="29" t="n">
        <v>13495.05</v>
      </c>
      <c r="AC442" s="29" t="n">
        <v>7709.97</v>
      </c>
    </row>
    <row r="443" customFormat="false" ht="12.75" hidden="false" customHeight="false" outlineLevel="0" collapsed="false">
      <c r="A443" s="3" t="s">
        <v>883</v>
      </c>
      <c r="B443" s="3" t="s">
        <v>47</v>
      </c>
      <c r="C443" s="3" t="s">
        <v>37</v>
      </c>
      <c r="D443" s="3" t="s">
        <v>727</v>
      </c>
      <c r="E443" s="3" t="str">
        <f aca="false">+CONCATENATE(A443," ",B443," ",C443," ",D443)</f>
        <v>DELA DPL 13 KV DPL G10</v>
      </c>
      <c r="F443" s="26" t="s">
        <v>884</v>
      </c>
      <c r="G443" s="26" t="n">
        <v>7.89</v>
      </c>
      <c r="H443" s="26" t="n">
        <v>4.48</v>
      </c>
      <c r="I443" s="26" t="s">
        <v>884</v>
      </c>
      <c r="J443" s="26" t="n">
        <v>0.17</v>
      </c>
      <c r="K443" s="26" t="n">
        <v>1.28</v>
      </c>
      <c r="L443" s="26" t="s">
        <v>884</v>
      </c>
      <c r="M443" s="26" t="n">
        <v>3.93</v>
      </c>
      <c r="N443" s="26" t="n">
        <v>2.67</v>
      </c>
      <c r="O443" s="27" t="s">
        <v>884</v>
      </c>
      <c r="P443" s="27" t="n">
        <v>609.59</v>
      </c>
      <c r="Q443" s="27" t="n">
        <v>414.95</v>
      </c>
      <c r="R443" s="28" t="n">
        <v>20257.59</v>
      </c>
      <c r="S443" s="28" t="n">
        <v>6328.43</v>
      </c>
      <c r="T443" s="29" t="n">
        <v>60350.51</v>
      </c>
      <c r="U443" s="29" t="n">
        <v>8669.16</v>
      </c>
      <c r="V443" s="28" t="n">
        <v>15180.01</v>
      </c>
      <c r="W443" s="28" t="n">
        <v>7980.13</v>
      </c>
      <c r="X443" s="29" t="n">
        <v>12269.4</v>
      </c>
      <c r="Y443" s="29" t="n">
        <v>5597.3</v>
      </c>
      <c r="Z443" s="28" t="n">
        <v>18604.22</v>
      </c>
      <c r="AA443" s="28" t="n">
        <v>6164</v>
      </c>
      <c r="AB443" s="29" t="n">
        <v>13493.92</v>
      </c>
      <c r="AC443" s="29" t="n">
        <v>7708.39</v>
      </c>
    </row>
    <row r="444" customFormat="false" ht="12.75" hidden="false" customHeight="false" outlineLevel="0" collapsed="false">
      <c r="A444" s="3" t="s">
        <v>883</v>
      </c>
      <c r="B444" s="3" t="s">
        <v>47</v>
      </c>
      <c r="C444" s="3" t="s">
        <v>37</v>
      </c>
      <c r="D444" s="3" t="s">
        <v>512</v>
      </c>
      <c r="E444" s="3" t="str">
        <f aca="false">+CONCATENATE(A444," ",B444," ",C444," ",D444)</f>
        <v>DELA DPL 13 KV DPL ONE</v>
      </c>
      <c r="F444" s="26" t="s">
        <v>885</v>
      </c>
      <c r="G444" s="26" t="n">
        <v>7.89</v>
      </c>
      <c r="H444" s="26" t="n">
        <v>4.48</v>
      </c>
      <c r="I444" s="26" t="s">
        <v>885</v>
      </c>
      <c r="J444" s="26" t="n">
        <v>0.17</v>
      </c>
      <c r="K444" s="26" t="n">
        <v>1.28</v>
      </c>
      <c r="L444" s="26" t="s">
        <v>885</v>
      </c>
      <c r="M444" s="26" t="n">
        <v>3.93</v>
      </c>
      <c r="N444" s="26" t="n">
        <v>2.67</v>
      </c>
      <c r="O444" s="27" t="s">
        <v>885</v>
      </c>
      <c r="P444" s="27" t="n">
        <v>609.59</v>
      </c>
      <c r="Q444" s="27" t="n">
        <v>414.95</v>
      </c>
      <c r="R444" s="28" t="n">
        <v>20257.59</v>
      </c>
      <c r="S444" s="28" t="n">
        <v>6328.43</v>
      </c>
      <c r="T444" s="29" t="n">
        <v>60350.51</v>
      </c>
      <c r="U444" s="29" t="n">
        <v>8669.16</v>
      </c>
      <c r="V444" s="28" t="n">
        <v>15180.01</v>
      </c>
      <c r="W444" s="28" t="n">
        <v>7980.13</v>
      </c>
      <c r="X444" s="29" t="n">
        <v>12269.4</v>
      </c>
      <c r="Y444" s="29" t="n">
        <v>5597.3</v>
      </c>
      <c r="Z444" s="28" t="n">
        <v>18604.22</v>
      </c>
      <c r="AA444" s="28" t="n">
        <v>6164</v>
      </c>
      <c r="AB444" s="29" t="n">
        <v>13493.92</v>
      </c>
      <c r="AC444" s="29" t="n">
        <v>7708.39</v>
      </c>
    </row>
    <row r="445" customFormat="false" ht="12.75" hidden="false" customHeight="false" outlineLevel="0" collapsed="false">
      <c r="A445" s="3" t="s">
        <v>883</v>
      </c>
      <c r="B445" s="3" t="s">
        <v>47</v>
      </c>
      <c r="C445" s="3" t="s">
        <v>37</v>
      </c>
      <c r="D445" s="3" t="s">
        <v>383</v>
      </c>
      <c r="E445" s="3" t="str">
        <f aca="false">+CONCATENATE(A445," ",B445," ",C445," ",D445)</f>
        <v>DELA DPL 13 KV DPL UNIT03</v>
      </c>
      <c r="F445" s="26" t="s">
        <v>886</v>
      </c>
      <c r="G445" s="26" t="n">
        <v>7.89</v>
      </c>
      <c r="H445" s="26" t="n">
        <v>4.48</v>
      </c>
      <c r="I445" s="26" t="s">
        <v>886</v>
      </c>
      <c r="J445" s="26" t="n">
        <v>0.17</v>
      </c>
      <c r="K445" s="26" t="n">
        <v>1.28</v>
      </c>
      <c r="L445" s="26" t="s">
        <v>886</v>
      </c>
      <c r="M445" s="26" t="n">
        <v>3.93</v>
      </c>
      <c r="N445" s="26" t="n">
        <v>2.67</v>
      </c>
      <c r="O445" s="27" t="s">
        <v>886</v>
      </c>
      <c r="P445" s="27" t="n">
        <v>609.59</v>
      </c>
      <c r="Q445" s="27" t="n">
        <v>414.95</v>
      </c>
      <c r="R445" s="28" t="n">
        <v>20257.59</v>
      </c>
      <c r="S445" s="28" t="n">
        <v>6328.43</v>
      </c>
      <c r="T445" s="29" t="n">
        <v>60350.51</v>
      </c>
      <c r="U445" s="29" t="n">
        <v>8669.16</v>
      </c>
      <c r="V445" s="28" t="n">
        <v>15180.01</v>
      </c>
      <c r="W445" s="28" t="n">
        <v>7980.13</v>
      </c>
      <c r="X445" s="29" t="n">
        <v>12269.4</v>
      </c>
      <c r="Y445" s="29" t="n">
        <v>5597.3</v>
      </c>
      <c r="Z445" s="28" t="n">
        <v>18604.22</v>
      </c>
      <c r="AA445" s="28" t="n">
        <v>6164</v>
      </c>
      <c r="AB445" s="29" t="n">
        <v>13493.92</v>
      </c>
      <c r="AC445" s="29" t="n">
        <v>7708.39</v>
      </c>
    </row>
    <row r="446" customFormat="false" ht="12.75" hidden="false" customHeight="false" outlineLevel="0" collapsed="false">
      <c r="A446" s="3" t="s">
        <v>887</v>
      </c>
      <c r="B446" s="3" t="s">
        <v>47</v>
      </c>
      <c r="C446" s="3" t="s">
        <v>87</v>
      </c>
      <c r="D446" s="3" t="s">
        <v>88</v>
      </c>
      <c r="E446" s="3" t="str">
        <f aca="false">+CONCATENATE(A446," ",B446," ",C446," ",D446)</f>
        <v>DELA PE 13 KV PECO 1BUS</v>
      </c>
      <c r="F446" s="26" t="s">
        <v>888</v>
      </c>
      <c r="G446" s="26" t="n">
        <v>8.41</v>
      </c>
      <c r="H446" s="26" t="n">
        <v>4.76</v>
      </c>
      <c r="I446" s="26" t="s">
        <v>888</v>
      </c>
      <c r="J446" s="26" t="n">
        <v>-0.75</v>
      </c>
      <c r="K446" s="26" t="n">
        <v>0.5</v>
      </c>
      <c r="L446" s="26" t="s">
        <v>888</v>
      </c>
      <c r="M446" s="26" t="n">
        <v>1.68</v>
      </c>
      <c r="N446" s="26" t="n">
        <v>1.86</v>
      </c>
      <c r="O446" s="27" t="s">
        <v>888</v>
      </c>
      <c r="P446" s="27" t="n">
        <v>639.07</v>
      </c>
      <c r="Q446" s="27" t="n">
        <v>487.1</v>
      </c>
      <c r="R446" s="28" t="n">
        <v>20449.35</v>
      </c>
      <c r="S446" s="28" t="n">
        <v>6330.67</v>
      </c>
      <c r="T446" s="29" t="n">
        <v>60179.13</v>
      </c>
      <c r="U446" s="29" t="n">
        <v>8675.76</v>
      </c>
      <c r="V446" s="28" t="n">
        <v>15153.41</v>
      </c>
      <c r="W446" s="28" t="n">
        <v>7979.22</v>
      </c>
      <c r="X446" s="29" t="n">
        <v>12270</v>
      </c>
      <c r="Y446" s="29" t="n">
        <v>5606.4</v>
      </c>
      <c r="Z446" s="28" t="n">
        <v>18602.27</v>
      </c>
      <c r="AA446" s="28" t="n">
        <v>6149.12</v>
      </c>
      <c r="AB446" s="29" t="n">
        <v>13494.14</v>
      </c>
      <c r="AC446" s="29" t="n">
        <v>7707.49</v>
      </c>
    </row>
    <row r="447" customFormat="false" ht="12.75" hidden="false" customHeight="false" outlineLevel="0" collapsed="false">
      <c r="A447" s="3" t="s">
        <v>887</v>
      </c>
      <c r="B447" s="3" t="s">
        <v>47</v>
      </c>
      <c r="C447" s="3" t="s">
        <v>87</v>
      </c>
      <c r="D447" s="3" t="s">
        <v>90</v>
      </c>
      <c r="E447" s="3" t="str">
        <f aca="false">+CONCATENATE(A447," ",B447," ",C447," ",D447)</f>
        <v>DELA PE 13 KV PECO 2BUS</v>
      </c>
      <c r="F447" s="26" t="s">
        <v>889</v>
      </c>
      <c r="G447" s="26" t="n">
        <v>8.41</v>
      </c>
      <c r="H447" s="26" t="n">
        <v>4.76</v>
      </c>
      <c r="I447" s="26" t="s">
        <v>889</v>
      </c>
      <c r="J447" s="26" t="n">
        <v>-0.75</v>
      </c>
      <c r="K447" s="26" t="n">
        <v>0.5</v>
      </c>
      <c r="L447" s="26" t="s">
        <v>889</v>
      </c>
      <c r="M447" s="26" t="n">
        <v>1.68</v>
      </c>
      <c r="N447" s="26" t="n">
        <v>1.86</v>
      </c>
      <c r="O447" s="27" t="s">
        <v>889</v>
      </c>
      <c r="P447" s="27" t="n">
        <v>639.07</v>
      </c>
      <c r="Q447" s="27" t="n">
        <v>487.1</v>
      </c>
      <c r="R447" s="28" t="n">
        <v>20449.35</v>
      </c>
      <c r="S447" s="28" t="n">
        <v>6330.67</v>
      </c>
      <c r="T447" s="29" t="n">
        <v>60179.13</v>
      </c>
      <c r="U447" s="29" t="n">
        <v>8675.76</v>
      </c>
      <c r="V447" s="28" t="n">
        <v>15153.41</v>
      </c>
      <c r="W447" s="28" t="n">
        <v>7979.22</v>
      </c>
      <c r="X447" s="29" t="n">
        <v>12270</v>
      </c>
      <c r="Y447" s="29" t="n">
        <v>5606.4</v>
      </c>
      <c r="Z447" s="28" t="n">
        <v>18602.27</v>
      </c>
      <c r="AA447" s="28" t="n">
        <v>6149.12</v>
      </c>
      <c r="AB447" s="29" t="n">
        <v>13494.14</v>
      </c>
      <c r="AC447" s="29" t="n">
        <v>7707.49</v>
      </c>
    </row>
    <row r="448" customFormat="false" ht="12.75" hidden="false" customHeight="false" outlineLevel="0" collapsed="false">
      <c r="A448" s="3" t="s">
        <v>887</v>
      </c>
      <c r="B448" s="3" t="s">
        <v>47</v>
      </c>
      <c r="C448" s="3" t="s">
        <v>87</v>
      </c>
      <c r="D448" s="3" t="s">
        <v>719</v>
      </c>
      <c r="E448" s="3" t="str">
        <f aca="false">+CONCATENATE(A448," ",B448," ",C448," ",D448)</f>
        <v>DELA PE 13 KV PECO DIESEL</v>
      </c>
      <c r="F448" s="26" t="s">
        <v>890</v>
      </c>
      <c r="G448" s="26" t="n">
        <v>8.41</v>
      </c>
      <c r="H448" s="26" t="n">
        <v>4.76</v>
      </c>
      <c r="I448" s="26" t="s">
        <v>890</v>
      </c>
      <c r="J448" s="26" t="n">
        <v>-0.75</v>
      </c>
      <c r="K448" s="26" t="n">
        <v>0.5</v>
      </c>
      <c r="L448" s="26" t="s">
        <v>890</v>
      </c>
      <c r="M448" s="26" t="n">
        <v>1.68</v>
      </c>
      <c r="N448" s="26" t="n">
        <v>1.86</v>
      </c>
      <c r="O448" s="27" t="s">
        <v>890</v>
      </c>
      <c r="P448" s="27" t="n">
        <v>639.07</v>
      </c>
      <c r="Q448" s="27" t="n">
        <v>487.1</v>
      </c>
      <c r="R448" s="28" t="n">
        <v>20449.35</v>
      </c>
      <c r="S448" s="28" t="n">
        <v>6330.67</v>
      </c>
      <c r="T448" s="29" t="n">
        <v>60179.13</v>
      </c>
      <c r="U448" s="29" t="n">
        <v>8675.76</v>
      </c>
      <c r="V448" s="28" t="n">
        <v>15153.41</v>
      </c>
      <c r="W448" s="28" t="n">
        <v>7979.22</v>
      </c>
      <c r="X448" s="29" t="n">
        <v>12270</v>
      </c>
      <c r="Y448" s="29" t="n">
        <v>5606.4</v>
      </c>
      <c r="Z448" s="28" t="n">
        <v>18602.27</v>
      </c>
      <c r="AA448" s="28" t="n">
        <v>6149.12</v>
      </c>
      <c r="AB448" s="29" t="n">
        <v>13494.14</v>
      </c>
      <c r="AC448" s="29" t="n">
        <v>7707.49</v>
      </c>
    </row>
    <row r="449" customFormat="false" ht="12.75" hidden="false" customHeight="false" outlineLevel="0" collapsed="false">
      <c r="A449" s="3" t="s">
        <v>887</v>
      </c>
      <c r="B449" s="3" t="s">
        <v>47</v>
      </c>
      <c r="C449" s="3" t="s">
        <v>87</v>
      </c>
      <c r="D449" s="3" t="s">
        <v>746</v>
      </c>
      <c r="E449" s="3" t="str">
        <f aca="false">+CONCATENATE(A449," ",B449," ",C449," ",D449)</f>
        <v>DELA PE 13 KV PECO UNIT07</v>
      </c>
      <c r="F449" s="26" t="s">
        <v>891</v>
      </c>
      <c r="G449" s="26" t="n">
        <v>8.41</v>
      </c>
      <c r="H449" s="26" t="n">
        <v>4.76</v>
      </c>
      <c r="I449" s="26" t="s">
        <v>891</v>
      </c>
      <c r="J449" s="26" t="n">
        <v>-0.75</v>
      </c>
      <c r="K449" s="26" t="n">
        <v>0.5</v>
      </c>
      <c r="L449" s="26" t="s">
        <v>891</v>
      </c>
      <c r="M449" s="26" t="n">
        <v>1.68</v>
      </c>
      <c r="N449" s="26" t="n">
        <v>1.86</v>
      </c>
      <c r="O449" s="27" t="s">
        <v>891</v>
      </c>
      <c r="P449" s="27" t="n">
        <v>639.07</v>
      </c>
      <c r="Q449" s="27" t="n">
        <v>487.1</v>
      </c>
      <c r="R449" s="28" t="n">
        <v>20449.35</v>
      </c>
      <c r="S449" s="28" t="n">
        <v>6330.67</v>
      </c>
      <c r="T449" s="29" t="n">
        <v>60179.13</v>
      </c>
      <c r="U449" s="29" t="n">
        <v>8675.76</v>
      </c>
      <c r="V449" s="28" t="n">
        <v>15153.41</v>
      </c>
      <c r="W449" s="28" t="n">
        <v>7979.22</v>
      </c>
      <c r="X449" s="29" t="n">
        <v>12270</v>
      </c>
      <c r="Y449" s="29" t="n">
        <v>5606.4</v>
      </c>
      <c r="Z449" s="28" t="n">
        <v>18602.27</v>
      </c>
      <c r="AA449" s="28" t="n">
        <v>6149.12</v>
      </c>
      <c r="AB449" s="29" t="n">
        <v>13494.14</v>
      </c>
      <c r="AC449" s="29" t="n">
        <v>7707.49</v>
      </c>
    </row>
    <row r="450" customFormat="false" ht="12.75" hidden="false" customHeight="false" outlineLevel="0" collapsed="false">
      <c r="A450" s="3" t="s">
        <v>887</v>
      </c>
      <c r="B450" s="3" t="s">
        <v>47</v>
      </c>
      <c r="C450" s="3" t="s">
        <v>87</v>
      </c>
      <c r="D450" s="3" t="s">
        <v>439</v>
      </c>
      <c r="E450" s="3" t="str">
        <f aca="false">+CONCATENATE(A450," ",B450," ",C450," ",D450)</f>
        <v>DELA PE 13 KV PECO UNIT08</v>
      </c>
      <c r="F450" s="26" t="s">
        <v>892</v>
      </c>
      <c r="G450" s="26" t="n">
        <v>8.41</v>
      </c>
      <c r="H450" s="26" t="n">
        <v>4.76</v>
      </c>
      <c r="I450" s="26" t="s">
        <v>892</v>
      </c>
      <c r="J450" s="26" t="n">
        <v>-0.75</v>
      </c>
      <c r="K450" s="26" t="n">
        <v>0.5</v>
      </c>
      <c r="L450" s="26" t="s">
        <v>892</v>
      </c>
      <c r="M450" s="26" t="n">
        <v>1.68</v>
      </c>
      <c r="N450" s="26" t="n">
        <v>1.86</v>
      </c>
      <c r="O450" s="27" t="s">
        <v>892</v>
      </c>
      <c r="P450" s="27" t="n">
        <v>639.07</v>
      </c>
      <c r="Q450" s="27" t="n">
        <v>487.1</v>
      </c>
      <c r="R450" s="28" t="n">
        <v>20449.35</v>
      </c>
      <c r="S450" s="28" t="n">
        <v>6330.67</v>
      </c>
      <c r="T450" s="29" t="n">
        <v>60179.13</v>
      </c>
      <c r="U450" s="29" t="n">
        <v>8675.76</v>
      </c>
      <c r="V450" s="28" t="n">
        <v>15153.41</v>
      </c>
      <c r="W450" s="28" t="n">
        <v>7979.22</v>
      </c>
      <c r="X450" s="29" t="n">
        <v>12270</v>
      </c>
      <c r="Y450" s="29" t="n">
        <v>5606.4</v>
      </c>
      <c r="Z450" s="28" t="n">
        <v>18602.27</v>
      </c>
      <c r="AA450" s="28" t="n">
        <v>6149.12</v>
      </c>
      <c r="AB450" s="29" t="n">
        <v>13494.14</v>
      </c>
      <c r="AC450" s="29" t="n">
        <v>7707.49</v>
      </c>
    </row>
    <row r="451" customFormat="false" ht="12.75" hidden="false" customHeight="false" outlineLevel="0" collapsed="false">
      <c r="A451" s="3" t="s">
        <v>887</v>
      </c>
      <c r="B451" s="3" t="s">
        <v>47</v>
      </c>
      <c r="C451" s="3" t="s">
        <v>87</v>
      </c>
      <c r="D451" s="3" t="s">
        <v>893</v>
      </c>
      <c r="E451" s="3" t="str">
        <f aca="false">+CONCATENATE(A451," ",B451," ",C451," ",D451)</f>
        <v>DELA PE 13 KV PECO UNIT09</v>
      </c>
      <c r="F451" s="26" t="s">
        <v>894</v>
      </c>
      <c r="G451" s="26" t="n">
        <v>8.41</v>
      </c>
      <c r="H451" s="26" t="n">
        <v>4.76</v>
      </c>
      <c r="I451" s="26" t="s">
        <v>894</v>
      </c>
      <c r="J451" s="26" t="n">
        <v>-0.75</v>
      </c>
      <c r="K451" s="26" t="n">
        <v>0.5</v>
      </c>
      <c r="L451" s="26" t="s">
        <v>894</v>
      </c>
      <c r="M451" s="26" t="n">
        <v>1.68</v>
      </c>
      <c r="N451" s="26" t="n">
        <v>1.86</v>
      </c>
      <c r="O451" s="27" t="s">
        <v>894</v>
      </c>
      <c r="P451" s="27" t="n">
        <v>639.07</v>
      </c>
      <c r="Q451" s="27" t="n">
        <v>487.1</v>
      </c>
      <c r="R451" s="28" t="n">
        <v>20449.35</v>
      </c>
      <c r="S451" s="28" t="n">
        <v>6330.67</v>
      </c>
      <c r="T451" s="29" t="n">
        <v>60179.13</v>
      </c>
      <c r="U451" s="29" t="n">
        <v>8675.76</v>
      </c>
      <c r="V451" s="28" t="n">
        <v>15153.41</v>
      </c>
      <c r="W451" s="28" t="n">
        <v>7979.22</v>
      </c>
      <c r="X451" s="29" t="n">
        <v>12270</v>
      </c>
      <c r="Y451" s="29" t="n">
        <v>5606.4</v>
      </c>
      <c r="Z451" s="28" t="n">
        <v>18602.27</v>
      </c>
      <c r="AA451" s="28" t="n">
        <v>6149.12</v>
      </c>
      <c r="AB451" s="29" t="n">
        <v>13494.14</v>
      </c>
      <c r="AC451" s="29" t="n">
        <v>7707.49</v>
      </c>
    </row>
    <row r="452" customFormat="false" ht="12.75" hidden="false" customHeight="false" outlineLevel="0" collapsed="false">
      <c r="A452" s="3" t="s">
        <v>887</v>
      </c>
      <c r="B452" s="3" t="s">
        <v>47</v>
      </c>
      <c r="C452" s="3" t="s">
        <v>87</v>
      </c>
      <c r="D452" s="3" t="s">
        <v>895</v>
      </c>
      <c r="E452" s="3" t="str">
        <f aca="false">+CONCATENATE(A452," ",B452," ",C452," ",D452)</f>
        <v>DELA PE 13 KV PECO UNIT10</v>
      </c>
      <c r="F452" s="26" t="s">
        <v>896</v>
      </c>
      <c r="G452" s="26" t="n">
        <v>8.41</v>
      </c>
      <c r="H452" s="26" t="n">
        <v>4.76</v>
      </c>
      <c r="I452" s="26" t="s">
        <v>896</v>
      </c>
      <c r="J452" s="26" t="n">
        <v>-0.75</v>
      </c>
      <c r="K452" s="26" t="n">
        <v>0.5</v>
      </c>
      <c r="L452" s="26" t="s">
        <v>896</v>
      </c>
      <c r="M452" s="26" t="n">
        <v>1.68</v>
      </c>
      <c r="N452" s="26" t="n">
        <v>1.86</v>
      </c>
      <c r="O452" s="27" t="s">
        <v>896</v>
      </c>
      <c r="P452" s="27" t="n">
        <v>639.07</v>
      </c>
      <c r="Q452" s="27" t="n">
        <v>487.1</v>
      </c>
      <c r="R452" s="28" t="n">
        <v>20449.35</v>
      </c>
      <c r="S452" s="28" t="n">
        <v>6330.67</v>
      </c>
      <c r="T452" s="29" t="n">
        <v>60179.13</v>
      </c>
      <c r="U452" s="29" t="n">
        <v>8675.76</v>
      </c>
      <c r="V452" s="28" t="n">
        <v>15153.41</v>
      </c>
      <c r="W452" s="28" t="n">
        <v>7979.22</v>
      </c>
      <c r="X452" s="29" t="n">
        <v>12270</v>
      </c>
      <c r="Y452" s="29" t="n">
        <v>5606.4</v>
      </c>
      <c r="Z452" s="28" t="n">
        <v>18602.27</v>
      </c>
      <c r="AA452" s="28" t="n">
        <v>6149.12</v>
      </c>
      <c r="AB452" s="29" t="n">
        <v>13494.14</v>
      </c>
      <c r="AC452" s="29" t="n">
        <v>7707.49</v>
      </c>
    </row>
    <row r="453" customFormat="false" ht="12.75" hidden="false" customHeight="false" outlineLevel="0" collapsed="false">
      <c r="A453" s="3" t="s">
        <v>887</v>
      </c>
      <c r="B453" s="3" t="s">
        <v>47</v>
      </c>
      <c r="C453" s="3" t="s">
        <v>87</v>
      </c>
      <c r="D453" s="3" t="s">
        <v>821</v>
      </c>
      <c r="E453" s="3" t="str">
        <f aca="false">+CONCATENATE(A453," ",B453," ",C453," ",D453)</f>
        <v>DELA PE 13 KV PECO UNIT11</v>
      </c>
      <c r="F453" s="26" t="s">
        <v>897</v>
      </c>
      <c r="G453" s="26" t="n">
        <v>8.41</v>
      </c>
      <c r="H453" s="26" t="n">
        <v>4.76</v>
      </c>
      <c r="I453" s="26" t="s">
        <v>897</v>
      </c>
      <c r="J453" s="26" t="n">
        <v>-0.75</v>
      </c>
      <c r="K453" s="26" t="n">
        <v>0.5</v>
      </c>
      <c r="L453" s="26" t="s">
        <v>897</v>
      </c>
      <c r="M453" s="26" t="n">
        <v>1.68</v>
      </c>
      <c r="N453" s="26" t="n">
        <v>1.86</v>
      </c>
      <c r="O453" s="27" t="s">
        <v>897</v>
      </c>
      <c r="P453" s="27" t="n">
        <v>639.07</v>
      </c>
      <c r="Q453" s="27" t="n">
        <v>487.1</v>
      </c>
      <c r="R453" s="28" t="n">
        <v>20449.35</v>
      </c>
      <c r="S453" s="28" t="n">
        <v>6330.67</v>
      </c>
      <c r="T453" s="29" t="n">
        <v>60179.13</v>
      </c>
      <c r="U453" s="29" t="n">
        <v>8675.76</v>
      </c>
      <c r="V453" s="28" t="n">
        <v>15153.41</v>
      </c>
      <c r="W453" s="28" t="n">
        <v>7979.22</v>
      </c>
      <c r="X453" s="29" t="n">
        <v>12270</v>
      </c>
      <c r="Y453" s="29" t="n">
        <v>5606.4</v>
      </c>
      <c r="Z453" s="28" t="n">
        <v>18602.27</v>
      </c>
      <c r="AA453" s="28" t="n">
        <v>6149.12</v>
      </c>
      <c r="AB453" s="29" t="n">
        <v>13494.14</v>
      </c>
      <c r="AC453" s="29" t="n">
        <v>7707.49</v>
      </c>
    </row>
    <row r="454" customFormat="false" ht="12.75" hidden="false" customHeight="false" outlineLevel="0" collapsed="false">
      <c r="A454" s="3" t="s">
        <v>887</v>
      </c>
      <c r="B454" s="3" t="s">
        <v>47</v>
      </c>
      <c r="C454" s="3" t="s">
        <v>87</v>
      </c>
      <c r="D454" s="3" t="s">
        <v>823</v>
      </c>
      <c r="E454" s="3" t="str">
        <f aca="false">+CONCATENATE(A454," ",B454," ",C454," ",D454)</f>
        <v>DELA PE 13 KV PECO UNIT12</v>
      </c>
      <c r="F454" s="26" t="s">
        <v>898</v>
      </c>
      <c r="G454" s="26" t="n">
        <v>8.41</v>
      </c>
      <c r="H454" s="26" t="n">
        <v>4.76</v>
      </c>
      <c r="I454" s="26" t="s">
        <v>898</v>
      </c>
      <c r="J454" s="26" t="n">
        <v>-0.75</v>
      </c>
      <c r="K454" s="26" t="n">
        <v>0.5</v>
      </c>
      <c r="L454" s="26" t="s">
        <v>898</v>
      </c>
      <c r="M454" s="26" t="n">
        <v>1.68</v>
      </c>
      <c r="N454" s="26" t="n">
        <v>1.86</v>
      </c>
      <c r="O454" s="27" t="s">
        <v>898</v>
      </c>
      <c r="P454" s="27" t="n">
        <v>639.07</v>
      </c>
      <c r="Q454" s="27" t="n">
        <v>487.1</v>
      </c>
      <c r="R454" s="28" t="n">
        <v>20449.35</v>
      </c>
      <c r="S454" s="28" t="n">
        <v>6330.67</v>
      </c>
      <c r="T454" s="29" t="n">
        <v>60179.13</v>
      </c>
      <c r="U454" s="29" t="n">
        <v>8675.76</v>
      </c>
      <c r="V454" s="28" t="n">
        <v>15153.41</v>
      </c>
      <c r="W454" s="28" t="n">
        <v>7979.22</v>
      </c>
      <c r="X454" s="29" t="n">
        <v>12270</v>
      </c>
      <c r="Y454" s="29" t="n">
        <v>5606.4</v>
      </c>
      <c r="Z454" s="28" t="n">
        <v>18602.27</v>
      </c>
      <c r="AA454" s="28" t="n">
        <v>6149.12</v>
      </c>
      <c r="AB454" s="29" t="n">
        <v>13494.14</v>
      </c>
      <c r="AC454" s="29" t="n">
        <v>7707.49</v>
      </c>
    </row>
    <row r="455" customFormat="false" ht="12.75" hidden="false" customHeight="false" outlineLevel="0" collapsed="false">
      <c r="A455" s="3" t="s">
        <v>899</v>
      </c>
      <c r="B455" s="3" t="s">
        <v>47</v>
      </c>
      <c r="C455" s="3" t="s">
        <v>87</v>
      </c>
      <c r="D455" s="3" t="s">
        <v>900</v>
      </c>
      <c r="E455" s="3" t="str">
        <f aca="false">+CONCATENATE(A455," ",B455," ",C455," ",D455)</f>
        <v>DELCOTAP 13 KV PECO DELCO</v>
      </c>
      <c r="F455" s="26" t="s">
        <v>901</v>
      </c>
      <c r="G455" s="26" t="n">
        <v>7.92</v>
      </c>
      <c r="H455" s="26" t="n">
        <v>4.51</v>
      </c>
      <c r="I455" s="26" t="s">
        <v>901</v>
      </c>
      <c r="J455" s="26" t="n">
        <v>-0.07</v>
      </c>
      <c r="K455" s="26" t="n">
        <v>0.84</v>
      </c>
      <c r="L455" s="26" t="s">
        <v>901</v>
      </c>
      <c r="M455" s="26" t="n">
        <v>2.64</v>
      </c>
      <c r="N455" s="26" t="n">
        <v>2.13</v>
      </c>
      <c r="O455" s="27" t="s">
        <v>901</v>
      </c>
      <c r="P455" s="27" t="n">
        <v>564.95</v>
      </c>
      <c r="Q455" s="27" t="n">
        <v>437.7</v>
      </c>
      <c r="R455" s="28" t="n">
        <v>20249.8</v>
      </c>
      <c r="S455" s="28" t="n">
        <v>6329.79</v>
      </c>
      <c r="T455" s="29" t="n">
        <v>60167.68</v>
      </c>
      <c r="U455" s="29" t="n">
        <v>8675.35</v>
      </c>
      <c r="V455" s="28" t="n">
        <v>15168.07</v>
      </c>
      <c r="W455" s="28" t="n">
        <v>7979.95</v>
      </c>
      <c r="X455" s="29" t="n">
        <v>12269.3</v>
      </c>
      <c r="Y455" s="29" t="n">
        <v>5593.5</v>
      </c>
      <c r="Z455" s="28" t="n">
        <v>18603.86</v>
      </c>
      <c r="AA455" s="28" t="n">
        <v>6154.61</v>
      </c>
      <c r="AB455" s="29" t="n">
        <v>13493.98</v>
      </c>
      <c r="AC455" s="29" t="n">
        <v>7707.89</v>
      </c>
    </row>
    <row r="456" customFormat="false" ht="12.75" hidden="false" customHeight="false" outlineLevel="0" collapsed="false">
      <c r="A456" s="3" t="s">
        <v>902</v>
      </c>
      <c r="B456" s="3" t="s">
        <v>47</v>
      </c>
      <c r="C456" s="3" t="s">
        <v>297</v>
      </c>
      <c r="D456" s="3" t="s">
        <v>512</v>
      </c>
      <c r="E456" s="3" t="str">
        <f aca="false">+CONCATENATE(A456," ",B456," ",C456," ",D456)</f>
        <v>DELIGHT 13 KV BGE ONE</v>
      </c>
      <c r="F456" s="26" t="s">
        <v>903</v>
      </c>
      <c r="G456" s="26" t="n">
        <v>8.1</v>
      </c>
      <c r="H456" s="26" t="n">
        <v>4.37</v>
      </c>
      <c r="I456" s="26" t="s">
        <v>903</v>
      </c>
      <c r="J456" s="26" t="n">
        <v>2.05</v>
      </c>
      <c r="K456" s="26" t="n">
        <v>1.92</v>
      </c>
      <c r="L456" s="26" t="s">
        <v>903</v>
      </c>
      <c r="M456" s="26" t="n">
        <v>6.95</v>
      </c>
      <c r="N456" s="26" t="n">
        <v>3.14</v>
      </c>
      <c r="O456" s="27" t="s">
        <v>903</v>
      </c>
      <c r="P456" s="27" t="n">
        <v>-845.57</v>
      </c>
      <c r="Q456" s="27" t="n">
        <v>-253.51</v>
      </c>
      <c r="R456" s="28" t="n">
        <v>20082.13</v>
      </c>
      <c r="S456" s="28" t="n">
        <v>6309.66</v>
      </c>
      <c r="T456" s="29" t="n">
        <v>58500.31</v>
      </c>
      <c r="U456" s="29" t="n">
        <v>8707.81</v>
      </c>
      <c r="V456" s="28" t="n">
        <v>15271.82</v>
      </c>
      <c r="W456" s="28" t="n">
        <v>7986.9</v>
      </c>
      <c r="X456" s="29" t="n">
        <v>12272.2</v>
      </c>
      <c r="Y456" s="29" t="n">
        <v>5612.8</v>
      </c>
      <c r="Z456" s="28" t="n">
        <v>18629.47</v>
      </c>
      <c r="AA456" s="28" t="n">
        <v>6197.28</v>
      </c>
      <c r="AB456" s="29" t="n">
        <v>13495.05</v>
      </c>
      <c r="AC456" s="29" t="n">
        <v>7709.97</v>
      </c>
    </row>
    <row r="457" customFormat="false" ht="12.75" hidden="false" customHeight="false" outlineLevel="0" collapsed="false">
      <c r="A457" s="3" t="s">
        <v>902</v>
      </c>
      <c r="B457" s="3" t="s">
        <v>47</v>
      </c>
      <c r="C457" s="3" t="s">
        <v>297</v>
      </c>
      <c r="D457" s="3" t="s">
        <v>565</v>
      </c>
      <c r="E457" s="3" t="str">
        <f aca="false">+CONCATENATE(A457," ",B457," ",C457," ",D457)</f>
        <v>DELIGHT 13 KV BGE TWO</v>
      </c>
      <c r="F457" s="26" t="s">
        <v>904</v>
      </c>
      <c r="G457" s="26" t="n">
        <v>8.1</v>
      </c>
      <c r="H457" s="26" t="n">
        <v>4.38</v>
      </c>
      <c r="I457" s="26" t="s">
        <v>904</v>
      </c>
      <c r="J457" s="26" t="n">
        <v>2.05</v>
      </c>
      <c r="K457" s="26" t="n">
        <v>1.92</v>
      </c>
      <c r="L457" s="26" t="s">
        <v>904</v>
      </c>
      <c r="M457" s="26" t="n">
        <v>6.96</v>
      </c>
      <c r="N457" s="26" t="n">
        <v>3.14</v>
      </c>
      <c r="O457" s="27" t="s">
        <v>904</v>
      </c>
      <c r="P457" s="27" t="n">
        <v>-844.64</v>
      </c>
      <c r="Q457" s="27" t="n">
        <v>-253.12</v>
      </c>
      <c r="R457" s="28" t="n">
        <v>20080.93</v>
      </c>
      <c r="S457" s="28" t="n">
        <v>6309.64</v>
      </c>
      <c r="T457" s="29" t="n">
        <v>58509.51</v>
      </c>
      <c r="U457" s="29" t="n">
        <v>8713.53</v>
      </c>
      <c r="V457" s="28" t="n">
        <v>15271.94</v>
      </c>
      <c r="W457" s="28" t="n">
        <v>7986.92</v>
      </c>
      <c r="X457" s="29" t="n">
        <v>12272.2</v>
      </c>
      <c r="Y457" s="29" t="n">
        <v>5612.8</v>
      </c>
      <c r="Z457" s="28" t="n">
        <v>18629.57</v>
      </c>
      <c r="AA457" s="28" t="n">
        <v>6197.46</v>
      </c>
      <c r="AB457" s="29" t="n">
        <v>13495.04</v>
      </c>
      <c r="AC457" s="29" t="n">
        <v>7709.97</v>
      </c>
    </row>
    <row r="458" customFormat="false" ht="12.75" hidden="false" customHeight="false" outlineLevel="0" collapsed="false">
      <c r="A458" s="3" t="s">
        <v>905</v>
      </c>
      <c r="B458" s="3" t="s">
        <v>26</v>
      </c>
      <c r="C458" s="3" t="s">
        <v>27</v>
      </c>
      <c r="D458" s="3" t="s">
        <v>28</v>
      </c>
      <c r="E458" s="3" t="str">
        <f aca="false">+CONCATENATE(A458," ",B458," ",C458," ",D458)</f>
        <v>DEPTFORD 230 KV PSEG T-1</v>
      </c>
      <c r="F458" s="26" t="s">
        <v>906</v>
      </c>
      <c r="G458" s="26" t="n">
        <v>9.63</v>
      </c>
      <c r="H458" s="26" t="n">
        <v>5.49</v>
      </c>
      <c r="I458" s="26" t="s">
        <v>906</v>
      </c>
      <c r="J458" s="26" t="n">
        <v>-0.05</v>
      </c>
      <c r="K458" s="26" t="n">
        <v>1.02</v>
      </c>
      <c r="L458" s="26" t="s">
        <v>906</v>
      </c>
      <c r="M458" s="26" t="n">
        <v>3.23</v>
      </c>
      <c r="N458" s="26" t="n">
        <v>2.58</v>
      </c>
      <c r="O458" s="27" t="s">
        <v>906</v>
      </c>
      <c r="P458" s="27" t="n">
        <v>590.15</v>
      </c>
      <c r="Q458" s="27" t="n">
        <v>438.57</v>
      </c>
      <c r="R458" s="28" t="n">
        <v>20298.77</v>
      </c>
      <c r="S458" s="28" t="n">
        <v>6330.68</v>
      </c>
      <c r="T458" s="29" t="n">
        <v>60234.24</v>
      </c>
      <c r="U458" s="29" t="n">
        <v>8676.93</v>
      </c>
      <c r="V458" s="28" t="n">
        <v>15160.67</v>
      </c>
      <c r="W458" s="28" t="n">
        <v>7979.6</v>
      </c>
      <c r="X458" s="29" t="n">
        <v>12266.2</v>
      </c>
      <c r="Y458" s="29" t="n">
        <v>5567.3</v>
      </c>
      <c r="Z458" s="28" t="n">
        <v>18603.56</v>
      </c>
      <c r="AA458" s="28" t="n">
        <v>6153.21</v>
      </c>
      <c r="AB458" s="29" t="n">
        <v>13493.63</v>
      </c>
      <c r="AC458" s="29" t="n">
        <v>7707.93</v>
      </c>
    </row>
    <row r="459" customFormat="false" ht="12.75" hidden="false" customHeight="false" outlineLevel="0" collapsed="false">
      <c r="A459" s="3" t="s">
        <v>905</v>
      </c>
      <c r="B459" s="3" t="s">
        <v>26</v>
      </c>
      <c r="C459" s="3" t="s">
        <v>27</v>
      </c>
      <c r="D459" s="3" t="s">
        <v>31</v>
      </c>
      <c r="E459" s="3" t="str">
        <f aca="false">+CONCATENATE(A459," ",B459," ",C459," ",D459)</f>
        <v>DEPTFORD 230 KV PSEG T-2</v>
      </c>
      <c r="F459" s="26" t="s">
        <v>907</v>
      </c>
      <c r="G459" s="26" t="n">
        <v>9.63</v>
      </c>
      <c r="H459" s="26" t="n">
        <v>5.49</v>
      </c>
      <c r="I459" s="26" t="s">
        <v>907</v>
      </c>
      <c r="J459" s="26" t="n">
        <v>-0.05</v>
      </c>
      <c r="K459" s="26" t="n">
        <v>1.02</v>
      </c>
      <c r="L459" s="26" t="s">
        <v>907</v>
      </c>
      <c r="M459" s="26" t="n">
        <v>3.23</v>
      </c>
      <c r="N459" s="26" t="n">
        <v>2.58</v>
      </c>
      <c r="O459" s="27" t="s">
        <v>907</v>
      </c>
      <c r="P459" s="27" t="n">
        <v>590.15</v>
      </c>
      <c r="Q459" s="27" t="n">
        <v>438.57</v>
      </c>
      <c r="R459" s="28" t="n">
        <v>20298.77</v>
      </c>
      <c r="S459" s="28" t="n">
        <v>6330.68</v>
      </c>
      <c r="T459" s="29" t="n">
        <v>60234.24</v>
      </c>
      <c r="U459" s="29" t="n">
        <v>8676.93</v>
      </c>
      <c r="V459" s="28" t="n">
        <v>15160.67</v>
      </c>
      <c r="W459" s="28" t="n">
        <v>7979.6</v>
      </c>
      <c r="X459" s="29" t="n">
        <v>12266.2</v>
      </c>
      <c r="Y459" s="29" t="n">
        <v>5567.3</v>
      </c>
      <c r="Z459" s="28" t="n">
        <v>18603.56</v>
      </c>
      <c r="AA459" s="28" t="n">
        <v>6153.21</v>
      </c>
      <c r="AB459" s="29" t="n">
        <v>13493.63</v>
      </c>
      <c r="AC459" s="29" t="n">
        <v>7707.93</v>
      </c>
    </row>
    <row r="460" customFormat="false" ht="12.75" hidden="false" customHeight="false" outlineLevel="0" collapsed="false">
      <c r="A460" s="3" t="s">
        <v>908</v>
      </c>
      <c r="B460" s="3" t="s">
        <v>14</v>
      </c>
      <c r="C460" s="3" t="s">
        <v>27</v>
      </c>
      <c r="D460" s="3" t="s">
        <v>28</v>
      </c>
      <c r="E460" s="3" t="str">
        <f aca="false">+CONCATENATE(A460," ",B460," ",C460," ",D460)</f>
        <v>DEVILSBR 138 KV PSEG T-1</v>
      </c>
      <c r="F460" s="26" t="s">
        <v>909</v>
      </c>
      <c r="G460" s="26" t="n">
        <v>69.72</v>
      </c>
      <c r="H460" s="26" t="n">
        <v>37.39</v>
      </c>
      <c r="I460" s="26" t="s">
        <v>909</v>
      </c>
      <c r="J460" s="26" t="n">
        <v>71.75</v>
      </c>
      <c r="K460" s="26" t="n">
        <v>31.7</v>
      </c>
      <c r="L460" s="26" t="s">
        <v>909</v>
      </c>
      <c r="M460" s="26" t="n">
        <v>89.19</v>
      </c>
      <c r="N460" s="26" t="n">
        <v>19.8</v>
      </c>
      <c r="O460" s="27" t="s">
        <v>909</v>
      </c>
      <c r="P460" s="27" t="n">
        <v>973.74</v>
      </c>
      <c r="Q460" s="27" t="n">
        <v>459.07</v>
      </c>
      <c r="R460" s="28" t="n">
        <v>20550.68</v>
      </c>
      <c r="S460" s="28" t="n">
        <v>6385.8</v>
      </c>
      <c r="T460" s="29" t="n">
        <v>60211.4</v>
      </c>
      <c r="U460" s="29" t="n">
        <v>8712.14</v>
      </c>
      <c r="V460" s="28" t="n">
        <v>15149.45</v>
      </c>
      <c r="W460" s="28" t="n">
        <v>8047.77</v>
      </c>
      <c r="X460" s="29" t="n">
        <v>12328.1</v>
      </c>
      <c r="Y460" s="29" t="n">
        <v>5866</v>
      </c>
      <c r="Z460" s="28" t="n">
        <v>18700.86</v>
      </c>
      <c r="AA460" s="28" t="n">
        <v>6201.17</v>
      </c>
      <c r="AB460" s="29" t="n">
        <v>13534</v>
      </c>
      <c r="AC460" s="29" t="n">
        <v>7714.96</v>
      </c>
    </row>
    <row r="461" customFormat="false" ht="12.75" hidden="false" customHeight="false" outlineLevel="0" collapsed="false">
      <c r="A461" s="3" t="s">
        <v>908</v>
      </c>
      <c r="B461" s="3" t="s">
        <v>14</v>
      </c>
      <c r="C461" s="3" t="s">
        <v>27</v>
      </c>
      <c r="D461" s="3" t="s">
        <v>31</v>
      </c>
      <c r="E461" s="3" t="str">
        <f aca="false">+CONCATENATE(A461," ",B461," ",C461," ",D461)</f>
        <v>DEVILSBR 138 KV PSEG T-2</v>
      </c>
      <c r="F461" s="26" t="s">
        <v>910</v>
      </c>
      <c r="G461" s="26" t="n">
        <v>69.72</v>
      </c>
      <c r="H461" s="26" t="n">
        <v>37.39</v>
      </c>
      <c r="I461" s="26" t="s">
        <v>910</v>
      </c>
      <c r="J461" s="26" t="n">
        <v>71.75</v>
      </c>
      <c r="K461" s="26" t="n">
        <v>31.7</v>
      </c>
      <c r="L461" s="26" t="s">
        <v>910</v>
      </c>
      <c r="M461" s="26" t="n">
        <v>89.19</v>
      </c>
      <c r="N461" s="26" t="n">
        <v>19.8</v>
      </c>
      <c r="O461" s="27" t="s">
        <v>910</v>
      </c>
      <c r="P461" s="27" t="n">
        <v>973.74</v>
      </c>
      <c r="Q461" s="27" t="n">
        <v>459.07</v>
      </c>
      <c r="R461" s="28" t="n">
        <v>20550.68</v>
      </c>
      <c r="S461" s="28" t="n">
        <v>6385.8</v>
      </c>
      <c r="T461" s="29" t="n">
        <v>60211.4</v>
      </c>
      <c r="U461" s="29" t="n">
        <v>8712.14</v>
      </c>
      <c r="V461" s="28" t="n">
        <v>15149.45</v>
      </c>
      <c r="W461" s="28" t="n">
        <v>8047.77</v>
      </c>
      <c r="X461" s="29" t="n">
        <v>12328.1</v>
      </c>
      <c r="Y461" s="29" t="n">
        <v>5866</v>
      </c>
      <c r="Z461" s="28" t="n">
        <v>18700.86</v>
      </c>
      <c r="AA461" s="28" t="n">
        <v>6201.17</v>
      </c>
      <c r="AB461" s="29" t="n">
        <v>13534</v>
      </c>
      <c r="AC461" s="29" t="n">
        <v>7714.96</v>
      </c>
    </row>
    <row r="462" customFormat="false" ht="12.75" hidden="false" customHeight="false" outlineLevel="0" collapsed="false">
      <c r="A462" s="3" t="s">
        <v>911</v>
      </c>
      <c r="B462" s="3" t="s">
        <v>14</v>
      </c>
      <c r="C462" s="3" t="s">
        <v>27</v>
      </c>
      <c r="D462" s="3" t="s">
        <v>138</v>
      </c>
      <c r="E462" s="3" t="str">
        <f aca="false">+CONCATENATE(A462," ",B462," ",C462," ",D462)</f>
        <v>DEYRD 138 KV PSEG 13KV</v>
      </c>
      <c r="F462" s="26" t="s">
        <v>912</v>
      </c>
      <c r="G462" s="26" t="n">
        <v>77.47</v>
      </c>
      <c r="H462" s="26" t="n">
        <v>42.4</v>
      </c>
      <c r="I462" s="26" t="s">
        <v>912</v>
      </c>
      <c r="J462" s="26" t="n">
        <v>-18.06</v>
      </c>
      <c r="K462" s="26" t="n">
        <v>1.34</v>
      </c>
      <c r="L462" s="26" t="s">
        <v>912</v>
      </c>
      <c r="M462" s="26" t="n">
        <v>8.16</v>
      </c>
      <c r="N462" s="26" t="n">
        <v>18.91</v>
      </c>
      <c r="O462" s="27" t="s">
        <v>912</v>
      </c>
      <c r="P462" s="27" t="n">
        <v>350.74</v>
      </c>
      <c r="Q462" s="27" t="n">
        <v>406.56</v>
      </c>
      <c r="R462" s="28" t="n">
        <v>20352.65</v>
      </c>
      <c r="S462" s="28" t="n">
        <v>6324.61</v>
      </c>
      <c r="T462" s="29" t="n">
        <v>60112.43</v>
      </c>
      <c r="U462" s="29" t="n">
        <v>8651.25</v>
      </c>
      <c r="V462" s="28" t="n">
        <v>15062.68</v>
      </c>
      <c r="W462" s="28" t="n">
        <v>7971.89</v>
      </c>
      <c r="X462" s="29" t="n">
        <v>12317</v>
      </c>
      <c r="Y462" s="29" t="n">
        <v>5367.4</v>
      </c>
      <c r="Z462" s="28" t="n">
        <v>18540.46</v>
      </c>
      <c r="AA462" s="28" t="n">
        <v>6168.29</v>
      </c>
      <c r="AB462" s="29" t="n">
        <v>13472.15</v>
      </c>
      <c r="AC462" s="29" t="n">
        <v>7713.26</v>
      </c>
    </row>
    <row r="463" customFormat="false" ht="12.75" hidden="false" customHeight="false" outlineLevel="0" collapsed="false">
      <c r="A463" s="3" t="s">
        <v>913</v>
      </c>
      <c r="B463" s="3" t="s">
        <v>47</v>
      </c>
      <c r="C463" s="3" t="s">
        <v>15</v>
      </c>
      <c r="D463" s="3" t="s">
        <v>914</v>
      </c>
      <c r="E463" s="3" t="str">
        <f aca="false">+CONCATENATE(A463," ",B463," ",C463," ",D463)</f>
        <v>DICKERSH 13 KV PEPCO HCT1</v>
      </c>
      <c r="F463" s="26" t="s">
        <v>915</v>
      </c>
      <c r="G463" s="26" t="n">
        <v>10.42</v>
      </c>
      <c r="H463" s="26" t="n">
        <v>5.53</v>
      </c>
      <c r="I463" s="26" t="s">
        <v>915</v>
      </c>
      <c r="J463" s="26" t="n">
        <v>3.26</v>
      </c>
      <c r="K463" s="26" t="n">
        <v>2.63</v>
      </c>
      <c r="L463" s="26" t="s">
        <v>915</v>
      </c>
      <c r="M463" s="26" t="n">
        <v>8.3</v>
      </c>
      <c r="N463" s="26" t="n">
        <v>4.34</v>
      </c>
      <c r="O463" s="27" t="s">
        <v>915</v>
      </c>
      <c r="P463" s="27" t="n">
        <v>-887.16</v>
      </c>
      <c r="Q463" s="27" t="n">
        <v>-270.72</v>
      </c>
      <c r="R463" s="28" t="n">
        <v>20144.79</v>
      </c>
      <c r="S463" s="28" t="n">
        <v>6299.48</v>
      </c>
      <c r="T463" s="29" t="n">
        <v>58235.13</v>
      </c>
      <c r="U463" s="29" t="n">
        <v>8615.88</v>
      </c>
      <c r="V463" s="28" t="n">
        <v>15277.83</v>
      </c>
      <c r="W463" s="28" t="n">
        <v>7983.4</v>
      </c>
      <c r="X463" s="29" t="n">
        <v>12275.4</v>
      </c>
      <c r="Y463" s="29" t="n">
        <v>5619.4</v>
      </c>
      <c r="Z463" s="28" t="n">
        <v>18629.9</v>
      </c>
      <c r="AA463" s="28" t="n">
        <v>6221.35</v>
      </c>
      <c r="AB463" s="29" t="n">
        <v>13494.56</v>
      </c>
      <c r="AC463" s="29" t="n">
        <v>7711.24</v>
      </c>
    </row>
    <row r="464" customFormat="false" ht="12.75" hidden="false" customHeight="false" outlineLevel="0" collapsed="false">
      <c r="A464" s="3" t="s">
        <v>913</v>
      </c>
      <c r="B464" s="3" t="s">
        <v>47</v>
      </c>
      <c r="C464" s="3" t="s">
        <v>15</v>
      </c>
      <c r="D464" s="3" t="s">
        <v>916</v>
      </c>
      <c r="E464" s="3" t="str">
        <f aca="false">+CONCATENATE(A464," ",B464," ",C464," ",D464)</f>
        <v>DICKERSH 13 KV PEPCO HCT2</v>
      </c>
      <c r="F464" s="26" t="s">
        <v>917</v>
      </c>
      <c r="G464" s="26" t="n">
        <v>10.42</v>
      </c>
      <c r="H464" s="26" t="n">
        <v>5.53</v>
      </c>
      <c r="I464" s="26" t="s">
        <v>917</v>
      </c>
      <c r="J464" s="26" t="n">
        <v>3.26</v>
      </c>
      <c r="K464" s="26" t="n">
        <v>2.63</v>
      </c>
      <c r="L464" s="26" t="s">
        <v>917</v>
      </c>
      <c r="M464" s="26" t="n">
        <v>8.3</v>
      </c>
      <c r="N464" s="26" t="n">
        <v>4.34</v>
      </c>
      <c r="O464" s="27" t="s">
        <v>917</v>
      </c>
      <c r="P464" s="27" t="n">
        <v>-887.16</v>
      </c>
      <c r="Q464" s="27" t="n">
        <v>-270.72</v>
      </c>
      <c r="R464" s="28" t="n">
        <v>20144.79</v>
      </c>
      <c r="S464" s="28" t="n">
        <v>6299.48</v>
      </c>
      <c r="T464" s="29" t="n">
        <v>58235.13</v>
      </c>
      <c r="U464" s="29" t="n">
        <v>8615.88</v>
      </c>
      <c r="V464" s="28" t="n">
        <v>15277.83</v>
      </c>
      <c r="W464" s="28" t="n">
        <v>7983.4</v>
      </c>
      <c r="X464" s="29" t="n">
        <v>12275.4</v>
      </c>
      <c r="Y464" s="29" t="n">
        <v>5619.4</v>
      </c>
      <c r="Z464" s="28" t="n">
        <v>18629.9</v>
      </c>
      <c r="AA464" s="28" t="n">
        <v>6221.35</v>
      </c>
      <c r="AB464" s="29" t="n">
        <v>13494.56</v>
      </c>
      <c r="AC464" s="29" t="n">
        <v>7711.24</v>
      </c>
    </row>
    <row r="465" customFormat="false" ht="12.75" hidden="false" customHeight="false" outlineLevel="0" collapsed="false">
      <c r="A465" s="3" t="s">
        <v>913</v>
      </c>
      <c r="B465" s="3" t="s">
        <v>47</v>
      </c>
      <c r="C465" s="3" t="s">
        <v>15</v>
      </c>
      <c r="D465" s="3" t="s">
        <v>918</v>
      </c>
      <c r="E465" s="3" t="str">
        <f aca="false">+CONCATENATE(A465," ",B465," ",C465," ",D465)</f>
        <v>DICKERSH 13 KV PEPCO RESREC</v>
      </c>
      <c r="F465" s="26" t="s">
        <v>919</v>
      </c>
      <c r="G465" s="26" t="n">
        <v>10.42</v>
      </c>
      <c r="H465" s="26" t="n">
        <v>5.53</v>
      </c>
      <c r="I465" s="26" t="s">
        <v>919</v>
      </c>
      <c r="J465" s="26" t="n">
        <v>3.26</v>
      </c>
      <c r="K465" s="26" t="n">
        <v>2.63</v>
      </c>
      <c r="L465" s="26" t="s">
        <v>919</v>
      </c>
      <c r="M465" s="26" t="n">
        <v>8.3</v>
      </c>
      <c r="N465" s="26" t="n">
        <v>4.34</v>
      </c>
      <c r="O465" s="27" t="s">
        <v>919</v>
      </c>
      <c r="P465" s="27" t="n">
        <v>-887.16</v>
      </c>
      <c r="Q465" s="27" t="n">
        <v>-270.72</v>
      </c>
      <c r="R465" s="28" t="n">
        <v>20144.79</v>
      </c>
      <c r="S465" s="28" t="n">
        <v>6299.48</v>
      </c>
      <c r="T465" s="29" t="n">
        <v>58235.13</v>
      </c>
      <c r="U465" s="29" t="n">
        <v>8615.88</v>
      </c>
      <c r="V465" s="28" t="n">
        <v>15277.83</v>
      </c>
      <c r="W465" s="28" t="n">
        <v>7983.4</v>
      </c>
      <c r="X465" s="29" t="n">
        <v>12275.4</v>
      </c>
      <c r="Y465" s="29" t="n">
        <v>5619.4</v>
      </c>
      <c r="Z465" s="28" t="n">
        <v>18629.9</v>
      </c>
      <c r="AA465" s="28" t="n">
        <v>6221.35</v>
      </c>
      <c r="AB465" s="29" t="n">
        <v>13494.56</v>
      </c>
      <c r="AC465" s="29" t="n">
        <v>7711.24</v>
      </c>
    </row>
    <row r="466" customFormat="false" ht="12.75" hidden="false" customHeight="false" outlineLevel="0" collapsed="false">
      <c r="A466" s="3" t="s">
        <v>920</v>
      </c>
      <c r="B466" s="3" t="s">
        <v>47</v>
      </c>
      <c r="C466" s="3" t="s">
        <v>15</v>
      </c>
      <c r="D466" s="3" t="s">
        <v>921</v>
      </c>
      <c r="E466" s="3" t="str">
        <f aca="false">+CONCATENATE(A466," ",B466," ",C466," ",D466)</f>
        <v>DICKERSO 13 KV PEPCO STADG1</v>
      </c>
      <c r="F466" s="26" t="s">
        <v>922</v>
      </c>
      <c r="G466" s="26" t="n">
        <v>10.42</v>
      </c>
      <c r="H466" s="26" t="n">
        <v>5.53</v>
      </c>
      <c r="I466" s="26" t="s">
        <v>922</v>
      </c>
      <c r="J466" s="26" t="n">
        <v>3.26</v>
      </c>
      <c r="K466" s="26" t="n">
        <v>2.63</v>
      </c>
      <c r="L466" s="26" t="s">
        <v>922</v>
      </c>
      <c r="M466" s="26" t="n">
        <v>8.31</v>
      </c>
      <c r="N466" s="26" t="n">
        <v>4.35</v>
      </c>
      <c r="O466" s="27" t="s">
        <v>922</v>
      </c>
      <c r="P466" s="27" t="n">
        <v>-887.05</v>
      </c>
      <c r="Q466" s="27" t="n">
        <v>-270.68</v>
      </c>
      <c r="R466" s="28" t="n">
        <v>20144.67</v>
      </c>
      <c r="S466" s="28" t="n">
        <v>6299.46</v>
      </c>
      <c r="T466" s="29" t="n">
        <v>58235.41</v>
      </c>
      <c r="U466" s="29" t="n">
        <v>8615.78</v>
      </c>
      <c r="V466" s="28" t="n">
        <v>15277.71</v>
      </c>
      <c r="W466" s="28" t="n">
        <v>7983.41</v>
      </c>
      <c r="X466" s="29" t="n">
        <v>12275.4</v>
      </c>
      <c r="Y466" s="29" t="n">
        <v>5619.4</v>
      </c>
      <c r="Z466" s="28" t="n">
        <v>18629.89</v>
      </c>
      <c r="AA466" s="28" t="n">
        <v>6221.35</v>
      </c>
      <c r="AB466" s="29" t="n">
        <v>13494.56</v>
      </c>
      <c r="AC466" s="29" t="n">
        <v>7711.24</v>
      </c>
    </row>
    <row r="467" customFormat="false" ht="12.75" hidden="false" customHeight="false" outlineLevel="0" collapsed="false">
      <c r="A467" s="3" t="s">
        <v>920</v>
      </c>
      <c r="B467" s="3" t="s">
        <v>47</v>
      </c>
      <c r="C467" s="3" t="s">
        <v>15</v>
      </c>
      <c r="D467" s="3" t="s">
        <v>923</v>
      </c>
      <c r="E467" s="3" t="str">
        <f aca="false">+CONCATENATE(A467," ",B467," ",C467," ",D467)</f>
        <v>DICKERSO 13 KV PEPCO STADG2</v>
      </c>
      <c r="F467" s="26" t="s">
        <v>924</v>
      </c>
      <c r="G467" s="26" t="n">
        <v>10.42</v>
      </c>
      <c r="H467" s="26" t="n">
        <v>5.53</v>
      </c>
      <c r="I467" s="26" t="s">
        <v>924</v>
      </c>
      <c r="J467" s="26" t="n">
        <v>3.26</v>
      </c>
      <c r="K467" s="26" t="n">
        <v>2.63</v>
      </c>
      <c r="L467" s="26" t="s">
        <v>924</v>
      </c>
      <c r="M467" s="26" t="n">
        <v>8.31</v>
      </c>
      <c r="N467" s="26" t="n">
        <v>4.35</v>
      </c>
      <c r="O467" s="27" t="s">
        <v>924</v>
      </c>
      <c r="P467" s="27" t="n">
        <v>-887.05</v>
      </c>
      <c r="Q467" s="27" t="n">
        <v>-270.68</v>
      </c>
      <c r="R467" s="28" t="n">
        <v>20144.67</v>
      </c>
      <c r="S467" s="28" t="n">
        <v>6299.46</v>
      </c>
      <c r="T467" s="29" t="n">
        <v>58235.41</v>
      </c>
      <c r="U467" s="29" t="n">
        <v>8615.78</v>
      </c>
      <c r="V467" s="28" t="n">
        <v>15277.71</v>
      </c>
      <c r="W467" s="28" t="n">
        <v>7983.41</v>
      </c>
      <c r="X467" s="29" t="n">
        <v>12275.4</v>
      </c>
      <c r="Y467" s="29" t="n">
        <v>5619.4</v>
      </c>
      <c r="Z467" s="28" t="n">
        <v>18629.89</v>
      </c>
      <c r="AA467" s="28" t="n">
        <v>6221.35</v>
      </c>
      <c r="AB467" s="29" t="n">
        <v>13494.56</v>
      </c>
      <c r="AC467" s="29" t="n">
        <v>7711.24</v>
      </c>
    </row>
    <row r="468" customFormat="false" ht="12.75" hidden="false" customHeight="false" outlineLevel="0" collapsed="false">
      <c r="A468" s="3" t="s">
        <v>920</v>
      </c>
      <c r="B468" s="3" t="s">
        <v>47</v>
      </c>
      <c r="C468" s="3" t="s">
        <v>15</v>
      </c>
      <c r="D468" s="3" t="s">
        <v>925</v>
      </c>
      <c r="E468" s="3" t="str">
        <f aca="false">+CONCATENATE(A468," ",B468," ",C468," ",D468)</f>
        <v>DICKERSO 13 KV PEPCO STADG3</v>
      </c>
      <c r="F468" s="26" t="s">
        <v>926</v>
      </c>
      <c r="G468" s="26" t="n">
        <v>10.42</v>
      </c>
      <c r="H468" s="26" t="n">
        <v>5.53</v>
      </c>
      <c r="I468" s="26" t="s">
        <v>926</v>
      </c>
      <c r="J468" s="26" t="n">
        <v>3.26</v>
      </c>
      <c r="K468" s="26" t="n">
        <v>2.63</v>
      </c>
      <c r="L468" s="26" t="s">
        <v>926</v>
      </c>
      <c r="M468" s="26" t="n">
        <v>8.31</v>
      </c>
      <c r="N468" s="26" t="n">
        <v>4.35</v>
      </c>
      <c r="O468" s="27" t="s">
        <v>926</v>
      </c>
      <c r="P468" s="27" t="n">
        <v>-887.05</v>
      </c>
      <c r="Q468" s="27" t="n">
        <v>-270.68</v>
      </c>
      <c r="R468" s="28" t="n">
        <v>20144.67</v>
      </c>
      <c r="S468" s="28" t="n">
        <v>6299.46</v>
      </c>
      <c r="T468" s="29" t="n">
        <v>58235.41</v>
      </c>
      <c r="U468" s="29" t="n">
        <v>8615.78</v>
      </c>
      <c r="V468" s="28" t="n">
        <v>15277.71</v>
      </c>
      <c r="W468" s="28" t="n">
        <v>7983.41</v>
      </c>
      <c r="X468" s="29" t="n">
        <v>12275.4</v>
      </c>
      <c r="Y468" s="29" t="n">
        <v>5619.4</v>
      </c>
      <c r="Z468" s="28" t="n">
        <v>18629.89</v>
      </c>
      <c r="AA468" s="28" t="n">
        <v>6221.35</v>
      </c>
      <c r="AB468" s="29" t="n">
        <v>13494.56</v>
      </c>
      <c r="AC468" s="29" t="n">
        <v>7711.24</v>
      </c>
    </row>
    <row r="469" customFormat="false" ht="12.75" hidden="false" customHeight="false" outlineLevel="0" collapsed="false">
      <c r="A469" s="3" t="s">
        <v>920</v>
      </c>
      <c r="B469" s="3" t="s">
        <v>166</v>
      </c>
      <c r="C469" s="3" t="s">
        <v>15</v>
      </c>
      <c r="D469" s="3" t="s">
        <v>927</v>
      </c>
      <c r="E469" s="3" t="str">
        <f aca="false">+CONCATENATE(A469," ",B469," ",C469," ",D469)</f>
        <v>DICKERSO 4 KV PEPCO STADC1</v>
      </c>
      <c r="F469" s="26" t="s">
        <v>928</v>
      </c>
      <c r="G469" s="26" t="n">
        <v>10.42</v>
      </c>
      <c r="H469" s="26" t="n">
        <v>5.53</v>
      </c>
      <c r="I469" s="26" t="s">
        <v>928</v>
      </c>
      <c r="J469" s="26" t="n">
        <v>3.26</v>
      </c>
      <c r="K469" s="26" t="n">
        <v>2.63</v>
      </c>
      <c r="L469" s="26" t="s">
        <v>928</v>
      </c>
      <c r="M469" s="26" t="n">
        <v>8.31</v>
      </c>
      <c r="N469" s="26" t="n">
        <v>4.35</v>
      </c>
      <c r="O469" s="27" t="s">
        <v>928</v>
      </c>
      <c r="P469" s="27" t="n">
        <v>-887.05</v>
      </c>
      <c r="Q469" s="27" t="n">
        <v>-270.68</v>
      </c>
      <c r="R469" s="28" t="n">
        <v>20144.67</v>
      </c>
      <c r="S469" s="28" t="n">
        <v>6299.46</v>
      </c>
      <c r="T469" s="29" t="n">
        <v>58235.41</v>
      </c>
      <c r="U469" s="29" t="n">
        <v>8615.78</v>
      </c>
      <c r="V469" s="28" t="n">
        <v>15277.71</v>
      </c>
      <c r="W469" s="28" t="n">
        <v>7983.41</v>
      </c>
      <c r="X469" s="29" t="n">
        <v>12275.4</v>
      </c>
      <c r="Y469" s="29" t="n">
        <v>5619.4</v>
      </c>
      <c r="Z469" s="28" t="n">
        <v>18629.89</v>
      </c>
      <c r="AA469" s="28" t="n">
        <v>6221.35</v>
      </c>
      <c r="AB469" s="29" t="n">
        <v>13494.56</v>
      </c>
      <c r="AC469" s="29" t="n">
        <v>7711.24</v>
      </c>
    </row>
    <row r="470" customFormat="false" ht="12.75" hidden="false" customHeight="false" outlineLevel="0" collapsed="false">
      <c r="A470" s="3" t="s">
        <v>929</v>
      </c>
      <c r="B470" s="3" t="s">
        <v>59</v>
      </c>
      <c r="C470" s="3" t="s">
        <v>66</v>
      </c>
      <c r="D470" s="3" t="s">
        <v>16</v>
      </c>
      <c r="E470" s="3" t="str">
        <f aca="false">+CONCATENATE(A470," ",B470," ",C470," ",D470)</f>
        <v>DILLSBUR 115 KV METED LD1</v>
      </c>
      <c r="F470" s="26" t="s">
        <v>930</v>
      </c>
      <c r="G470" s="26" t="n">
        <v>4.47</v>
      </c>
      <c r="H470" s="26" t="n">
        <v>2.53</v>
      </c>
      <c r="I470" s="26" t="s">
        <v>930</v>
      </c>
      <c r="J470" s="26" t="n">
        <v>-1.59</v>
      </c>
      <c r="K470" s="26" t="n">
        <v>0.54</v>
      </c>
      <c r="L470" s="26" t="s">
        <v>930</v>
      </c>
      <c r="M470" s="26" t="n">
        <v>-1.69</v>
      </c>
      <c r="N470" s="26" t="n">
        <v>0.88</v>
      </c>
      <c r="O470" s="27" t="s">
        <v>930</v>
      </c>
      <c r="P470" s="27" t="n">
        <v>-920.82</v>
      </c>
      <c r="Q470" s="27" t="n">
        <v>-269.69</v>
      </c>
      <c r="R470" s="28" t="n">
        <v>20214.99</v>
      </c>
      <c r="S470" s="28" t="n">
        <v>6323.69</v>
      </c>
      <c r="T470" s="29" t="n">
        <v>58056.04</v>
      </c>
      <c r="U470" s="29" t="n">
        <v>8667.46</v>
      </c>
      <c r="V470" s="28" t="n">
        <v>15396.59</v>
      </c>
      <c r="W470" s="28" t="n">
        <v>7971.07</v>
      </c>
      <c r="X470" s="29" t="n">
        <v>12270.9</v>
      </c>
      <c r="Y470" s="29" t="n">
        <v>5589.1</v>
      </c>
      <c r="Z470" s="28" t="n">
        <v>18596.97</v>
      </c>
      <c r="AA470" s="28" t="n">
        <v>6175.65</v>
      </c>
      <c r="AB470" s="29" t="n">
        <v>13496.76</v>
      </c>
      <c r="AC470" s="29" t="n">
        <v>7708.36</v>
      </c>
    </row>
    <row r="471" customFormat="false" ht="12.75" hidden="false" customHeight="false" outlineLevel="0" collapsed="false">
      <c r="A471" s="3" t="s">
        <v>931</v>
      </c>
      <c r="B471" s="3" t="s">
        <v>59</v>
      </c>
      <c r="C471" s="3" t="s">
        <v>60</v>
      </c>
      <c r="D471" s="3" t="s">
        <v>61</v>
      </c>
      <c r="E471" s="3" t="str">
        <f aca="false">+CONCATENATE(A471," ",B471," ",C471," ",D471)</f>
        <v>DIXONVIL 115 KV PENELEC 1 TX</v>
      </c>
      <c r="F471" s="26" t="s">
        <v>932</v>
      </c>
      <c r="G471" s="26" t="n">
        <v>19.38</v>
      </c>
      <c r="H471" s="26" t="n">
        <v>10.02</v>
      </c>
      <c r="I471" s="26" t="s">
        <v>932</v>
      </c>
      <c r="J471" s="26" t="n">
        <v>-57.98</v>
      </c>
      <c r="K471" s="26" t="n">
        <v>5.49</v>
      </c>
      <c r="L471" s="26" t="s">
        <v>932</v>
      </c>
      <c r="M471" s="26" t="n">
        <v>16.12</v>
      </c>
      <c r="N471" s="26" t="n">
        <v>8.97</v>
      </c>
      <c r="O471" s="27" t="s">
        <v>932</v>
      </c>
      <c r="P471" s="27" t="n">
        <v>-826.41</v>
      </c>
      <c r="Q471" s="27" t="n">
        <v>-240.96</v>
      </c>
      <c r="R471" s="28" t="n">
        <v>20242.63</v>
      </c>
      <c r="S471" s="28" t="n">
        <v>6373.02</v>
      </c>
      <c r="T471" s="29" t="n">
        <v>58284.26</v>
      </c>
      <c r="U471" s="29" t="n">
        <v>8665.55</v>
      </c>
      <c r="V471" s="28" t="n">
        <v>15418.07</v>
      </c>
      <c r="W471" s="28" t="n">
        <v>7979.01</v>
      </c>
      <c r="X471" s="29" t="n">
        <v>12284.6</v>
      </c>
      <c r="Y471" s="29" t="n">
        <v>5649.5</v>
      </c>
      <c r="Z471" s="28" t="n">
        <v>18509.35</v>
      </c>
      <c r="AA471" s="28" t="n">
        <v>6301.03</v>
      </c>
      <c r="AB471" s="29" t="n">
        <v>13501.93</v>
      </c>
      <c r="AC471" s="29" t="n">
        <v>7716.05</v>
      </c>
    </row>
    <row r="472" customFormat="false" ht="12.75" hidden="false" customHeight="false" outlineLevel="0" collapsed="false">
      <c r="A472" s="3" t="s">
        <v>933</v>
      </c>
      <c r="B472" s="3" t="s">
        <v>47</v>
      </c>
      <c r="C472" s="3" t="s">
        <v>297</v>
      </c>
      <c r="D472" s="3" t="s">
        <v>934</v>
      </c>
      <c r="E472" s="3" t="str">
        <f aca="false">+CONCATENATE(A472," ",B472," ",C472," ",D472)</f>
        <v>DOLFIELD 13 KV BGE 110-5</v>
      </c>
      <c r="F472" s="26" t="s">
        <v>935</v>
      </c>
      <c r="G472" s="26" t="n">
        <v>8.11</v>
      </c>
      <c r="H472" s="26" t="n">
        <v>4.38</v>
      </c>
      <c r="I472" s="26" t="s">
        <v>935</v>
      </c>
      <c r="J472" s="26" t="n">
        <v>2.06</v>
      </c>
      <c r="K472" s="26" t="n">
        <v>1.92</v>
      </c>
      <c r="L472" s="26" t="s">
        <v>935</v>
      </c>
      <c r="M472" s="26" t="n">
        <v>6.94</v>
      </c>
      <c r="N472" s="26" t="n">
        <v>3.15</v>
      </c>
      <c r="O472" s="27" t="s">
        <v>935</v>
      </c>
      <c r="P472" s="27" t="n">
        <v>-848.15</v>
      </c>
      <c r="Q472" s="27" t="n">
        <v>-254.59</v>
      </c>
      <c r="R472" s="28" t="n">
        <v>20086.71</v>
      </c>
      <c r="S472" s="28" t="n">
        <v>6309.61</v>
      </c>
      <c r="T472" s="29" t="n">
        <v>58474.06</v>
      </c>
      <c r="U472" s="29" t="n">
        <v>8691.99</v>
      </c>
      <c r="V472" s="28" t="n">
        <v>15271.77</v>
      </c>
      <c r="W472" s="28" t="n">
        <v>7986.81</v>
      </c>
      <c r="X472" s="29" t="n">
        <v>12272.4</v>
      </c>
      <c r="Y472" s="29" t="n">
        <v>5613.1</v>
      </c>
      <c r="Z472" s="28" t="n">
        <v>18629.48</v>
      </c>
      <c r="AA472" s="28" t="n">
        <v>6197.54</v>
      </c>
      <c r="AB472" s="29" t="n">
        <v>13495.04</v>
      </c>
      <c r="AC472" s="29" t="n">
        <v>7709.97</v>
      </c>
    </row>
    <row r="473" customFormat="false" ht="12.75" hidden="false" customHeight="false" outlineLevel="0" collapsed="false">
      <c r="A473" s="3" t="s">
        <v>933</v>
      </c>
      <c r="B473" s="3" t="s">
        <v>47</v>
      </c>
      <c r="C473" s="3" t="s">
        <v>297</v>
      </c>
      <c r="D473" s="3" t="s">
        <v>936</v>
      </c>
      <c r="E473" s="3" t="str">
        <f aca="false">+CONCATENATE(A473," ",B473," ",C473," ",D473)</f>
        <v>DOLFIELD 13 KV BGE 110-6</v>
      </c>
      <c r="F473" s="26" t="s">
        <v>937</v>
      </c>
      <c r="G473" s="26" t="n">
        <v>8.16</v>
      </c>
      <c r="H473" s="26" t="n">
        <v>4.41</v>
      </c>
      <c r="I473" s="26" t="s">
        <v>937</v>
      </c>
      <c r="J473" s="26" t="n">
        <v>2.08</v>
      </c>
      <c r="K473" s="26" t="n">
        <v>1.94</v>
      </c>
      <c r="L473" s="26" t="s">
        <v>937</v>
      </c>
      <c r="M473" s="26" t="n">
        <v>6.97</v>
      </c>
      <c r="N473" s="26" t="n">
        <v>3.18</v>
      </c>
      <c r="O473" s="27" t="s">
        <v>937</v>
      </c>
      <c r="P473" s="27" t="n">
        <v>-849.07</v>
      </c>
      <c r="Q473" s="27" t="n">
        <v>-254.96</v>
      </c>
      <c r="R473" s="28" t="n">
        <v>20088.64</v>
      </c>
      <c r="S473" s="28" t="n">
        <v>6309.26</v>
      </c>
      <c r="T473" s="29" t="n">
        <v>58461.15</v>
      </c>
      <c r="U473" s="29" t="n">
        <v>8684.77</v>
      </c>
      <c r="V473" s="28" t="n">
        <v>15271.9</v>
      </c>
      <c r="W473" s="28" t="n">
        <v>7986.69</v>
      </c>
      <c r="X473" s="29" t="n">
        <v>12272.4</v>
      </c>
      <c r="Y473" s="29" t="n">
        <v>5613.1</v>
      </c>
      <c r="Z473" s="28" t="n">
        <v>18629.5</v>
      </c>
      <c r="AA473" s="28" t="n">
        <v>6198.2</v>
      </c>
      <c r="AB473" s="29" t="n">
        <v>13495.04</v>
      </c>
      <c r="AC473" s="29" t="n">
        <v>7710.03</v>
      </c>
    </row>
    <row r="474" customFormat="false" ht="12.75" hidden="false" customHeight="false" outlineLevel="0" collapsed="false">
      <c r="A474" s="3" t="s">
        <v>933</v>
      </c>
      <c r="B474" s="3" t="s">
        <v>205</v>
      </c>
      <c r="C474" s="3" t="s">
        <v>297</v>
      </c>
      <c r="D474" s="3" t="s">
        <v>938</v>
      </c>
      <c r="E474" s="3" t="str">
        <f aca="false">+CONCATENATE(A474," ",B474," ",C474," ",D474)</f>
        <v>DOLFIELD 34 KV BGE 110-1</v>
      </c>
      <c r="F474" s="26" t="s">
        <v>939</v>
      </c>
      <c r="G474" s="26" t="n">
        <v>8.16</v>
      </c>
      <c r="H474" s="26" t="n">
        <v>4.41</v>
      </c>
      <c r="I474" s="26" t="s">
        <v>939</v>
      </c>
      <c r="J474" s="26" t="n">
        <v>2.08</v>
      </c>
      <c r="K474" s="26" t="n">
        <v>1.94</v>
      </c>
      <c r="L474" s="26" t="s">
        <v>939</v>
      </c>
      <c r="M474" s="26" t="n">
        <v>6.97</v>
      </c>
      <c r="N474" s="26" t="n">
        <v>3.18</v>
      </c>
      <c r="O474" s="27" t="s">
        <v>939</v>
      </c>
      <c r="P474" s="27" t="n">
        <v>-849.07</v>
      </c>
      <c r="Q474" s="27" t="n">
        <v>-254.96</v>
      </c>
      <c r="R474" s="28" t="n">
        <v>20088.64</v>
      </c>
      <c r="S474" s="28" t="n">
        <v>6309.26</v>
      </c>
      <c r="T474" s="29" t="n">
        <v>58461.15</v>
      </c>
      <c r="U474" s="29" t="n">
        <v>8684.77</v>
      </c>
      <c r="V474" s="28" t="n">
        <v>15271.9</v>
      </c>
      <c r="W474" s="28" t="n">
        <v>7986.69</v>
      </c>
      <c r="X474" s="29" t="n">
        <v>12272.4</v>
      </c>
      <c r="Y474" s="29" t="n">
        <v>5613.1</v>
      </c>
      <c r="Z474" s="28" t="n">
        <v>18629.5</v>
      </c>
      <c r="AA474" s="28" t="n">
        <v>6198.2</v>
      </c>
      <c r="AB474" s="29" t="n">
        <v>13495.04</v>
      </c>
      <c r="AC474" s="29" t="n">
        <v>7710.03</v>
      </c>
    </row>
    <row r="475" customFormat="false" ht="12.75" hidden="false" customHeight="false" outlineLevel="0" collapsed="false">
      <c r="A475" s="3" t="s">
        <v>933</v>
      </c>
      <c r="B475" s="3" t="s">
        <v>205</v>
      </c>
      <c r="C475" s="3" t="s">
        <v>297</v>
      </c>
      <c r="D475" s="3" t="s">
        <v>940</v>
      </c>
      <c r="E475" s="3" t="str">
        <f aca="false">+CONCATENATE(A475," ",B475," ",C475," ",D475)</f>
        <v>DOLFIELD 34 KV BGE 110-2</v>
      </c>
      <c r="F475" s="26" t="s">
        <v>941</v>
      </c>
      <c r="G475" s="26" t="n">
        <v>8.11</v>
      </c>
      <c r="H475" s="26" t="n">
        <v>4.38</v>
      </c>
      <c r="I475" s="26" t="s">
        <v>941</v>
      </c>
      <c r="J475" s="26" t="n">
        <v>2.06</v>
      </c>
      <c r="K475" s="26" t="n">
        <v>1.92</v>
      </c>
      <c r="L475" s="26" t="s">
        <v>941</v>
      </c>
      <c r="M475" s="26" t="n">
        <v>6.94</v>
      </c>
      <c r="N475" s="26" t="n">
        <v>3.15</v>
      </c>
      <c r="O475" s="27" t="s">
        <v>941</v>
      </c>
      <c r="P475" s="27" t="n">
        <v>-848.15</v>
      </c>
      <c r="Q475" s="27" t="n">
        <v>-254.59</v>
      </c>
      <c r="R475" s="28" t="n">
        <v>20086.71</v>
      </c>
      <c r="S475" s="28" t="n">
        <v>6309.61</v>
      </c>
      <c r="T475" s="29" t="n">
        <v>58474.06</v>
      </c>
      <c r="U475" s="29" t="n">
        <v>8691.99</v>
      </c>
      <c r="V475" s="28" t="n">
        <v>15271.77</v>
      </c>
      <c r="W475" s="28" t="n">
        <v>7986.81</v>
      </c>
      <c r="X475" s="29" t="n">
        <v>12272.4</v>
      </c>
      <c r="Y475" s="29" t="n">
        <v>5613.1</v>
      </c>
      <c r="Z475" s="28" t="n">
        <v>18629.48</v>
      </c>
      <c r="AA475" s="28" t="n">
        <v>6197.54</v>
      </c>
      <c r="AB475" s="29" t="n">
        <v>13495.04</v>
      </c>
      <c r="AC475" s="29" t="n">
        <v>7709.97</v>
      </c>
    </row>
    <row r="476" customFormat="false" ht="12.75" hidden="false" customHeight="false" outlineLevel="0" collapsed="false">
      <c r="A476" s="3" t="s">
        <v>933</v>
      </c>
      <c r="B476" s="3" t="s">
        <v>205</v>
      </c>
      <c r="C476" s="3" t="s">
        <v>297</v>
      </c>
      <c r="D476" s="3" t="s">
        <v>942</v>
      </c>
      <c r="E476" s="3" t="str">
        <f aca="false">+CONCATENATE(A476," ",B476," ",C476," ",D476)</f>
        <v>DOLFIELD 34 KV BGE 110-3</v>
      </c>
      <c r="F476" s="26" t="s">
        <v>943</v>
      </c>
      <c r="G476" s="26" t="n">
        <v>8.11</v>
      </c>
      <c r="H476" s="26" t="n">
        <v>4.38</v>
      </c>
      <c r="I476" s="26" t="s">
        <v>943</v>
      </c>
      <c r="J476" s="26" t="n">
        <v>2.06</v>
      </c>
      <c r="K476" s="26" t="n">
        <v>1.92</v>
      </c>
      <c r="L476" s="26" t="s">
        <v>943</v>
      </c>
      <c r="M476" s="26" t="n">
        <v>6.94</v>
      </c>
      <c r="N476" s="26" t="n">
        <v>3.15</v>
      </c>
      <c r="O476" s="27" t="s">
        <v>943</v>
      </c>
      <c r="P476" s="27" t="n">
        <v>-848.15</v>
      </c>
      <c r="Q476" s="27" t="n">
        <v>-254.59</v>
      </c>
      <c r="R476" s="28" t="n">
        <v>20086.71</v>
      </c>
      <c r="S476" s="28" t="n">
        <v>6309.61</v>
      </c>
      <c r="T476" s="29" t="n">
        <v>58474.06</v>
      </c>
      <c r="U476" s="29" t="n">
        <v>8691.99</v>
      </c>
      <c r="V476" s="28" t="n">
        <v>15271.77</v>
      </c>
      <c r="W476" s="28" t="n">
        <v>7986.81</v>
      </c>
      <c r="X476" s="29" t="n">
        <v>12272.4</v>
      </c>
      <c r="Y476" s="29" t="n">
        <v>5613.1</v>
      </c>
      <c r="Z476" s="28" t="n">
        <v>18629.48</v>
      </c>
      <c r="AA476" s="28" t="n">
        <v>6197.54</v>
      </c>
      <c r="AB476" s="29" t="n">
        <v>13495.04</v>
      </c>
      <c r="AC476" s="29" t="n">
        <v>7709.97</v>
      </c>
    </row>
    <row r="477" customFormat="false" ht="12.75" hidden="false" customHeight="false" outlineLevel="0" collapsed="false">
      <c r="A477" s="3" t="s">
        <v>944</v>
      </c>
      <c r="B477" s="3" t="s">
        <v>14</v>
      </c>
      <c r="C477" s="3" t="s">
        <v>27</v>
      </c>
      <c r="D477" s="3" t="s">
        <v>945</v>
      </c>
      <c r="E477" s="3" t="str">
        <f aca="false">+CONCATENATE(A477," ",B477," ",C477," ",D477)</f>
        <v>DOREMUSP 138 KV PSEG 13TR</v>
      </c>
      <c r="F477" s="26" t="s">
        <v>946</v>
      </c>
      <c r="G477" s="26" t="n">
        <v>256.93</v>
      </c>
      <c r="H477" s="26" t="n">
        <v>129.57</v>
      </c>
      <c r="I477" s="26" t="s">
        <v>946</v>
      </c>
      <c r="J477" s="26" t="n">
        <v>86.57</v>
      </c>
      <c r="K477" s="26" t="n">
        <v>83.25</v>
      </c>
      <c r="L477" s="26" t="s">
        <v>946</v>
      </c>
      <c r="M477" s="26" t="n">
        <v>255.91</v>
      </c>
      <c r="N477" s="26" t="n">
        <v>139.49</v>
      </c>
      <c r="O477" s="27" t="s">
        <v>946</v>
      </c>
      <c r="P477" s="27" t="n">
        <v>863.26</v>
      </c>
      <c r="Q477" s="27" t="n">
        <v>554.83</v>
      </c>
      <c r="R477" s="28" t="n">
        <v>20998.86</v>
      </c>
      <c r="S477" s="28" t="n">
        <v>6424</v>
      </c>
      <c r="T477" s="29" t="n">
        <v>59862.23</v>
      </c>
      <c r="U477" s="29" t="n">
        <v>8763.25</v>
      </c>
      <c r="V477" s="28" t="n">
        <v>14970.55</v>
      </c>
      <c r="W477" s="28" t="n">
        <v>7981.27</v>
      </c>
      <c r="X477" s="29" t="n">
        <v>13483.4</v>
      </c>
      <c r="Y477" s="29" t="n">
        <v>6022.7</v>
      </c>
      <c r="Z477" s="28" t="n">
        <v>18692.29</v>
      </c>
      <c r="AA477" s="28" t="n">
        <v>7350.21</v>
      </c>
      <c r="AB477" s="29" t="n">
        <v>13585.2</v>
      </c>
      <c r="AC477" s="29" t="n">
        <v>7836.79</v>
      </c>
    </row>
    <row r="478" customFormat="false" ht="12.75" hidden="false" customHeight="false" outlineLevel="0" collapsed="false">
      <c r="A478" s="3" t="s">
        <v>944</v>
      </c>
      <c r="B478" s="3" t="s">
        <v>14</v>
      </c>
      <c r="C478" s="3" t="s">
        <v>27</v>
      </c>
      <c r="D478" s="3" t="s">
        <v>947</v>
      </c>
      <c r="E478" s="3" t="str">
        <f aca="false">+CONCATENATE(A478," ",B478," ",C478," ",D478)</f>
        <v>DOREMUSP 138 KV PSEG 24TR</v>
      </c>
      <c r="F478" s="26" t="s">
        <v>948</v>
      </c>
      <c r="G478" s="26" t="n">
        <v>256.93</v>
      </c>
      <c r="H478" s="26" t="n">
        <v>129.57</v>
      </c>
      <c r="I478" s="26" t="s">
        <v>948</v>
      </c>
      <c r="J478" s="26" t="n">
        <v>86.57</v>
      </c>
      <c r="K478" s="26" t="n">
        <v>83.25</v>
      </c>
      <c r="L478" s="26" t="s">
        <v>948</v>
      </c>
      <c r="M478" s="26" t="n">
        <v>255.91</v>
      </c>
      <c r="N478" s="26" t="n">
        <v>139.49</v>
      </c>
      <c r="O478" s="27" t="s">
        <v>948</v>
      </c>
      <c r="P478" s="27" t="n">
        <v>863.26</v>
      </c>
      <c r="Q478" s="27" t="n">
        <v>554.83</v>
      </c>
      <c r="R478" s="28" t="n">
        <v>20998.86</v>
      </c>
      <c r="S478" s="28" t="n">
        <v>6424</v>
      </c>
      <c r="T478" s="29" t="n">
        <v>59862.23</v>
      </c>
      <c r="U478" s="29" t="n">
        <v>8763.25</v>
      </c>
      <c r="V478" s="28" t="n">
        <v>14970.55</v>
      </c>
      <c r="W478" s="28" t="n">
        <v>7981.27</v>
      </c>
      <c r="X478" s="29" t="n">
        <v>13483.4</v>
      </c>
      <c r="Y478" s="29" t="n">
        <v>6022.7</v>
      </c>
      <c r="Z478" s="28" t="n">
        <v>18692.29</v>
      </c>
      <c r="AA478" s="28" t="n">
        <v>7350.21</v>
      </c>
      <c r="AB478" s="29" t="n">
        <v>13585.2</v>
      </c>
      <c r="AC478" s="29" t="n">
        <v>7836.79</v>
      </c>
    </row>
    <row r="479" customFormat="false" ht="12.75" hidden="false" customHeight="false" outlineLevel="0" collapsed="false">
      <c r="A479" s="3" t="s">
        <v>949</v>
      </c>
      <c r="B479" s="3" t="s">
        <v>14</v>
      </c>
      <c r="C479" s="3" t="s">
        <v>33</v>
      </c>
      <c r="D479" s="3" t="s">
        <v>135</v>
      </c>
      <c r="E479" s="3" t="str">
        <f aca="false">+CONCATENATE(A479," ",B479," ",C479," ",D479)</f>
        <v>DOROTHY 138 KV AECO FBUS</v>
      </c>
      <c r="F479" s="26" t="s">
        <v>950</v>
      </c>
      <c r="G479" s="26" t="n">
        <v>9.75</v>
      </c>
      <c r="H479" s="26" t="n">
        <v>5.63</v>
      </c>
      <c r="I479" s="26" t="s">
        <v>950</v>
      </c>
      <c r="J479" s="26" t="n">
        <v>-0.19</v>
      </c>
      <c r="K479" s="26" t="n">
        <v>0.79</v>
      </c>
      <c r="L479" s="26" t="s">
        <v>950</v>
      </c>
      <c r="M479" s="26" t="n">
        <v>2.5</v>
      </c>
      <c r="N479" s="26" t="n">
        <v>2.11</v>
      </c>
      <c r="O479" s="27" t="s">
        <v>950</v>
      </c>
      <c r="P479" s="27" t="n">
        <v>586.86</v>
      </c>
      <c r="Q479" s="27" t="n">
        <v>433.83</v>
      </c>
      <c r="R479" s="28" t="n">
        <v>20296.68</v>
      </c>
      <c r="S479" s="28" t="n">
        <v>6329.77</v>
      </c>
      <c r="T479" s="29" t="n">
        <v>60240.5</v>
      </c>
      <c r="U479" s="29" t="n">
        <v>8685.05</v>
      </c>
      <c r="V479" s="28" t="n">
        <v>15155.78</v>
      </c>
      <c r="W479" s="28" t="n">
        <v>7979.52</v>
      </c>
      <c r="X479" s="29" t="n">
        <v>12261.8</v>
      </c>
      <c r="Y479" s="29" t="n">
        <v>5584</v>
      </c>
      <c r="Z479" s="28" t="n">
        <v>18602.47</v>
      </c>
      <c r="AA479" s="28" t="n">
        <v>6148.4</v>
      </c>
      <c r="AB479" s="29" t="n">
        <v>13493.31</v>
      </c>
      <c r="AC479" s="29" t="n">
        <v>7707.5</v>
      </c>
    </row>
    <row r="480" customFormat="false" ht="12.75" hidden="false" customHeight="false" outlineLevel="0" collapsed="false">
      <c r="A480" s="3" t="s">
        <v>951</v>
      </c>
      <c r="B480" s="3" t="s">
        <v>26</v>
      </c>
      <c r="C480" s="3" t="s">
        <v>111</v>
      </c>
      <c r="D480" s="3" t="s">
        <v>952</v>
      </c>
      <c r="E480" s="3" t="str">
        <f aca="false">+CONCATENATE(A480," ",B480," ",C480," ",D480)</f>
        <v>DOTWWHAR 230 KV JCPL TE TX</v>
      </c>
      <c r="F480" s="26" t="s">
        <v>953</v>
      </c>
      <c r="G480" s="26" t="n">
        <v>-75.17</v>
      </c>
      <c r="H480" s="26" t="n">
        <v>-36.58</v>
      </c>
      <c r="I480" s="26" t="s">
        <v>953</v>
      </c>
      <c r="J480" s="26" t="n">
        <v>-24.75</v>
      </c>
      <c r="K480" s="26" t="n">
        <v>-28.28</v>
      </c>
      <c r="L480" s="26" t="s">
        <v>953</v>
      </c>
      <c r="M480" s="26" t="n">
        <v>-88.07</v>
      </c>
      <c r="N480" s="26" t="n">
        <v>-50.9</v>
      </c>
      <c r="O480" s="27" t="s">
        <v>953</v>
      </c>
      <c r="P480" s="27" t="n">
        <v>188.89</v>
      </c>
      <c r="Q480" s="27" t="n">
        <v>267.85</v>
      </c>
      <c r="R480" s="28" t="n">
        <v>19972.21</v>
      </c>
      <c r="S480" s="28" t="n">
        <v>6307.04</v>
      </c>
      <c r="T480" s="29" t="n">
        <v>59530.79</v>
      </c>
      <c r="U480" s="29" t="n">
        <v>8840.14</v>
      </c>
      <c r="V480" s="28" t="n">
        <v>15049.91</v>
      </c>
      <c r="W480" s="28" t="n">
        <v>7979.69</v>
      </c>
      <c r="X480" s="29" t="n">
        <v>12219.6</v>
      </c>
      <c r="Y480" s="29" t="n">
        <v>5614.6</v>
      </c>
      <c r="Z480" s="28" t="n">
        <v>18578.87</v>
      </c>
      <c r="AA480" s="28" t="n">
        <v>5672.65</v>
      </c>
      <c r="AB480" s="29" t="n">
        <v>13497.45</v>
      </c>
      <c r="AC480" s="29" t="n">
        <v>7669.26</v>
      </c>
    </row>
    <row r="481" customFormat="false" ht="12.75" hidden="false" customHeight="false" outlineLevel="0" collapsed="false">
      <c r="A481" s="3" t="s">
        <v>954</v>
      </c>
      <c r="B481" s="3" t="s">
        <v>346</v>
      </c>
      <c r="C481" s="3"/>
      <c r="D481" s="3"/>
      <c r="E481" s="3" t="str">
        <f aca="false">+CONCATENATE(A481," ",B481," ",C481," ",D481)</f>
        <v>DOVER AGGREGATE  </v>
      </c>
      <c r="F481" s="26" t="s">
        <v>954</v>
      </c>
      <c r="G481" s="26" t="n">
        <v>7.91</v>
      </c>
      <c r="H481" s="26" t="n">
        <v>4.49</v>
      </c>
      <c r="I481" s="26" t="s">
        <v>954</v>
      </c>
      <c r="J481" s="26" t="n">
        <v>0.24</v>
      </c>
      <c r="K481" s="26" t="n">
        <v>1.34</v>
      </c>
      <c r="L481" s="26" t="s">
        <v>954</v>
      </c>
      <c r="M481" s="26" t="n">
        <v>4.11</v>
      </c>
      <c r="N481" s="26" t="n">
        <v>2.74</v>
      </c>
      <c r="O481" s="27" t="s">
        <v>954</v>
      </c>
      <c r="P481" s="27" t="n">
        <v>1373.35</v>
      </c>
      <c r="Q481" s="27" t="n">
        <v>807.81</v>
      </c>
      <c r="R481" s="28" t="n">
        <v>20259.95</v>
      </c>
      <c r="S481" s="28" t="n">
        <v>6328.2</v>
      </c>
      <c r="T481" s="29" t="n">
        <v>60472.18</v>
      </c>
      <c r="U481" s="29" t="n">
        <v>8679.73</v>
      </c>
      <c r="V481" s="28" t="n">
        <v>17105.92</v>
      </c>
      <c r="W481" s="28" t="n">
        <v>9230.12</v>
      </c>
      <c r="X481" s="29" t="n">
        <v>12269.3</v>
      </c>
      <c r="Y481" s="29" t="n">
        <v>5597.5</v>
      </c>
      <c r="Z481" s="28" t="n">
        <v>18604.26</v>
      </c>
      <c r="AA481" s="28" t="n">
        <v>6165.02</v>
      </c>
      <c r="AB481" s="29" t="n">
        <v>13493.88</v>
      </c>
      <c r="AC481" s="29" t="n">
        <v>7708.52</v>
      </c>
    </row>
    <row r="482" customFormat="false" ht="12.75" hidden="false" customHeight="false" outlineLevel="0" collapsed="false">
      <c r="A482" s="3" t="s">
        <v>955</v>
      </c>
      <c r="B482" s="3" t="s">
        <v>59</v>
      </c>
      <c r="C482" s="3" t="s">
        <v>60</v>
      </c>
      <c r="D482" s="3" t="s">
        <v>956</v>
      </c>
      <c r="E482" s="3" t="str">
        <f aca="false">+CONCATENATE(A482," ",B482," ",C482," ",D482)</f>
        <v>DOWNGAVE 115 KV PENELEC 3 TX</v>
      </c>
      <c r="F482" s="26" t="s">
        <v>957</v>
      </c>
      <c r="G482" s="26" t="n">
        <v>29.88</v>
      </c>
      <c r="H482" s="26" t="n">
        <v>15.3</v>
      </c>
      <c r="I482" s="26" t="s">
        <v>957</v>
      </c>
      <c r="J482" s="26" t="n">
        <v>-11.26</v>
      </c>
      <c r="K482" s="26" t="n">
        <v>8.16</v>
      </c>
      <c r="L482" s="26" t="s">
        <v>957</v>
      </c>
      <c r="M482" s="26" t="n">
        <v>24.55</v>
      </c>
      <c r="N482" s="26" t="n">
        <v>13.41</v>
      </c>
      <c r="O482" s="27" t="s">
        <v>957</v>
      </c>
      <c r="P482" s="27" t="n">
        <v>-648.32</v>
      </c>
      <c r="Q482" s="27" t="n">
        <v>-119.17</v>
      </c>
      <c r="R482" s="28" t="n">
        <v>20428.9</v>
      </c>
      <c r="S482" s="28" t="n">
        <v>7313.2</v>
      </c>
      <c r="T482" s="29" t="n">
        <v>58421.62</v>
      </c>
      <c r="U482" s="29" t="n">
        <v>8734.03</v>
      </c>
      <c r="V482" s="28" t="n">
        <v>14825.38</v>
      </c>
      <c r="W482" s="28" t="n">
        <v>7980</v>
      </c>
      <c r="X482" s="29" t="n">
        <v>12297.7</v>
      </c>
      <c r="Y482" s="29" t="n">
        <v>5666</v>
      </c>
      <c r="Z482" s="28" t="n">
        <v>18574.62</v>
      </c>
      <c r="AA482" s="28" t="n">
        <v>6384.18</v>
      </c>
      <c r="AB482" s="29" t="n">
        <v>13494.2</v>
      </c>
      <c r="AC482" s="29" t="n">
        <v>7720.81</v>
      </c>
    </row>
    <row r="483" customFormat="false" ht="12.75" hidden="false" customHeight="false" outlineLevel="0" collapsed="false">
      <c r="A483" s="3" t="s">
        <v>37</v>
      </c>
      <c r="B483" s="3" t="s">
        <v>34</v>
      </c>
      <c r="C483" s="3"/>
      <c r="D483" s="3"/>
      <c r="E483" s="3" t="str">
        <f aca="false">+CONCATENATE(A483," ",B483," ",C483," ",D483)</f>
        <v>DPL ZONE  </v>
      </c>
      <c r="F483" s="26" t="s">
        <v>37</v>
      </c>
      <c r="G483" s="26" t="n">
        <v>7.8</v>
      </c>
      <c r="H483" s="26" t="n">
        <v>4.43</v>
      </c>
      <c r="I483" s="26" t="s">
        <v>37</v>
      </c>
      <c r="J483" s="26" t="n">
        <v>0.13</v>
      </c>
      <c r="K483" s="26" t="n">
        <v>1.24</v>
      </c>
      <c r="L483" s="26" t="s">
        <v>37</v>
      </c>
      <c r="M483" s="26" t="n">
        <v>3.84</v>
      </c>
      <c r="N483" s="26" t="n">
        <v>2.61</v>
      </c>
      <c r="O483" s="27" t="s">
        <v>37</v>
      </c>
      <c r="P483" s="27" t="n">
        <v>1023.61</v>
      </c>
      <c r="Q483" s="27" t="n">
        <v>634.54</v>
      </c>
      <c r="R483" s="28" t="n">
        <v>20252.841342</v>
      </c>
      <c r="S483" s="28" t="n">
        <v>6328.311126</v>
      </c>
      <c r="T483" s="29" t="n">
        <v>60395.600435</v>
      </c>
      <c r="U483" s="29" t="n">
        <v>8676.441512</v>
      </c>
      <c r="V483" s="28" t="n">
        <v>16247.566875</v>
      </c>
      <c r="W483" s="28" t="n">
        <v>8645.515829</v>
      </c>
      <c r="X483" s="29" t="n">
        <v>12269.7</v>
      </c>
      <c r="Y483" s="29" t="n">
        <v>5597.7</v>
      </c>
      <c r="Z483" s="28" t="n">
        <v>18604.638924</v>
      </c>
      <c r="AA483" s="28" t="n">
        <v>6163.658628</v>
      </c>
      <c r="AB483" s="29" t="n">
        <v>13493.972816</v>
      </c>
      <c r="AC483" s="29" t="n">
        <v>7708.371616</v>
      </c>
    </row>
    <row r="484" customFormat="false" ht="12.75" hidden="false" customHeight="false" outlineLevel="0" collapsed="false">
      <c r="A484" s="3" t="s">
        <v>958</v>
      </c>
      <c r="B484" s="3" t="s">
        <v>346</v>
      </c>
      <c r="C484" s="3"/>
      <c r="D484" s="3"/>
      <c r="E484" s="3" t="str">
        <f aca="false">+CONCATENATE(A484," ",B484," ",C484," ",D484)</f>
        <v>DPL NORTH AGGREGATE  </v>
      </c>
      <c r="F484" s="26" t="s">
        <v>958</v>
      </c>
      <c r="G484" s="26" t="n">
        <v>7.7</v>
      </c>
      <c r="H484" s="26" t="n">
        <v>4.37</v>
      </c>
      <c r="I484" s="26" t="s">
        <v>958</v>
      </c>
      <c r="J484" s="26" t="n">
        <v>0.02</v>
      </c>
      <c r="K484" s="26" t="n">
        <v>1.14</v>
      </c>
      <c r="L484" s="26" t="s">
        <v>958</v>
      </c>
      <c r="M484" s="26" t="n">
        <v>3.56</v>
      </c>
      <c r="N484" s="26" t="n">
        <v>2.47</v>
      </c>
      <c r="O484" s="27" t="s">
        <v>958</v>
      </c>
      <c r="P484" s="27" t="n">
        <v>579.67</v>
      </c>
      <c r="Q484" s="27" t="n">
        <v>408.18</v>
      </c>
      <c r="R484" s="28" t="n">
        <v>20247.86</v>
      </c>
      <c r="S484" s="28" t="n">
        <v>6328.481</v>
      </c>
      <c r="T484" s="29" t="n">
        <v>60268.3216</v>
      </c>
      <c r="U484" s="29" t="n">
        <v>8672.695</v>
      </c>
      <c r="V484" s="28" t="n">
        <v>15218.8606</v>
      </c>
      <c r="W484" s="28" t="n">
        <v>8005.1762</v>
      </c>
      <c r="X484" s="29" t="n">
        <v>12269.7</v>
      </c>
      <c r="Y484" s="29" t="n">
        <v>5597.5</v>
      </c>
      <c r="Z484" s="28" t="n">
        <v>18604.8848</v>
      </c>
      <c r="AA484" s="28" t="n">
        <v>6162.5372</v>
      </c>
      <c r="AB484" s="29" t="n">
        <v>13494.0194</v>
      </c>
      <c r="AC484" s="29" t="n">
        <v>7708.2638</v>
      </c>
    </row>
    <row r="485" customFormat="false" ht="12.75" hidden="false" customHeight="false" outlineLevel="0" collapsed="false">
      <c r="A485" s="3" t="s">
        <v>959</v>
      </c>
      <c r="B485" s="3" t="s">
        <v>346</v>
      </c>
      <c r="C485" s="3"/>
      <c r="D485" s="3"/>
      <c r="E485" s="3" t="str">
        <f aca="false">+CONCATENATE(A485," ",B485," ",C485," ",D485)</f>
        <v>DPL SOUTH AGGREGATE  </v>
      </c>
      <c r="F485" s="26" t="s">
        <v>959</v>
      </c>
      <c r="G485" s="26" t="n">
        <v>7.89</v>
      </c>
      <c r="H485" s="26" t="n">
        <v>4.48</v>
      </c>
      <c r="I485" s="26" t="s">
        <v>959</v>
      </c>
      <c r="J485" s="26" t="n">
        <v>0.23</v>
      </c>
      <c r="K485" s="26" t="n">
        <v>1.33</v>
      </c>
      <c r="L485" s="26" t="s">
        <v>959</v>
      </c>
      <c r="M485" s="26" t="n">
        <v>4.09</v>
      </c>
      <c r="N485" s="26" t="n">
        <v>2.74</v>
      </c>
      <c r="O485" s="27" t="s">
        <v>959</v>
      </c>
      <c r="P485" s="27" t="n">
        <v>1500.63</v>
      </c>
      <c r="Q485" s="27" t="n">
        <v>891.64</v>
      </c>
      <c r="R485" s="28" t="n">
        <v>20259.013712</v>
      </c>
      <c r="S485" s="28" t="n">
        <v>6328.185416</v>
      </c>
      <c r="T485" s="29" t="n">
        <v>60528.742222</v>
      </c>
      <c r="U485" s="29" t="n">
        <v>8679.960618</v>
      </c>
      <c r="V485" s="28" t="n">
        <v>17394.157915</v>
      </c>
      <c r="W485" s="28" t="n">
        <v>9264.488584</v>
      </c>
      <c r="X485" s="29" t="n">
        <v>12269.3</v>
      </c>
      <c r="Y485" s="29" t="n">
        <v>5597.5</v>
      </c>
      <c r="Z485" s="28" t="n">
        <v>18604.319426</v>
      </c>
      <c r="AA485" s="28" t="n">
        <v>6164.777854</v>
      </c>
      <c r="AB485" s="29" t="n">
        <v>13493.92099</v>
      </c>
      <c r="AC485" s="29" t="n">
        <v>7708.482085</v>
      </c>
    </row>
    <row r="486" customFormat="false" ht="12.75" hidden="false" customHeight="false" outlineLevel="0" collapsed="false">
      <c r="A486" s="3" t="s">
        <v>960</v>
      </c>
      <c r="B486" s="3" t="s">
        <v>59</v>
      </c>
      <c r="C486" s="3" t="s">
        <v>60</v>
      </c>
      <c r="D486" s="3" t="s">
        <v>961</v>
      </c>
      <c r="E486" s="3" t="str">
        <f aca="false">+CONCATENATE(A486," ",B486," ",C486," ",D486)</f>
        <v>DUBOIS 115 KV PENELEC 1-TX</v>
      </c>
      <c r="F486" s="26" t="s">
        <v>962</v>
      </c>
      <c r="G486" s="26" t="n">
        <v>21.56</v>
      </c>
      <c r="H486" s="26" t="n">
        <v>11.14</v>
      </c>
      <c r="I486" s="26" t="s">
        <v>962</v>
      </c>
      <c r="J486" s="26" t="n">
        <v>0.06</v>
      </c>
      <c r="K486" s="26" t="n">
        <v>6.14</v>
      </c>
      <c r="L486" s="26" t="s">
        <v>962</v>
      </c>
      <c r="M486" s="26" t="n">
        <v>18.03</v>
      </c>
      <c r="N486" s="26" t="n">
        <v>10</v>
      </c>
      <c r="O486" s="27" t="s">
        <v>962</v>
      </c>
      <c r="P486" s="27" t="n">
        <v>-757.03</v>
      </c>
      <c r="Q486" s="27" t="n">
        <v>-204.5</v>
      </c>
      <c r="R486" s="28" t="n">
        <v>20290.71</v>
      </c>
      <c r="S486" s="28" t="n">
        <v>6588.55</v>
      </c>
      <c r="T486" s="29" t="n">
        <v>58402.85</v>
      </c>
      <c r="U486" s="29" t="n">
        <v>8687.83</v>
      </c>
      <c r="V486" s="28" t="n">
        <v>15096.35</v>
      </c>
      <c r="W486" s="28" t="n">
        <v>7977.67</v>
      </c>
      <c r="X486" s="29" t="n">
        <v>12283.9</v>
      </c>
      <c r="Y486" s="29" t="n">
        <v>5662.6</v>
      </c>
      <c r="Z486" s="28" t="n">
        <v>18554.89</v>
      </c>
      <c r="AA486" s="28" t="n">
        <v>6312.93</v>
      </c>
      <c r="AB486" s="29" t="n">
        <v>13542.45</v>
      </c>
      <c r="AC486" s="29" t="n">
        <v>7716.69</v>
      </c>
    </row>
    <row r="487" customFormat="false" ht="12.75" hidden="false" customHeight="false" outlineLevel="0" collapsed="false">
      <c r="A487" s="3" t="s">
        <v>960</v>
      </c>
      <c r="B487" s="3" t="s">
        <v>59</v>
      </c>
      <c r="C487" s="3" t="s">
        <v>60</v>
      </c>
      <c r="D487" s="3" t="s">
        <v>963</v>
      </c>
      <c r="E487" s="3" t="str">
        <f aca="false">+CONCATENATE(A487," ",B487," ",C487," ",D487)</f>
        <v>DUBOIS 115 KV PENELEC 2-TX</v>
      </c>
      <c r="F487" s="26" t="s">
        <v>964</v>
      </c>
      <c r="G487" s="26" t="n">
        <v>21.56</v>
      </c>
      <c r="H487" s="26" t="n">
        <v>11.14</v>
      </c>
      <c r="I487" s="26" t="s">
        <v>964</v>
      </c>
      <c r="J487" s="26" t="n">
        <v>0.06</v>
      </c>
      <c r="K487" s="26" t="n">
        <v>6.14</v>
      </c>
      <c r="L487" s="26" t="s">
        <v>964</v>
      </c>
      <c r="M487" s="26" t="n">
        <v>18.03</v>
      </c>
      <c r="N487" s="26" t="n">
        <v>10</v>
      </c>
      <c r="O487" s="27" t="s">
        <v>964</v>
      </c>
      <c r="P487" s="27" t="n">
        <v>-757.03</v>
      </c>
      <c r="Q487" s="27" t="n">
        <v>-204.5</v>
      </c>
      <c r="R487" s="28" t="n">
        <v>20290.71</v>
      </c>
      <c r="S487" s="28" t="n">
        <v>6588.55</v>
      </c>
      <c r="T487" s="29" t="n">
        <v>58402.85</v>
      </c>
      <c r="U487" s="29" t="n">
        <v>8687.83</v>
      </c>
      <c r="V487" s="28" t="n">
        <v>15096.35</v>
      </c>
      <c r="W487" s="28" t="n">
        <v>7977.67</v>
      </c>
      <c r="X487" s="29" t="n">
        <v>12283.9</v>
      </c>
      <c r="Y487" s="29" t="n">
        <v>5662.6</v>
      </c>
      <c r="Z487" s="28" t="n">
        <v>18554.89</v>
      </c>
      <c r="AA487" s="28" t="n">
        <v>6312.93</v>
      </c>
      <c r="AB487" s="29" t="n">
        <v>13542.45</v>
      </c>
      <c r="AC487" s="29" t="n">
        <v>7716.69</v>
      </c>
    </row>
    <row r="488" customFormat="false" ht="12.75" hidden="false" customHeight="false" outlineLevel="0" collapsed="false">
      <c r="A488" s="3" t="s">
        <v>965</v>
      </c>
      <c r="B488" s="3" t="s">
        <v>20</v>
      </c>
      <c r="C488" s="3" t="s">
        <v>37</v>
      </c>
      <c r="D488" s="3" t="s">
        <v>512</v>
      </c>
      <c r="E488" s="3" t="str">
        <f aca="false">+CONCATENATE(A488," ",B488," ",C488," ",D488)</f>
        <v>DUPONTED 69 KV DPL ONE</v>
      </c>
      <c r="F488" s="26" t="s">
        <v>966</v>
      </c>
      <c r="G488" s="26" t="n">
        <v>7.75</v>
      </c>
      <c r="H488" s="26" t="n">
        <v>4.4</v>
      </c>
      <c r="I488" s="26" t="s">
        <v>966</v>
      </c>
      <c r="J488" s="26" t="n">
        <v>-0.04</v>
      </c>
      <c r="K488" s="26" t="n">
        <v>1.1</v>
      </c>
      <c r="L488" s="26" t="s">
        <v>966</v>
      </c>
      <c r="M488" s="26" t="n">
        <v>3.38</v>
      </c>
      <c r="N488" s="26" t="n">
        <v>2.42</v>
      </c>
      <c r="O488" s="27" t="s">
        <v>966</v>
      </c>
      <c r="P488" s="27" t="n">
        <v>587.86</v>
      </c>
      <c r="Q488" s="27" t="n">
        <v>411.54</v>
      </c>
      <c r="R488" s="28" t="n">
        <v>20250.64</v>
      </c>
      <c r="S488" s="28" t="n">
        <v>6328.8</v>
      </c>
      <c r="T488" s="29" t="n">
        <v>60278.81</v>
      </c>
      <c r="U488" s="29" t="n">
        <v>8671.37</v>
      </c>
      <c r="V488" s="28" t="n">
        <v>15177.24</v>
      </c>
      <c r="W488" s="28" t="n">
        <v>7980.02</v>
      </c>
      <c r="X488" s="29" t="n">
        <v>12269.9</v>
      </c>
      <c r="Y488" s="29" t="n">
        <v>5597.3</v>
      </c>
      <c r="Z488" s="28" t="n">
        <v>18604.24</v>
      </c>
      <c r="AA488" s="28" t="n">
        <v>6161.32</v>
      </c>
      <c r="AB488" s="29" t="n">
        <v>13494</v>
      </c>
      <c r="AC488" s="29" t="n">
        <v>7708.22</v>
      </c>
    </row>
    <row r="489" customFormat="false" ht="12.75" hidden="false" customHeight="false" outlineLevel="0" collapsed="false">
      <c r="A489" s="3" t="s">
        <v>967</v>
      </c>
      <c r="B489" s="3" t="s">
        <v>20</v>
      </c>
      <c r="C489" s="3" t="s">
        <v>37</v>
      </c>
      <c r="D489" s="3" t="s">
        <v>281</v>
      </c>
      <c r="E489" s="3" t="str">
        <f aca="false">+CONCATENATE(A489," ",B489," ",C489," ",D489)</f>
        <v>DUPSEAFD 69 KV DPL LOAD1</v>
      </c>
      <c r="F489" s="26" t="s">
        <v>968</v>
      </c>
      <c r="G489" s="26" t="n">
        <v>7.9</v>
      </c>
      <c r="H489" s="26" t="n">
        <v>4.49</v>
      </c>
      <c r="I489" s="26" t="s">
        <v>968</v>
      </c>
      <c r="J489" s="26" t="n">
        <v>0.24</v>
      </c>
      <c r="K489" s="26" t="n">
        <v>1.34</v>
      </c>
      <c r="L489" s="26" t="s">
        <v>968</v>
      </c>
      <c r="M489" s="26" t="n">
        <v>4.1</v>
      </c>
      <c r="N489" s="26" t="n">
        <v>2.74</v>
      </c>
      <c r="O489" s="27" t="s">
        <v>968</v>
      </c>
      <c r="P489" s="27" t="n">
        <v>1423.46</v>
      </c>
      <c r="Q489" s="27" t="n">
        <v>830.15</v>
      </c>
      <c r="R489" s="28" t="n">
        <v>20259.4</v>
      </c>
      <c r="S489" s="28" t="n">
        <v>6328.19</v>
      </c>
      <c r="T489" s="29" t="n">
        <v>60548.33</v>
      </c>
      <c r="U489" s="29" t="n">
        <v>8679.83</v>
      </c>
      <c r="V489" s="28" t="n">
        <v>17370.44</v>
      </c>
      <c r="W489" s="28" t="n">
        <v>9255.42</v>
      </c>
      <c r="X489" s="29" t="n">
        <v>12269.3</v>
      </c>
      <c r="Y489" s="29" t="n">
        <v>5597.5</v>
      </c>
      <c r="Z489" s="28" t="n">
        <v>18604.28</v>
      </c>
      <c r="AA489" s="28" t="n">
        <v>6164.91</v>
      </c>
      <c r="AB489" s="29" t="n">
        <v>13493.92</v>
      </c>
      <c r="AC489" s="29" t="n">
        <v>7708.49</v>
      </c>
    </row>
    <row r="490" customFormat="false" ht="12.75" hidden="false" customHeight="false" outlineLevel="0" collapsed="false">
      <c r="A490" s="3" t="s">
        <v>967</v>
      </c>
      <c r="B490" s="3" t="s">
        <v>20</v>
      </c>
      <c r="C490" s="3" t="s">
        <v>37</v>
      </c>
      <c r="D490" s="3" t="s">
        <v>285</v>
      </c>
      <c r="E490" s="3" t="str">
        <f aca="false">+CONCATENATE(A490," ",B490," ",C490," ",D490)</f>
        <v>DUPSEAFD 69 KV DPL LOAD2</v>
      </c>
      <c r="F490" s="26" t="s">
        <v>969</v>
      </c>
      <c r="G490" s="26" t="n">
        <v>7.9</v>
      </c>
      <c r="H490" s="26" t="n">
        <v>4.49</v>
      </c>
      <c r="I490" s="26" t="s">
        <v>969</v>
      </c>
      <c r="J490" s="26" t="n">
        <v>0.24</v>
      </c>
      <c r="K490" s="26" t="n">
        <v>1.34</v>
      </c>
      <c r="L490" s="26" t="s">
        <v>969</v>
      </c>
      <c r="M490" s="26" t="n">
        <v>4.1</v>
      </c>
      <c r="N490" s="26" t="n">
        <v>2.74</v>
      </c>
      <c r="O490" s="27" t="s">
        <v>969</v>
      </c>
      <c r="P490" s="27" t="n">
        <v>1423.46</v>
      </c>
      <c r="Q490" s="27" t="n">
        <v>830.15</v>
      </c>
      <c r="R490" s="28" t="n">
        <v>20259.4</v>
      </c>
      <c r="S490" s="28" t="n">
        <v>6328.19</v>
      </c>
      <c r="T490" s="29" t="n">
        <v>60548.33</v>
      </c>
      <c r="U490" s="29" t="n">
        <v>8679.83</v>
      </c>
      <c r="V490" s="28" t="n">
        <v>17370.44</v>
      </c>
      <c r="W490" s="28" t="n">
        <v>9255.42</v>
      </c>
      <c r="X490" s="29" t="n">
        <v>12269.3</v>
      </c>
      <c r="Y490" s="29" t="n">
        <v>5597.5</v>
      </c>
      <c r="Z490" s="28" t="n">
        <v>18604.28</v>
      </c>
      <c r="AA490" s="28" t="n">
        <v>6164.91</v>
      </c>
      <c r="AB490" s="29" t="n">
        <v>13493.92</v>
      </c>
      <c r="AC490" s="29" t="n">
        <v>7708.49</v>
      </c>
    </row>
    <row r="491" customFormat="false" ht="12.75" hidden="false" customHeight="false" outlineLevel="0" collapsed="false">
      <c r="A491" s="3" t="s">
        <v>970</v>
      </c>
      <c r="B491" s="3" t="s">
        <v>47</v>
      </c>
      <c r="C491" s="3" t="s">
        <v>27</v>
      </c>
      <c r="D491" s="3" t="s">
        <v>971</v>
      </c>
      <c r="E491" s="3" t="str">
        <f aca="false">+CONCATENATE(A491," ",B491," ",C491," ",D491)</f>
        <v>EAGLEGEN 13 KV PSEG EGLE#1</v>
      </c>
      <c r="F491" s="26" t="s">
        <v>972</v>
      </c>
      <c r="G491" s="26" t="n">
        <v>9.69</v>
      </c>
      <c r="H491" s="26" t="n">
        <v>5.53</v>
      </c>
      <c r="I491" s="26" t="s">
        <v>972</v>
      </c>
      <c r="J491" s="26" t="n">
        <v>-0.06</v>
      </c>
      <c r="K491" s="26" t="n">
        <v>1.03</v>
      </c>
      <c r="L491" s="26" t="s">
        <v>972</v>
      </c>
      <c r="M491" s="26" t="n">
        <v>3.25</v>
      </c>
      <c r="N491" s="26" t="n">
        <v>2.6</v>
      </c>
      <c r="O491" s="27" t="s">
        <v>972</v>
      </c>
      <c r="P491" s="27" t="n">
        <v>591.05</v>
      </c>
      <c r="Q491" s="27" t="n">
        <v>438.72</v>
      </c>
      <c r="R491" s="28" t="n">
        <v>20300.76</v>
      </c>
      <c r="S491" s="28" t="n">
        <v>6330.7</v>
      </c>
      <c r="T491" s="29" t="n">
        <v>60236.17</v>
      </c>
      <c r="U491" s="29" t="n">
        <v>8676.88</v>
      </c>
      <c r="V491" s="28" t="n">
        <v>15160.43</v>
      </c>
      <c r="W491" s="28" t="n">
        <v>7979.6</v>
      </c>
      <c r="X491" s="29" t="n">
        <v>12266.2</v>
      </c>
      <c r="Y491" s="29" t="n">
        <v>5565.3</v>
      </c>
      <c r="Z491" s="28" t="n">
        <v>18603.56</v>
      </c>
      <c r="AA491" s="28" t="n">
        <v>6153.13</v>
      </c>
      <c r="AB491" s="29" t="n">
        <v>13493.62</v>
      </c>
      <c r="AC491" s="29" t="n">
        <v>7707.94</v>
      </c>
    </row>
    <row r="492" customFormat="false" ht="12.75" hidden="false" customHeight="false" outlineLevel="0" collapsed="false">
      <c r="A492" s="3" t="s">
        <v>970</v>
      </c>
      <c r="B492" s="3" t="s">
        <v>47</v>
      </c>
      <c r="C492" s="3" t="s">
        <v>27</v>
      </c>
      <c r="D492" s="3" t="s">
        <v>973</v>
      </c>
      <c r="E492" s="3" t="str">
        <f aca="false">+CONCATENATE(A492," ",B492," ",C492," ",D492)</f>
        <v>EAGLEGEN 13 KV PSEG EGLE#2</v>
      </c>
      <c r="F492" s="26" t="s">
        <v>974</v>
      </c>
      <c r="G492" s="26" t="n">
        <v>9.69</v>
      </c>
      <c r="H492" s="26" t="n">
        <v>5.53</v>
      </c>
      <c r="I492" s="26" t="s">
        <v>974</v>
      </c>
      <c r="J492" s="26" t="n">
        <v>-0.06</v>
      </c>
      <c r="K492" s="26" t="n">
        <v>1.03</v>
      </c>
      <c r="L492" s="26" t="s">
        <v>974</v>
      </c>
      <c r="M492" s="26" t="n">
        <v>3.25</v>
      </c>
      <c r="N492" s="26" t="n">
        <v>2.6</v>
      </c>
      <c r="O492" s="27" t="s">
        <v>974</v>
      </c>
      <c r="P492" s="27" t="n">
        <v>591.05</v>
      </c>
      <c r="Q492" s="27" t="n">
        <v>438.72</v>
      </c>
      <c r="R492" s="28" t="n">
        <v>20300.76</v>
      </c>
      <c r="S492" s="28" t="n">
        <v>6330.7</v>
      </c>
      <c r="T492" s="29" t="n">
        <v>60236.17</v>
      </c>
      <c r="U492" s="29" t="n">
        <v>8676.88</v>
      </c>
      <c r="V492" s="28" t="n">
        <v>15160.43</v>
      </c>
      <c r="W492" s="28" t="n">
        <v>7979.6</v>
      </c>
      <c r="X492" s="29" t="n">
        <v>12266.2</v>
      </c>
      <c r="Y492" s="29" t="n">
        <v>5565.3</v>
      </c>
      <c r="Z492" s="28" t="n">
        <v>18603.56</v>
      </c>
      <c r="AA492" s="28" t="n">
        <v>6153.13</v>
      </c>
      <c r="AB492" s="29" t="n">
        <v>13493.62</v>
      </c>
      <c r="AC492" s="29" t="n">
        <v>7707.94</v>
      </c>
    </row>
    <row r="493" customFormat="false" ht="12.75" hidden="false" customHeight="false" outlineLevel="0" collapsed="false">
      <c r="A493" s="3" t="s">
        <v>970</v>
      </c>
      <c r="B493" s="3" t="s">
        <v>47</v>
      </c>
      <c r="C493" s="3" t="s">
        <v>27</v>
      </c>
      <c r="D493" s="3" t="s">
        <v>975</v>
      </c>
      <c r="E493" s="3" t="str">
        <f aca="false">+CONCATENATE(A493," ",B493," ",C493," ",D493)</f>
        <v>EAGLEGEN 13 KV PSEG EGLE#3</v>
      </c>
      <c r="F493" s="26" t="s">
        <v>976</v>
      </c>
      <c r="G493" s="26" t="n">
        <v>9.69</v>
      </c>
      <c r="H493" s="26" t="n">
        <v>5.53</v>
      </c>
      <c r="I493" s="26" t="s">
        <v>976</v>
      </c>
      <c r="J493" s="26" t="n">
        <v>-0.06</v>
      </c>
      <c r="K493" s="26" t="n">
        <v>1.03</v>
      </c>
      <c r="L493" s="26" t="s">
        <v>976</v>
      </c>
      <c r="M493" s="26" t="n">
        <v>3.25</v>
      </c>
      <c r="N493" s="26" t="n">
        <v>2.6</v>
      </c>
      <c r="O493" s="27" t="s">
        <v>976</v>
      </c>
      <c r="P493" s="27" t="n">
        <v>591.05</v>
      </c>
      <c r="Q493" s="27" t="n">
        <v>438.72</v>
      </c>
      <c r="R493" s="28" t="n">
        <v>20300.76</v>
      </c>
      <c r="S493" s="28" t="n">
        <v>6330.7</v>
      </c>
      <c r="T493" s="29" t="n">
        <v>60236.17</v>
      </c>
      <c r="U493" s="29" t="n">
        <v>8676.88</v>
      </c>
      <c r="V493" s="28" t="n">
        <v>15160.43</v>
      </c>
      <c r="W493" s="28" t="n">
        <v>7979.6</v>
      </c>
      <c r="X493" s="29" t="n">
        <v>12266.2</v>
      </c>
      <c r="Y493" s="29" t="n">
        <v>5565.3</v>
      </c>
      <c r="Z493" s="28" t="n">
        <v>18603.56</v>
      </c>
      <c r="AA493" s="28" t="n">
        <v>6153.13</v>
      </c>
      <c r="AB493" s="29" t="n">
        <v>13493.62</v>
      </c>
      <c r="AC493" s="29" t="n">
        <v>7707.94</v>
      </c>
    </row>
    <row r="494" customFormat="false" ht="12.75" hidden="false" customHeight="false" outlineLevel="0" collapsed="false">
      <c r="A494" s="3" t="s">
        <v>977</v>
      </c>
      <c r="B494" s="3" t="s">
        <v>978</v>
      </c>
      <c r="C494" s="3"/>
      <c r="D494" s="3"/>
      <c r="E494" s="3" t="str">
        <f aca="false">+CONCATENATE(A494," ",B494," ",C494," ",D494)</f>
        <v>EASTERN HUB HUB  </v>
      </c>
      <c r="F494" s="26" t="s">
        <v>977</v>
      </c>
      <c r="G494" s="26" t="n">
        <v>8.72</v>
      </c>
      <c r="H494" s="26" t="n">
        <v>4.94</v>
      </c>
      <c r="I494" s="26" t="s">
        <v>977</v>
      </c>
      <c r="J494" s="26" t="n">
        <v>-0.37</v>
      </c>
      <c r="K494" s="26" t="n">
        <v>0.92</v>
      </c>
      <c r="L494" s="26" t="s">
        <v>977</v>
      </c>
      <c r="M494" s="26" t="n">
        <v>2.9</v>
      </c>
      <c r="N494" s="26" t="n">
        <v>2.39</v>
      </c>
      <c r="O494" s="27" t="s">
        <v>977</v>
      </c>
      <c r="P494" s="27" t="n">
        <v>1056.13</v>
      </c>
      <c r="Q494" s="27" t="n">
        <v>681.74</v>
      </c>
      <c r="R494" s="28" t="n">
        <v>20285.745889</v>
      </c>
      <c r="S494" s="28" t="n">
        <v>6329.978771</v>
      </c>
      <c r="T494" s="29" t="n">
        <v>60534.00796</v>
      </c>
      <c r="U494" s="29" t="n">
        <v>8709.740086</v>
      </c>
      <c r="V494" s="28" t="n">
        <v>16208.146443</v>
      </c>
      <c r="W494" s="28" t="n">
        <v>8585.982794</v>
      </c>
      <c r="X494" s="29" t="n">
        <v>12275.7</v>
      </c>
      <c r="Y494" s="29" t="n">
        <v>5607.8</v>
      </c>
      <c r="Z494" s="28" t="n">
        <v>18603.447159</v>
      </c>
      <c r="AA494" s="28" t="n">
        <v>6154.993645</v>
      </c>
      <c r="AB494" s="29" t="n">
        <v>13494.000086</v>
      </c>
      <c r="AC494" s="29" t="n">
        <v>7707.986272</v>
      </c>
    </row>
    <row r="495" customFormat="false" ht="12.75" hidden="false" customHeight="false" outlineLevel="0" collapsed="false">
      <c r="A495" s="3" t="s">
        <v>979</v>
      </c>
      <c r="B495" s="3" t="s">
        <v>20</v>
      </c>
      <c r="C495" s="3" t="s">
        <v>37</v>
      </c>
      <c r="D495" s="3" t="s">
        <v>980</v>
      </c>
      <c r="E495" s="3" t="str">
        <f aca="false">+CONCATENATE(A495," ",B495," ",C495," ",D495)</f>
        <v>EASTON 69 KV DPL LOAD82</v>
      </c>
      <c r="F495" s="26" t="s">
        <v>979</v>
      </c>
      <c r="G495" s="26" t="n">
        <v>7.88</v>
      </c>
      <c r="H495" s="26" t="n">
        <v>4.47</v>
      </c>
      <c r="I495" s="26" t="s">
        <v>979</v>
      </c>
      <c r="J495" s="26" t="n">
        <v>0.22</v>
      </c>
      <c r="K495" s="26" t="n">
        <v>1.32</v>
      </c>
      <c r="L495" s="26" t="s">
        <v>979</v>
      </c>
      <c r="M495" s="26" t="n">
        <v>4.06</v>
      </c>
      <c r="N495" s="26" t="n">
        <v>2.72</v>
      </c>
      <c r="O495" s="27" t="s">
        <v>979</v>
      </c>
      <c r="P495" s="27" t="n">
        <v>1178.22</v>
      </c>
      <c r="Q495" s="27" t="n">
        <v>721.64</v>
      </c>
      <c r="R495" s="28" t="n">
        <v>20258.37</v>
      </c>
      <c r="S495" s="28" t="n">
        <v>6328.18</v>
      </c>
      <c r="T495" s="29" t="n">
        <v>60446.41</v>
      </c>
      <c r="U495" s="29" t="n">
        <v>8680.19</v>
      </c>
      <c r="V495" s="28" t="n">
        <v>17102.2</v>
      </c>
      <c r="W495" s="28" t="n">
        <v>9205.17</v>
      </c>
      <c r="X495" s="29" t="n">
        <v>12269.2</v>
      </c>
      <c r="Y495" s="29" t="n">
        <v>5597.5</v>
      </c>
      <c r="Z495" s="28" t="n">
        <v>18604.35</v>
      </c>
      <c r="AA495" s="28" t="n">
        <v>6164.84</v>
      </c>
      <c r="AB495" s="29" t="n">
        <v>13493.93</v>
      </c>
      <c r="AC495" s="29" t="n">
        <v>7708.46</v>
      </c>
    </row>
    <row r="496" customFormat="false" ht="12.75" hidden="false" customHeight="false" outlineLevel="0" collapsed="false">
      <c r="A496" s="3" t="s">
        <v>979</v>
      </c>
      <c r="B496" s="3" t="s">
        <v>20</v>
      </c>
      <c r="C496" s="3" t="s">
        <v>37</v>
      </c>
      <c r="D496" s="3" t="s">
        <v>355</v>
      </c>
      <c r="E496" s="3" t="str">
        <f aca="false">+CONCATENATE(A496," ",B496," ",C496," ",D496)</f>
        <v>EASTON 69 KV DPL LOADT2</v>
      </c>
      <c r="F496" s="26" t="s">
        <v>981</v>
      </c>
      <c r="G496" s="26" t="n">
        <v>7.88</v>
      </c>
      <c r="H496" s="26" t="n">
        <v>4.47</v>
      </c>
      <c r="I496" s="26" t="s">
        <v>981</v>
      </c>
      <c r="J496" s="26" t="n">
        <v>0.22</v>
      </c>
      <c r="K496" s="26" t="n">
        <v>1.32</v>
      </c>
      <c r="L496" s="26" t="s">
        <v>981</v>
      </c>
      <c r="M496" s="26" t="n">
        <v>4.06</v>
      </c>
      <c r="N496" s="26" t="n">
        <v>2.72</v>
      </c>
      <c r="O496" s="27" t="s">
        <v>981</v>
      </c>
      <c r="P496" s="27" t="n">
        <v>1178.22</v>
      </c>
      <c r="Q496" s="27" t="n">
        <v>721.64</v>
      </c>
      <c r="R496" s="28" t="n">
        <v>20258.37</v>
      </c>
      <c r="S496" s="28" t="n">
        <v>6328.18</v>
      </c>
      <c r="T496" s="29" t="n">
        <v>60446.41</v>
      </c>
      <c r="U496" s="29" t="n">
        <v>8680.19</v>
      </c>
      <c r="V496" s="28" t="n">
        <v>17102.2</v>
      </c>
      <c r="W496" s="28" t="n">
        <v>9205.17</v>
      </c>
      <c r="X496" s="29" t="n">
        <v>12269.2</v>
      </c>
      <c r="Y496" s="29" t="n">
        <v>5597.5</v>
      </c>
      <c r="Z496" s="28" t="n">
        <v>18604.35</v>
      </c>
      <c r="AA496" s="28" t="n">
        <v>6164.84</v>
      </c>
      <c r="AB496" s="29" t="n">
        <v>13493.93</v>
      </c>
      <c r="AC496" s="29" t="n">
        <v>7708.46</v>
      </c>
    </row>
    <row r="497" customFormat="false" ht="12.75" hidden="false" customHeight="false" outlineLevel="0" collapsed="false">
      <c r="A497" s="3" t="s">
        <v>979</v>
      </c>
      <c r="B497" s="3" t="s">
        <v>346</v>
      </c>
      <c r="C497" s="3"/>
      <c r="D497" s="3"/>
      <c r="E497" s="3" t="str">
        <f aca="false">+CONCATENATE(A497," ",B497," ",C497," ",D497)</f>
        <v>EASTON AGGREGATE  </v>
      </c>
      <c r="F497" s="26" t="s">
        <v>982</v>
      </c>
      <c r="G497" s="26" t="n">
        <v>7.88</v>
      </c>
      <c r="H497" s="26" t="n">
        <v>4.47</v>
      </c>
      <c r="I497" s="26" t="s">
        <v>982</v>
      </c>
      <c r="J497" s="26" t="n">
        <v>0.22</v>
      </c>
      <c r="K497" s="26" t="n">
        <v>1.32</v>
      </c>
      <c r="L497" s="26" t="s">
        <v>982</v>
      </c>
      <c r="M497" s="26" t="n">
        <v>4.06</v>
      </c>
      <c r="N497" s="26" t="n">
        <v>2.72</v>
      </c>
      <c r="O497" s="27" t="s">
        <v>982</v>
      </c>
      <c r="P497" s="27" t="n">
        <v>1178.22</v>
      </c>
      <c r="Q497" s="27" t="n">
        <v>721.64</v>
      </c>
      <c r="R497" s="28" t="n">
        <v>20258.37</v>
      </c>
      <c r="S497" s="28" t="n">
        <v>6328.18</v>
      </c>
      <c r="T497" s="29" t="n">
        <v>60446.41</v>
      </c>
      <c r="U497" s="29" t="n">
        <v>8680.19</v>
      </c>
      <c r="V497" s="28" t="n">
        <v>17102.2</v>
      </c>
      <c r="W497" s="28" t="n">
        <v>9205.17</v>
      </c>
      <c r="X497" s="29" t="n">
        <v>12269.2</v>
      </c>
      <c r="Y497" s="29" t="n">
        <v>5597.5</v>
      </c>
      <c r="Z497" s="28" t="n">
        <v>18604.35</v>
      </c>
      <c r="AA497" s="28" t="n">
        <v>6164.84</v>
      </c>
      <c r="AB497" s="29" t="n">
        <v>13493.93</v>
      </c>
      <c r="AC497" s="29" t="n">
        <v>7708.46</v>
      </c>
    </row>
    <row r="498" customFormat="false" ht="12.75" hidden="false" customHeight="false" outlineLevel="0" collapsed="false">
      <c r="A498" s="3" t="s">
        <v>983</v>
      </c>
      <c r="B498" s="3" t="s">
        <v>205</v>
      </c>
      <c r="C498" s="3" t="s">
        <v>297</v>
      </c>
      <c r="D498" s="3" t="s">
        <v>984</v>
      </c>
      <c r="E498" s="3" t="str">
        <f aca="false">+CONCATENATE(A498," ",B498," ",C498," ",D498)</f>
        <v>EASTPT 34 KV BGE FIVE</v>
      </c>
      <c r="F498" s="26" t="s">
        <v>985</v>
      </c>
      <c r="G498" s="26" t="n">
        <v>8.34</v>
      </c>
      <c r="H498" s="26" t="n">
        <v>4.5</v>
      </c>
      <c r="I498" s="26" t="s">
        <v>985</v>
      </c>
      <c r="J498" s="26" t="n">
        <v>2.15</v>
      </c>
      <c r="K498" s="26" t="n">
        <v>1.99</v>
      </c>
      <c r="L498" s="26" t="s">
        <v>985</v>
      </c>
      <c r="M498" s="26" t="n">
        <v>7.2</v>
      </c>
      <c r="N498" s="26" t="n">
        <v>3.26</v>
      </c>
      <c r="O498" s="27" t="s">
        <v>985</v>
      </c>
      <c r="P498" s="27" t="n">
        <v>-828.88</v>
      </c>
      <c r="Q498" s="27" t="n">
        <v>-246.35</v>
      </c>
      <c r="R498" s="28" t="n">
        <v>20060.73</v>
      </c>
      <c r="S498" s="28" t="n">
        <v>6307.51</v>
      </c>
      <c r="T498" s="29" t="n">
        <v>58793.64</v>
      </c>
      <c r="U498" s="29" t="n">
        <v>8910.98</v>
      </c>
      <c r="V498" s="28" t="n">
        <v>15273.45</v>
      </c>
      <c r="W498" s="28" t="n">
        <v>7987.03</v>
      </c>
      <c r="X498" s="29" t="n">
        <v>12272.5</v>
      </c>
      <c r="Y498" s="29" t="n">
        <v>5613.7</v>
      </c>
      <c r="Z498" s="28" t="n">
        <v>18630.08</v>
      </c>
      <c r="AA498" s="28" t="n">
        <v>6199.82</v>
      </c>
      <c r="AB498" s="29" t="n">
        <v>13494.98</v>
      </c>
      <c r="AC498" s="29" t="n">
        <v>7710.16</v>
      </c>
    </row>
    <row r="499" customFormat="false" ht="12.75" hidden="false" customHeight="false" outlineLevel="0" collapsed="false">
      <c r="A499" s="3" t="s">
        <v>983</v>
      </c>
      <c r="B499" s="3" t="s">
        <v>205</v>
      </c>
      <c r="C499" s="3" t="s">
        <v>297</v>
      </c>
      <c r="D499" s="3" t="s">
        <v>560</v>
      </c>
      <c r="E499" s="3" t="str">
        <f aca="false">+CONCATENATE(A499," ",B499," ",C499," ",D499)</f>
        <v>EASTPT 34 KV BGE FOUR</v>
      </c>
      <c r="F499" s="26" t="s">
        <v>986</v>
      </c>
      <c r="G499" s="26" t="n">
        <v>8.34</v>
      </c>
      <c r="H499" s="26" t="n">
        <v>4.5</v>
      </c>
      <c r="I499" s="26" t="s">
        <v>986</v>
      </c>
      <c r="J499" s="26" t="n">
        <v>2.15</v>
      </c>
      <c r="K499" s="26" t="n">
        <v>1.99</v>
      </c>
      <c r="L499" s="26" t="s">
        <v>986</v>
      </c>
      <c r="M499" s="26" t="n">
        <v>7.2</v>
      </c>
      <c r="N499" s="26" t="n">
        <v>3.26</v>
      </c>
      <c r="O499" s="27" t="s">
        <v>986</v>
      </c>
      <c r="P499" s="27" t="n">
        <v>-828.92</v>
      </c>
      <c r="Q499" s="27" t="n">
        <v>-246.36</v>
      </c>
      <c r="R499" s="28" t="n">
        <v>20048.09</v>
      </c>
      <c r="S499" s="28" t="n">
        <v>6307.51</v>
      </c>
      <c r="T499" s="29" t="n">
        <v>58794.39</v>
      </c>
      <c r="U499" s="29" t="n">
        <v>8911.63</v>
      </c>
      <c r="V499" s="28" t="n">
        <v>15273.44</v>
      </c>
      <c r="W499" s="28" t="n">
        <v>7987.03</v>
      </c>
      <c r="X499" s="29" t="n">
        <v>12272.5</v>
      </c>
      <c r="Y499" s="29" t="n">
        <v>5613.7</v>
      </c>
      <c r="Z499" s="28" t="n">
        <v>18630.09</v>
      </c>
      <c r="AA499" s="28" t="n">
        <v>6199.78</v>
      </c>
      <c r="AB499" s="29" t="n">
        <v>13494.98</v>
      </c>
      <c r="AC499" s="29" t="n">
        <v>7710.17</v>
      </c>
    </row>
    <row r="500" customFormat="false" ht="12.75" hidden="false" customHeight="false" outlineLevel="0" collapsed="false">
      <c r="A500" s="3" t="s">
        <v>983</v>
      </c>
      <c r="B500" s="3" t="s">
        <v>205</v>
      </c>
      <c r="C500" s="3" t="s">
        <v>297</v>
      </c>
      <c r="D500" s="3" t="s">
        <v>512</v>
      </c>
      <c r="E500" s="3" t="str">
        <f aca="false">+CONCATENATE(A500," ",B500," ",C500," ",D500)</f>
        <v>EASTPT 34 KV BGE ONE</v>
      </c>
      <c r="F500" s="26" t="s">
        <v>987</v>
      </c>
      <c r="G500" s="26" t="n">
        <v>8.34</v>
      </c>
      <c r="H500" s="26" t="n">
        <v>4.5</v>
      </c>
      <c r="I500" s="26" t="s">
        <v>987</v>
      </c>
      <c r="J500" s="26" t="n">
        <v>2.15</v>
      </c>
      <c r="K500" s="26" t="n">
        <v>1.99</v>
      </c>
      <c r="L500" s="26" t="s">
        <v>987</v>
      </c>
      <c r="M500" s="26" t="n">
        <v>7.2</v>
      </c>
      <c r="N500" s="26" t="n">
        <v>3.26</v>
      </c>
      <c r="O500" s="27" t="s">
        <v>987</v>
      </c>
      <c r="P500" s="27" t="n">
        <v>-829.18</v>
      </c>
      <c r="Q500" s="27" t="n">
        <v>-246.47</v>
      </c>
      <c r="R500" s="28" t="n">
        <v>20062.4</v>
      </c>
      <c r="S500" s="28" t="n">
        <v>6307.52</v>
      </c>
      <c r="T500" s="29" t="n">
        <v>58794.56</v>
      </c>
      <c r="U500" s="29" t="n">
        <v>8912.24</v>
      </c>
      <c r="V500" s="28" t="n">
        <v>15273.41</v>
      </c>
      <c r="W500" s="28" t="n">
        <v>7987.01</v>
      </c>
      <c r="X500" s="29" t="n">
        <v>12272.7</v>
      </c>
      <c r="Y500" s="29" t="n">
        <v>5613.7</v>
      </c>
      <c r="Z500" s="28" t="n">
        <v>18630.06</v>
      </c>
      <c r="AA500" s="28" t="n">
        <v>6199.79</v>
      </c>
      <c r="AB500" s="29" t="n">
        <v>13494.98</v>
      </c>
      <c r="AC500" s="29" t="n">
        <v>7710.16</v>
      </c>
    </row>
    <row r="501" customFormat="false" ht="12.75" hidden="false" customHeight="false" outlineLevel="0" collapsed="false">
      <c r="A501" s="3" t="s">
        <v>983</v>
      </c>
      <c r="B501" s="3" t="s">
        <v>205</v>
      </c>
      <c r="C501" s="3" t="s">
        <v>297</v>
      </c>
      <c r="D501" s="3" t="s">
        <v>563</v>
      </c>
      <c r="E501" s="3" t="str">
        <f aca="false">+CONCATENATE(A501," ",B501," ",C501," ",D501)</f>
        <v>EASTPT 34 KV BGE THREE</v>
      </c>
      <c r="F501" s="26" t="s">
        <v>988</v>
      </c>
      <c r="G501" s="26" t="n">
        <v>8.34</v>
      </c>
      <c r="H501" s="26" t="n">
        <v>4.5</v>
      </c>
      <c r="I501" s="26" t="s">
        <v>988</v>
      </c>
      <c r="J501" s="26" t="n">
        <v>2.15</v>
      </c>
      <c r="K501" s="26" t="n">
        <v>1.99</v>
      </c>
      <c r="L501" s="26" t="s">
        <v>988</v>
      </c>
      <c r="M501" s="26" t="n">
        <v>7.2</v>
      </c>
      <c r="N501" s="26" t="n">
        <v>3.26</v>
      </c>
      <c r="O501" s="27" t="s">
        <v>988</v>
      </c>
      <c r="P501" s="27" t="n">
        <v>-828.88</v>
      </c>
      <c r="Q501" s="27" t="n">
        <v>-246.35</v>
      </c>
      <c r="R501" s="28" t="n">
        <v>20060.73</v>
      </c>
      <c r="S501" s="28" t="n">
        <v>6307.51</v>
      </c>
      <c r="T501" s="29" t="n">
        <v>58793.64</v>
      </c>
      <c r="U501" s="29" t="n">
        <v>8910.98</v>
      </c>
      <c r="V501" s="28" t="n">
        <v>15273.45</v>
      </c>
      <c r="W501" s="28" t="n">
        <v>7987.03</v>
      </c>
      <c r="X501" s="29" t="n">
        <v>12272.5</v>
      </c>
      <c r="Y501" s="29" t="n">
        <v>5613.7</v>
      </c>
      <c r="Z501" s="28" t="n">
        <v>18630.08</v>
      </c>
      <c r="AA501" s="28" t="n">
        <v>6199.82</v>
      </c>
      <c r="AB501" s="29" t="n">
        <v>13494.98</v>
      </c>
      <c r="AC501" s="29" t="n">
        <v>7710.16</v>
      </c>
    </row>
    <row r="502" customFormat="false" ht="12.75" hidden="false" customHeight="false" outlineLevel="0" collapsed="false">
      <c r="A502" s="3" t="s">
        <v>983</v>
      </c>
      <c r="B502" s="3" t="s">
        <v>205</v>
      </c>
      <c r="C502" s="3" t="s">
        <v>297</v>
      </c>
      <c r="D502" s="3" t="s">
        <v>565</v>
      </c>
      <c r="E502" s="3" t="str">
        <f aca="false">+CONCATENATE(A502," ",B502," ",C502," ",D502)</f>
        <v>EASTPT 34 KV BGE TWO</v>
      </c>
      <c r="F502" s="26" t="s">
        <v>989</v>
      </c>
      <c r="G502" s="26" t="n">
        <v>8.34</v>
      </c>
      <c r="H502" s="26" t="n">
        <v>4.5</v>
      </c>
      <c r="I502" s="26" t="s">
        <v>989</v>
      </c>
      <c r="J502" s="26" t="n">
        <v>2.15</v>
      </c>
      <c r="K502" s="26" t="n">
        <v>1.99</v>
      </c>
      <c r="L502" s="26" t="s">
        <v>989</v>
      </c>
      <c r="M502" s="26" t="n">
        <v>7.2</v>
      </c>
      <c r="N502" s="26" t="n">
        <v>3.26</v>
      </c>
      <c r="O502" s="27" t="s">
        <v>989</v>
      </c>
      <c r="P502" s="27" t="n">
        <v>-828.92</v>
      </c>
      <c r="Q502" s="27" t="n">
        <v>-246.36</v>
      </c>
      <c r="R502" s="28" t="n">
        <v>20048.09</v>
      </c>
      <c r="S502" s="28" t="n">
        <v>6307.51</v>
      </c>
      <c r="T502" s="29" t="n">
        <v>58794.39</v>
      </c>
      <c r="U502" s="29" t="n">
        <v>8911.63</v>
      </c>
      <c r="V502" s="28" t="n">
        <v>15273.44</v>
      </c>
      <c r="W502" s="28" t="n">
        <v>7987.03</v>
      </c>
      <c r="X502" s="29" t="n">
        <v>12272.5</v>
      </c>
      <c r="Y502" s="29" t="n">
        <v>5613.7</v>
      </c>
      <c r="Z502" s="28" t="n">
        <v>18630.09</v>
      </c>
      <c r="AA502" s="28" t="n">
        <v>6199.78</v>
      </c>
      <c r="AB502" s="29" t="n">
        <v>13494.98</v>
      </c>
      <c r="AC502" s="29" t="n">
        <v>7710.17</v>
      </c>
    </row>
    <row r="503" customFormat="false" ht="12.75" hidden="false" customHeight="false" outlineLevel="0" collapsed="false">
      <c r="A503" s="3" t="s">
        <v>990</v>
      </c>
      <c r="B503" s="3" t="s">
        <v>20</v>
      </c>
      <c r="C503" s="3" t="s">
        <v>37</v>
      </c>
      <c r="D503" s="3" t="s">
        <v>991</v>
      </c>
      <c r="E503" s="3" t="str">
        <f aca="false">+CONCATENATE(A503," ",B503," ",C503," ",D503)</f>
        <v>EASTVILL 69 KV DPL EASTVL</v>
      </c>
      <c r="F503" s="26" t="s">
        <v>992</v>
      </c>
      <c r="G503" s="26" t="n">
        <v>7.9</v>
      </c>
      <c r="H503" s="26" t="n">
        <v>4.48</v>
      </c>
      <c r="I503" s="26" t="s">
        <v>992</v>
      </c>
      <c r="J503" s="26" t="n">
        <v>0.24</v>
      </c>
      <c r="K503" s="26" t="n">
        <v>1.34</v>
      </c>
      <c r="L503" s="26" t="s">
        <v>992</v>
      </c>
      <c r="M503" s="26" t="n">
        <v>4.1</v>
      </c>
      <c r="N503" s="26" t="n">
        <v>2.74</v>
      </c>
      <c r="O503" s="27" t="s">
        <v>992</v>
      </c>
      <c r="P503" s="27" t="n">
        <v>1976.83</v>
      </c>
      <c r="Q503" s="27" t="n">
        <v>1308.8</v>
      </c>
      <c r="R503" s="28" t="n">
        <v>20259.33</v>
      </c>
      <c r="S503" s="28" t="n">
        <v>6328.19</v>
      </c>
      <c r="T503" s="29" t="n">
        <v>60588.47</v>
      </c>
      <c r="U503" s="29" t="n">
        <v>8679.83</v>
      </c>
      <c r="V503" s="28" t="n">
        <v>18860.09</v>
      </c>
      <c r="W503" s="28" t="n">
        <v>9578.7</v>
      </c>
      <c r="X503" s="29" t="n">
        <v>12269.3</v>
      </c>
      <c r="Y503" s="29" t="n">
        <v>5597.5</v>
      </c>
      <c r="Z503" s="28" t="n">
        <v>18604.3</v>
      </c>
      <c r="AA503" s="28" t="n">
        <v>6164.9</v>
      </c>
      <c r="AB503" s="29" t="n">
        <v>13493.92</v>
      </c>
      <c r="AC503" s="29" t="n">
        <v>7708.49</v>
      </c>
    </row>
    <row r="504" customFormat="false" ht="12.75" hidden="false" customHeight="false" outlineLevel="0" collapsed="false">
      <c r="A504" s="3" t="s">
        <v>993</v>
      </c>
      <c r="B504" s="3" t="s">
        <v>47</v>
      </c>
      <c r="C504" s="3" t="s">
        <v>60</v>
      </c>
      <c r="D504" s="3" t="s">
        <v>491</v>
      </c>
      <c r="E504" s="3" t="str">
        <f aca="false">+CONCATENATE(A504," ",B504," ",C504," ",D504)</f>
        <v>EBENSBUR 13 KV PENELEC NUG GE</v>
      </c>
      <c r="F504" s="26" t="s">
        <v>994</v>
      </c>
      <c r="G504" s="26" t="n">
        <v>19.76</v>
      </c>
      <c r="H504" s="26" t="n">
        <v>10.21</v>
      </c>
      <c r="I504" s="26" t="s">
        <v>994</v>
      </c>
      <c r="J504" s="26" t="n">
        <v>-12.52</v>
      </c>
      <c r="K504" s="26" t="n">
        <v>5.61</v>
      </c>
      <c r="L504" s="26" t="s">
        <v>994</v>
      </c>
      <c r="M504" s="26" t="n">
        <v>16.32</v>
      </c>
      <c r="N504" s="26" t="n">
        <v>9.15</v>
      </c>
      <c r="O504" s="27" t="s">
        <v>994</v>
      </c>
      <c r="P504" s="27" t="n">
        <v>-826.11</v>
      </c>
      <c r="Q504" s="27" t="n">
        <v>-243.19</v>
      </c>
      <c r="R504" s="28" t="n">
        <v>20239.66</v>
      </c>
      <c r="S504" s="28" t="n">
        <v>6343.46</v>
      </c>
      <c r="T504" s="29" t="n">
        <v>58281.33</v>
      </c>
      <c r="U504" s="29" t="n">
        <v>8664.92</v>
      </c>
      <c r="V504" s="28" t="n">
        <v>15344.65</v>
      </c>
      <c r="W504" s="28" t="n">
        <v>7978.79</v>
      </c>
      <c r="X504" s="29" t="n">
        <v>12285.4</v>
      </c>
      <c r="Y504" s="29" t="n">
        <v>5649.8</v>
      </c>
      <c r="Z504" s="28" t="n">
        <v>18465.16</v>
      </c>
      <c r="AA504" s="28" t="n">
        <v>6307.03</v>
      </c>
      <c r="AB504" s="29" t="n">
        <v>13498.53</v>
      </c>
      <c r="AC504" s="29" t="n">
        <v>7716.25</v>
      </c>
    </row>
    <row r="505" customFormat="false" ht="12.75" hidden="false" customHeight="false" outlineLevel="0" collapsed="false">
      <c r="A505" s="3" t="s">
        <v>995</v>
      </c>
      <c r="B505" s="3" t="s">
        <v>59</v>
      </c>
      <c r="C505" s="3" t="s">
        <v>60</v>
      </c>
      <c r="D505" s="3" t="s">
        <v>61</v>
      </c>
      <c r="E505" s="3" t="str">
        <f aca="false">+CONCATENATE(A505," ",B505," ",C505," ",D505)</f>
        <v>ECLIPSE 115 KV PENELEC 1 TX</v>
      </c>
      <c r="F505" s="26" t="s">
        <v>996</v>
      </c>
      <c r="G505" s="26" t="n">
        <v>21.93</v>
      </c>
      <c r="H505" s="26" t="n">
        <v>11.31</v>
      </c>
      <c r="I505" s="26" t="s">
        <v>996</v>
      </c>
      <c r="J505" s="26" t="n">
        <v>-78.68</v>
      </c>
      <c r="K505" s="26" t="n">
        <v>6.31</v>
      </c>
      <c r="L505" s="26" t="s">
        <v>996</v>
      </c>
      <c r="M505" s="26" t="n">
        <v>18.79</v>
      </c>
      <c r="N505" s="26" t="n">
        <v>10.34</v>
      </c>
      <c r="O505" s="27" t="s">
        <v>996</v>
      </c>
      <c r="P505" s="27" t="n">
        <v>-776.25</v>
      </c>
      <c r="Q505" s="27" t="n">
        <v>-207.32</v>
      </c>
      <c r="R505" s="28" t="n">
        <v>20279.86</v>
      </c>
      <c r="S505" s="28" t="n">
        <v>6500.11</v>
      </c>
      <c r="T505" s="29" t="n">
        <v>58329.33</v>
      </c>
      <c r="U505" s="29" t="n">
        <v>8674.78</v>
      </c>
      <c r="V505" s="28" t="n">
        <v>14668.9</v>
      </c>
      <c r="W505" s="28" t="n">
        <v>7979.62</v>
      </c>
      <c r="X505" s="29" t="n">
        <v>12288.9</v>
      </c>
      <c r="Y505" s="29" t="n">
        <v>5655.7</v>
      </c>
      <c r="Z505" s="28" t="n">
        <v>18558.94</v>
      </c>
      <c r="AA505" s="28" t="n">
        <v>6323.67</v>
      </c>
      <c r="AB505" s="29" t="n">
        <v>13496.91</v>
      </c>
      <c r="AC505" s="29" t="n">
        <v>7717.41</v>
      </c>
    </row>
    <row r="506" customFormat="false" ht="12.75" hidden="false" customHeight="false" outlineLevel="0" collapsed="false">
      <c r="A506" s="3" t="s">
        <v>995</v>
      </c>
      <c r="B506" s="3" t="s">
        <v>59</v>
      </c>
      <c r="C506" s="3" t="s">
        <v>60</v>
      </c>
      <c r="D506" s="3" t="s">
        <v>63</v>
      </c>
      <c r="E506" s="3" t="str">
        <f aca="false">+CONCATENATE(A506," ",B506," ",C506," ",D506)</f>
        <v>ECLIPSE 115 KV PENELEC 2 TX</v>
      </c>
      <c r="F506" s="26" t="s">
        <v>997</v>
      </c>
      <c r="G506" s="26" t="n">
        <v>21.93</v>
      </c>
      <c r="H506" s="26" t="n">
        <v>11.31</v>
      </c>
      <c r="I506" s="26" t="s">
        <v>997</v>
      </c>
      <c r="J506" s="26" t="n">
        <v>-78.68</v>
      </c>
      <c r="K506" s="26" t="n">
        <v>6.31</v>
      </c>
      <c r="L506" s="26" t="s">
        <v>997</v>
      </c>
      <c r="M506" s="26" t="n">
        <v>18.79</v>
      </c>
      <c r="N506" s="26" t="n">
        <v>10.34</v>
      </c>
      <c r="O506" s="27" t="s">
        <v>997</v>
      </c>
      <c r="P506" s="27" t="n">
        <v>-776.25</v>
      </c>
      <c r="Q506" s="27" t="n">
        <v>-207.32</v>
      </c>
      <c r="R506" s="28" t="n">
        <v>20279.86</v>
      </c>
      <c r="S506" s="28" t="n">
        <v>6500.11</v>
      </c>
      <c r="T506" s="29" t="n">
        <v>58329.33</v>
      </c>
      <c r="U506" s="29" t="n">
        <v>8674.78</v>
      </c>
      <c r="V506" s="28" t="n">
        <v>14668.9</v>
      </c>
      <c r="W506" s="28" t="n">
        <v>7979.62</v>
      </c>
      <c r="X506" s="29" t="n">
        <v>12288.9</v>
      </c>
      <c r="Y506" s="29" t="n">
        <v>5655.7</v>
      </c>
      <c r="Z506" s="28" t="n">
        <v>18558.94</v>
      </c>
      <c r="AA506" s="28" t="n">
        <v>6323.67</v>
      </c>
      <c r="AB506" s="29" t="n">
        <v>13496.91</v>
      </c>
      <c r="AC506" s="29" t="n">
        <v>7717.41</v>
      </c>
    </row>
    <row r="507" customFormat="false" ht="12.75" hidden="false" customHeight="false" outlineLevel="0" collapsed="false">
      <c r="A507" s="3" t="s">
        <v>995</v>
      </c>
      <c r="B507" s="3" t="s">
        <v>59</v>
      </c>
      <c r="C507" s="3" t="s">
        <v>60</v>
      </c>
      <c r="D507" s="3" t="s">
        <v>998</v>
      </c>
      <c r="E507" s="3" t="str">
        <f aca="false">+CONCATENATE(A507," ",B507," ",C507," ",D507)</f>
        <v>ECLIPSE 115 KV PENELEC ECRF#1</v>
      </c>
      <c r="F507" s="26" t="s">
        <v>999</v>
      </c>
      <c r="G507" s="26" t="n">
        <v>266.87</v>
      </c>
      <c r="H507" s="26" t="n">
        <v>134.3</v>
      </c>
      <c r="I507" s="26" t="s">
        <v>999</v>
      </c>
      <c r="J507" s="26" t="n">
        <v>90.42</v>
      </c>
      <c r="K507" s="26" t="n">
        <v>87.56</v>
      </c>
      <c r="L507" s="26" t="s">
        <v>999</v>
      </c>
      <c r="M507" s="26" t="n">
        <v>269.27</v>
      </c>
      <c r="N507" s="26" t="n">
        <v>147.24</v>
      </c>
      <c r="O507" s="27" t="s">
        <v>999</v>
      </c>
      <c r="P507" s="27" t="n">
        <v>831.04</v>
      </c>
      <c r="Q507" s="27" t="n">
        <v>542.94</v>
      </c>
      <c r="R507" s="28" t="n">
        <v>21050.47</v>
      </c>
      <c r="S507" s="28" t="n">
        <v>6429.01</v>
      </c>
      <c r="T507" s="29" t="n">
        <v>59847.64</v>
      </c>
      <c r="U507" s="29" t="n">
        <v>8771.29</v>
      </c>
      <c r="V507" s="28" t="n">
        <v>14966.8</v>
      </c>
      <c r="W507" s="28" t="n">
        <v>7981.34</v>
      </c>
      <c r="X507" s="29" t="n">
        <v>13361.8</v>
      </c>
      <c r="Y507" s="29" t="n">
        <v>5935.4</v>
      </c>
      <c r="Z507" s="28" t="n">
        <v>18698.36</v>
      </c>
      <c r="AA507" s="28" t="n">
        <v>7441.54</v>
      </c>
      <c r="AB507" s="29" t="n">
        <v>13569.01</v>
      </c>
      <c r="AC507" s="29" t="n">
        <v>7832.07</v>
      </c>
    </row>
    <row r="508" customFormat="false" ht="12.75" hidden="false" customHeight="false" outlineLevel="0" collapsed="false">
      <c r="A508" s="3" t="s">
        <v>995</v>
      </c>
      <c r="B508" s="3" t="s">
        <v>59</v>
      </c>
      <c r="C508" s="3" t="s">
        <v>60</v>
      </c>
      <c r="D508" s="3" t="s">
        <v>1000</v>
      </c>
      <c r="E508" s="3" t="str">
        <f aca="false">+CONCATENATE(A508," ",B508," ",C508," ",D508)</f>
        <v>ECLIPSE 115 KV PENELEC ECRF#2</v>
      </c>
      <c r="F508" s="26" t="s">
        <v>1001</v>
      </c>
      <c r="G508" s="26" t="n">
        <v>266.87</v>
      </c>
      <c r="H508" s="26" t="n">
        <v>134.3</v>
      </c>
      <c r="I508" s="26" t="s">
        <v>1001</v>
      </c>
      <c r="J508" s="26" t="n">
        <v>90.42</v>
      </c>
      <c r="K508" s="26" t="n">
        <v>87.56</v>
      </c>
      <c r="L508" s="26" t="s">
        <v>1001</v>
      </c>
      <c r="M508" s="26" t="n">
        <v>269.27</v>
      </c>
      <c r="N508" s="26" t="n">
        <v>147.24</v>
      </c>
      <c r="O508" s="27" t="s">
        <v>1001</v>
      </c>
      <c r="P508" s="27" t="n">
        <v>831.04</v>
      </c>
      <c r="Q508" s="27" t="n">
        <v>542.94</v>
      </c>
      <c r="R508" s="28" t="n">
        <v>21050.47</v>
      </c>
      <c r="S508" s="28" t="n">
        <v>6429.01</v>
      </c>
      <c r="T508" s="29" t="n">
        <v>59847.64</v>
      </c>
      <c r="U508" s="29" t="n">
        <v>8771.29</v>
      </c>
      <c r="V508" s="28" t="n">
        <v>14966.8</v>
      </c>
      <c r="W508" s="28" t="n">
        <v>7981.34</v>
      </c>
      <c r="X508" s="29" t="n">
        <v>13361.8</v>
      </c>
      <c r="Y508" s="29" t="n">
        <v>5935.4</v>
      </c>
      <c r="Z508" s="28" t="n">
        <v>18698.36</v>
      </c>
      <c r="AA508" s="28" t="n">
        <v>7441.54</v>
      </c>
      <c r="AB508" s="29" t="n">
        <v>13569.01</v>
      </c>
      <c r="AC508" s="29" t="n">
        <v>7832.07</v>
      </c>
    </row>
    <row r="509" customFormat="false" ht="12.75" hidden="false" customHeight="false" outlineLevel="0" collapsed="false">
      <c r="A509" s="3" t="s">
        <v>1002</v>
      </c>
      <c r="B509" s="3" t="s">
        <v>47</v>
      </c>
      <c r="C509" s="3" t="s">
        <v>87</v>
      </c>
      <c r="D509" s="3" t="s">
        <v>478</v>
      </c>
      <c r="E509" s="3" t="str">
        <f aca="false">+CONCATENATE(A509," ",B509," ",C509," ",D509)</f>
        <v>EDDINGTO 13 KV PECO 4BUS</v>
      </c>
      <c r="F509" s="26" t="s">
        <v>1003</v>
      </c>
      <c r="G509" s="26" t="n">
        <v>13.41</v>
      </c>
      <c r="H509" s="26" t="n">
        <v>7.58</v>
      </c>
      <c r="I509" s="26" t="s">
        <v>1003</v>
      </c>
      <c r="J509" s="26" t="n">
        <v>-1.53</v>
      </c>
      <c r="K509" s="26" t="n">
        <v>0.53</v>
      </c>
      <c r="L509" s="26" t="s">
        <v>1003</v>
      </c>
      <c r="M509" s="26" t="n">
        <v>1.93</v>
      </c>
      <c r="N509" s="26" t="n">
        <v>2.6</v>
      </c>
      <c r="O509" s="27" t="s">
        <v>1003</v>
      </c>
      <c r="P509" s="27" t="n">
        <v>616.18</v>
      </c>
      <c r="Q509" s="27" t="n">
        <v>469.96</v>
      </c>
      <c r="R509" s="28" t="n">
        <v>20371.54</v>
      </c>
      <c r="S509" s="28" t="n">
        <v>6332.07</v>
      </c>
      <c r="T509" s="29" t="n">
        <v>60240.99</v>
      </c>
      <c r="U509" s="29" t="n">
        <v>8690.39</v>
      </c>
      <c r="V509" s="28" t="n">
        <v>15143.17</v>
      </c>
      <c r="W509" s="28" t="n">
        <v>7978.9</v>
      </c>
      <c r="X509" s="29" t="n">
        <v>12277.1</v>
      </c>
      <c r="Y509" s="29" t="n">
        <v>5607.2</v>
      </c>
      <c r="Z509" s="28" t="n">
        <v>18601.61</v>
      </c>
      <c r="AA509" s="28" t="n">
        <v>6143.72</v>
      </c>
      <c r="AB509" s="29" t="n">
        <v>13493.85</v>
      </c>
      <c r="AC509" s="29" t="n">
        <v>7707.4</v>
      </c>
    </row>
    <row r="510" customFormat="false" ht="12.75" hidden="false" customHeight="false" outlineLevel="0" collapsed="false">
      <c r="A510" s="3" t="s">
        <v>1002</v>
      </c>
      <c r="B510" s="3" t="s">
        <v>47</v>
      </c>
      <c r="C510" s="3" t="s">
        <v>87</v>
      </c>
      <c r="D510" s="3" t="s">
        <v>1004</v>
      </c>
      <c r="E510" s="3" t="str">
        <f aca="false">+CONCATENATE(A510," ",B510," ",C510," ",D510)</f>
        <v>EDDINGTO 13 KV PECO 6BUS</v>
      </c>
      <c r="F510" s="26" t="s">
        <v>1005</v>
      </c>
      <c r="G510" s="26" t="n">
        <v>13.41</v>
      </c>
      <c r="H510" s="26" t="n">
        <v>7.58</v>
      </c>
      <c r="I510" s="26" t="s">
        <v>1005</v>
      </c>
      <c r="J510" s="26" t="n">
        <v>-1.53</v>
      </c>
      <c r="K510" s="26" t="n">
        <v>0.53</v>
      </c>
      <c r="L510" s="26" t="s">
        <v>1005</v>
      </c>
      <c r="M510" s="26" t="n">
        <v>1.93</v>
      </c>
      <c r="N510" s="26" t="n">
        <v>2.6</v>
      </c>
      <c r="O510" s="27" t="s">
        <v>1005</v>
      </c>
      <c r="P510" s="27" t="n">
        <v>616.18</v>
      </c>
      <c r="Q510" s="27" t="n">
        <v>469.96</v>
      </c>
      <c r="R510" s="28" t="n">
        <v>20371.54</v>
      </c>
      <c r="S510" s="28" t="n">
        <v>6332.07</v>
      </c>
      <c r="T510" s="29" t="n">
        <v>60240.99</v>
      </c>
      <c r="U510" s="29" t="n">
        <v>8690.39</v>
      </c>
      <c r="V510" s="28" t="n">
        <v>15143.17</v>
      </c>
      <c r="W510" s="28" t="n">
        <v>7978.9</v>
      </c>
      <c r="X510" s="29" t="n">
        <v>12277.1</v>
      </c>
      <c r="Y510" s="29" t="n">
        <v>5607.2</v>
      </c>
      <c r="Z510" s="28" t="n">
        <v>18601.61</v>
      </c>
      <c r="AA510" s="28" t="n">
        <v>6143.72</v>
      </c>
      <c r="AB510" s="29" t="n">
        <v>13493.85</v>
      </c>
      <c r="AC510" s="29" t="n">
        <v>7707.4</v>
      </c>
    </row>
    <row r="511" customFormat="false" ht="12.75" hidden="false" customHeight="false" outlineLevel="0" collapsed="false">
      <c r="A511" s="3" t="s">
        <v>1006</v>
      </c>
      <c r="B511" s="3" t="s">
        <v>47</v>
      </c>
      <c r="C511" s="3" t="s">
        <v>87</v>
      </c>
      <c r="D511" s="3" t="s">
        <v>895</v>
      </c>
      <c r="E511" s="3" t="str">
        <f aca="false">+CONCATENATE(A511," ",B511," ",C511," ",D511)</f>
        <v>EDDYSTON 13 KV PECO UNIT10</v>
      </c>
      <c r="F511" s="26" t="s">
        <v>1007</v>
      </c>
      <c r="G511" s="26" t="n">
        <v>7.21</v>
      </c>
      <c r="H511" s="26" t="n">
        <v>4.1</v>
      </c>
      <c r="I511" s="26" t="s">
        <v>1007</v>
      </c>
      <c r="J511" s="26" t="n">
        <v>-0.38</v>
      </c>
      <c r="K511" s="26" t="n">
        <v>0.59</v>
      </c>
      <c r="L511" s="26" t="s">
        <v>1007</v>
      </c>
      <c r="M511" s="26" t="n">
        <v>1.87</v>
      </c>
      <c r="N511" s="26" t="n">
        <v>1.75</v>
      </c>
      <c r="O511" s="27" t="s">
        <v>1007</v>
      </c>
      <c r="P511" s="27" t="n">
        <v>622.99</v>
      </c>
      <c r="Q511" s="27" t="n">
        <v>478.16</v>
      </c>
      <c r="R511" s="28" t="n">
        <v>20231.7</v>
      </c>
      <c r="S511" s="28" t="n">
        <v>6330.31</v>
      </c>
      <c r="T511" s="29" t="n">
        <v>60143.31</v>
      </c>
      <c r="U511" s="29" t="n">
        <v>8672.67</v>
      </c>
      <c r="V511" s="28" t="n">
        <v>15163.74</v>
      </c>
      <c r="W511" s="28" t="n">
        <v>7979.7</v>
      </c>
      <c r="X511" s="29" t="n">
        <v>12270.8</v>
      </c>
      <c r="Y511" s="29" t="n">
        <v>5603.6</v>
      </c>
      <c r="Z511" s="28" t="n">
        <v>18603.17</v>
      </c>
      <c r="AA511" s="28" t="n">
        <v>6151.58</v>
      </c>
      <c r="AB511" s="29" t="n">
        <v>13494.15</v>
      </c>
      <c r="AC511" s="29" t="n">
        <v>7707.64</v>
      </c>
    </row>
    <row r="512" customFormat="false" ht="12.75" hidden="false" customHeight="false" outlineLevel="0" collapsed="false">
      <c r="A512" s="3" t="s">
        <v>1006</v>
      </c>
      <c r="B512" s="3" t="s">
        <v>47</v>
      </c>
      <c r="C512" s="3" t="s">
        <v>87</v>
      </c>
      <c r="D512" s="3" t="s">
        <v>1008</v>
      </c>
      <c r="E512" s="3" t="str">
        <f aca="false">+CONCATENATE(A512," ",B512," ",C512," ",D512)</f>
        <v>EDDYSTON 13 KV PECO UNIT20</v>
      </c>
      <c r="F512" s="26" t="s">
        <v>1009</v>
      </c>
      <c r="G512" s="26" t="n">
        <v>7.23</v>
      </c>
      <c r="H512" s="26" t="n">
        <v>4.11</v>
      </c>
      <c r="I512" s="26" t="s">
        <v>1009</v>
      </c>
      <c r="J512" s="26" t="n">
        <v>-0.29</v>
      </c>
      <c r="K512" s="26" t="n">
        <v>0.65</v>
      </c>
      <c r="L512" s="26" t="s">
        <v>1009</v>
      </c>
      <c r="M512" s="26" t="n">
        <v>2.04</v>
      </c>
      <c r="N512" s="26" t="n">
        <v>1.82</v>
      </c>
      <c r="O512" s="27" t="s">
        <v>1009</v>
      </c>
      <c r="P512" s="27" t="n">
        <v>606.37</v>
      </c>
      <c r="Q512" s="27" t="n">
        <v>467.83</v>
      </c>
      <c r="R512" s="28" t="n">
        <v>20232.25</v>
      </c>
      <c r="S512" s="28" t="n">
        <v>6330.03</v>
      </c>
      <c r="T512" s="29" t="n">
        <v>60141.69</v>
      </c>
      <c r="U512" s="29" t="n">
        <v>8673.54</v>
      </c>
      <c r="V512" s="28" t="n">
        <v>15166.12</v>
      </c>
      <c r="W512" s="28" t="n">
        <v>7979.83</v>
      </c>
      <c r="X512" s="29" t="n">
        <v>12271</v>
      </c>
      <c r="Y512" s="29" t="n">
        <v>5600.9</v>
      </c>
      <c r="Z512" s="28" t="n">
        <v>18603.45</v>
      </c>
      <c r="AA512" s="28" t="n">
        <v>6152.9</v>
      </c>
      <c r="AB512" s="29" t="n">
        <v>13494.15</v>
      </c>
      <c r="AC512" s="29" t="n">
        <v>7707.7</v>
      </c>
    </row>
    <row r="513" customFormat="false" ht="12.75" hidden="false" customHeight="false" outlineLevel="0" collapsed="false">
      <c r="A513" s="3" t="s">
        <v>1006</v>
      </c>
      <c r="B513" s="3" t="s">
        <v>47</v>
      </c>
      <c r="C513" s="3" t="s">
        <v>87</v>
      </c>
      <c r="D513" s="3" t="s">
        <v>1010</v>
      </c>
      <c r="E513" s="3" t="str">
        <f aca="false">+CONCATENATE(A513," ",B513," ",C513," ",D513)</f>
        <v>EDDYSTON 13 KV PECO UNIT30</v>
      </c>
      <c r="F513" s="26" t="s">
        <v>1011</v>
      </c>
      <c r="G513" s="26" t="n">
        <v>7.4</v>
      </c>
      <c r="H513" s="26" t="n">
        <v>4.2</v>
      </c>
      <c r="I513" s="26" t="s">
        <v>1011</v>
      </c>
      <c r="J513" s="26" t="n">
        <v>-0.25</v>
      </c>
      <c r="K513" s="26" t="n">
        <v>0.69</v>
      </c>
      <c r="L513" s="26" t="s">
        <v>1011</v>
      </c>
      <c r="M513" s="26" t="n">
        <v>2.16</v>
      </c>
      <c r="N513" s="26" t="n">
        <v>1.88</v>
      </c>
      <c r="O513" s="27" t="s">
        <v>1011</v>
      </c>
      <c r="P513" s="27" t="n">
        <v>578.25</v>
      </c>
      <c r="Q513" s="27" t="n">
        <v>451.77</v>
      </c>
      <c r="R513" s="28" t="n">
        <v>20227.33</v>
      </c>
      <c r="S513" s="28" t="n">
        <v>6329.93</v>
      </c>
      <c r="T513" s="29" t="n">
        <v>60133.44</v>
      </c>
      <c r="U513" s="29" t="n">
        <v>8673.6</v>
      </c>
      <c r="V513" s="28" t="n">
        <v>15166.8</v>
      </c>
      <c r="W513" s="28" t="n">
        <v>7979.89</v>
      </c>
      <c r="X513" s="29" t="n">
        <v>12270.8</v>
      </c>
      <c r="Y513" s="29" t="n">
        <v>5600.8</v>
      </c>
      <c r="Z513" s="28" t="n">
        <v>18603.61</v>
      </c>
      <c r="AA513" s="28" t="n">
        <v>6153.25</v>
      </c>
      <c r="AB513" s="29" t="n">
        <v>13494.15</v>
      </c>
      <c r="AC513" s="29" t="n">
        <v>7707.75</v>
      </c>
    </row>
    <row r="514" customFormat="false" ht="12.75" hidden="false" customHeight="false" outlineLevel="0" collapsed="false">
      <c r="A514" s="3" t="s">
        <v>1006</v>
      </c>
      <c r="B514" s="3" t="s">
        <v>47</v>
      </c>
      <c r="C514" s="3" t="s">
        <v>87</v>
      </c>
      <c r="D514" s="3" t="s">
        <v>1012</v>
      </c>
      <c r="E514" s="3" t="str">
        <f aca="false">+CONCATENATE(A514," ",B514," ",C514," ",D514)</f>
        <v>EDDYSTON 13 KV PECO UNIT40</v>
      </c>
      <c r="F514" s="26" t="s">
        <v>1013</v>
      </c>
      <c r="G514" s="26" t="n">
        <v>7.4</v>
      </c>
      <c r="H514" s="26" t="n">
        <v>4.2</v>
      </c>
      <c r="I514" s="26" t="s">
        <v>1013</v>
      </c>
      <c r="J514" s="26" t="n">
        <v>-0.25</v>
      </c>
      <c r="K514" s="26" t="n">
        <v>0.69</v>
      </c>
      <c r="L514" s="26" t="s">
        <v>1013</v>
      </c>
      <c r="M514" s="26" t="n">
        <v>2.16</v>
      </c>
      <c r="N514" s="26" t="n">
        <v>1.88</v>
      </c>
      <c r="O514" s="27" t="s">
        <v>1013</v>
      </c>
      <c r="P514" s="27" t="n">
        <v>578.25</v>
      </c>
      <c r="Q514" s="27" t="n">
        <v>451.77</v>
      </c>
      <c r="R514" s="28" t="n">
        <v>20227.33</v>
      </c>
      <c r="S514" s="28" t="n">
        <v>6329.93</v>
      </c>
      <c r="T514" s="29" t="n">
        <v>60133.44</v>
      </c>
      <c r="U514" s="29" t="n">
        <v>8673.6</v>
      </c>
      <c r="V514" s="28" t="n">
        <v>15166.8</v>
      </c>
      <c r="W514" s="28" t="n">
        <v>7979.89</v>
      </c>
      <c r="X514" s="29" t="n">
        <v>12270.8</v>
      </c>
      <c r="Y514" s="29" t="n">
        <v>5600.8</v>
      </c>
      <c r="Z514" s="28" t="n">
        <v>18603.61</v>
      </c>
      <c r="AA514" s="28" t="n">
        <v>6153.25</v>
      </c>
      <c r="AB514" s="29" t="n">
        <v>13494.15</v>
      </c>
      <c r="AC514" s="29" t="n">
        <v>7707.75</v>
      </c>
    </row>
    <row r="515" customFormat="false" ht="12.75" hidden="false" customHeight="false" outlineLevel="0" collapsed="false">
      <c r="A515" s="3" t="s">
        <v>1006</v>
      </c>
      <c r="B515" s="3" t="s">
        <v>14</v>
      </c>
      <c r="C515" s="3" t="s">
        <v>87</v>
      </c>
      <c r="D515" s="3" t="s">
        <v>394</v>
      </c>
      <c r="E515" s="3" t="str">
        <f aca="false">+CONCATENATE(A515," ",B515," ",C515," ",D515)</f>
        <v>EDDYSTON 138 KV PECO FBU1</v>
      </c>
      <c r="F515" s="26" t="s">
        <v>1014</v>
      </c>
      <c r="G515" s="26" t="n">
        <v>7.21</v>
      </c>
      <c r="H515" s="26" t="n">
        <v>4.1</v>
      </c>
      <c r="I515" s="26" t="s">
        <v>1014</v>
      </c>
      <c r="J515" s="26" t="n">
        <v>-0.38</v>
      </c>
      <c r="K515" s="26" t="n">
        <v>0.59</v>
      </c>
      <c r="L515" s="26" t="s">
        <v>1014</v>
      </c>
      <c r="M515" s="26" t="n">
        <v>1.87</v>
      </c>
      <c r="N515" s="26" t="n">
        <v>1.75</v>
      </c>
      <c r="O515" s="27" t="s">
        <v>1014</v>
      </c>
      <c r="P515" s="27" t="n">
        <v>622.99</v>
      </c>
      <c r="Q515" s="27" t="n">
        <v>478.16</v>
      </c>
      <c r="R515" s="28" t="n">
        <v>20231.7</v>
      </c>
      <c r="S515" s="28" t="n">
        <v>6330.31</v>
      </c>
      <c r="T515" s="29" t="n">
        <v>60143.31</v>
      </c>
      <c r="U515" s="29" t="n">
        <v>8672.67</v>
      </c>
      <c r="V515" s="28" t="n">
        <v>15163.74</v>
      </c>
      <c r="W515" s="28" t="n">
        <v>7979.7</v>
      </c>
      <c r="X515" s="29" t="n">
        <v>12270.8</v>
      </c>
      <c r="Y515" s="29" t="n">
        <v>5603.6</v>
      </c>
      <c r="Z515" s="28" t="n">
        <v>18603.17</v>
      </c>
      <c r="AA515" s="28" t="n">
        <v>6151.58</v>
      </c>
      <c r="AB515" s="29" t="n">
        <v>13494.15</v>
      </c>
      <c r="AC515" s="29" t="n">
        <v>7707.64</v>
      </c>
    </row>
    <row r="516" customFormat="false" ht="12.75" hidden="false" customHeight="false" outlineLevel="0" collapsed="false">
      <c r="A516" s="3" t="s">
        <v>1006</v>
      </c>
      <c r="B516" s="3" t="s">
        <v>14</v>
      </c>
      <c r="C516" s="3" t="s">
        <v>87</v>
      </c>
      <c r="D516" s="3" t="s">
        <v>1015</v>
      </c>
      <c r="E516" s="3" t="str">
        <f aca="false">+CONCATENATE(A516," ",B516," ",C516," ",D516)</f>
        <v>EDDYSTON 138 KV PECO FBU2</v>
      </c>
      <c r="F516" s="26" t="s">
        <v>1016</v>
      </c>
      <c r="G516" s="26" t="n">
        <v>7.23</v>
      </c>
      <c r="H516" s="26" t="n">
        <v>4.11</v>
      </c>
      <c r="I516" s="26" t="s">
        <v>1016</v>
      </c>
      <c r="J516" s="26" t="n">
        <v>-0.29</v>
      </c>
      <c r="K516" s="26" t="n">
        <v>0.65</v>
      </c>
      <c r="L516" s="26" t="s">
        <v>1016</v>
      </c>
      <c r="M516" s="26" t="n">
        <v>2.04</v>
      </c>
      <c r="N516" s="26" t="n">
        <v>1.82</v>
      </c>
      <c r="O516" s="27" t="s">
        <v>1016</v>
      </c>
      <c r="P516" s="27" t="n">
        <v>606.37</v>
      </c>
      <c r="Q516" s="27" t="n">
        <v>467.83</v>
      </c>
      <c r="R516" s="28" t="n">
        <v>20232.25</v>
      </c>
      <c r="S516" s="28" t="n">
        <v>6330.03</v>
      </c>
      <c r="T516" s="29" t="n">
        <v>60141.69</v>
      </c>
      <c r="U516" s="29" t="n">
        <v>8673.54</v>
      </c>
      <c r="V516" s="28" t="n">
        <v>15166.12</v>
      </c>
      <c r="W516" s="28" t="n">
        <v>7979.83</v>
      </c>
      <c r="X516" s="29" t="n">
        <v>12271</v>
      </c>
      <c r="Y516" s="29" t="n">
        <v>5600.9</v>
      </c>
      <c r="Z516" s="28" t="n">
        <v>18603.45</v>
      </c>
      <c r="AA516" s="28" t="n">
        <v>6152.9</v>
      </c>
      <c r="AB516" s="29" t="n">
        <v>13494.15</v>
      </c>
      <c r="AC516" s="29" t="n">
        <v>7707.7</v>
      </c>
    </row>
    <row r="517" customFormat="false" ht="12.75" hidden="false" customHeight="false" outlineLevel="0" collapsed="false">
      <c r="A517" s="3" t="s">
        <v>1006</v>
      </c>
      <c r="B517" s="3" t="s">
        <v>226</v>
      </c>
      <c r="C517" s="3" t="s">
        <v>87</v>
      </c>
      <c r="D517" s="3" t="s">
        <v>373</v>
      </c>
      <c r="E517" s="3" t="str">
        <f aca="false">+CONCATENATE(A517," ",B517," ",C517," ",D517)</f>
        <v>EDDYSTON 20 KV PECO UNIT01</v>
      </c>
      <c r="F517" s="26" t="s">
        <v>1017</v>
      </c>
      <c r="G517" s="26" t="n">
        <v>7.21</v>
      </c>
      <c r="H517" s="26" t="n">
        <v>4.1</v>
      </c>
      <c r="I517" s="26" t="s">
        <v>1017</v>
      </c>
      <c r="J517" s="26" t="n">
        <v>-0.38</v>
      </c>
      <c r="K517" s="26" t="n">
        <v>0.59</v>
      </c>
      <c r="L517" s="26" t="s">
        <v>1017</v>
      </c>
      <c r="M517" s="26" t="n">
        <v>1.87</v>
      </c>
      <c r="N517" s="26" t="n">
        <v>1.75</v>
      </c>
      <c r="O517" s="27" t="s">
        <v>1017</v>
      </c>
      <c r="P517" s="27" t="n">
        <v>622.99</v>
      </c>
      <c r="Q517" s="27" t="n">
        <v>478.16</v>
      </c>
      <c r="R517" s="28" t="n">
        <v>20231.7</v>
      </c>
      <c r="S517" s="28" t="n">
        <v>6330.31</v>
      </c>
      <c r="T517" s="29" t="n">
        <v>60143.31</v>
      </c>
      <c r="U517" s="29" t="n">
        <v>8672.67</v>
      </c>
      <c r="V517" s="28" t="n">
        <v>15163.74</v>
      </c>
      <c r="W517" s="28" t="n">
        <v>7979.7</v>
      </c>
      <c r="X517" s="29" t="n">
        <v>12270.8</v>
      </c>
      <c r="Y517" s="29" t="n">
        <v>5603.6</v>
      </c>
      <c r="Z517" s="28" t="n">
        <v>18603.17</v>
      </c>
      <c r="AA517" s="28" t="n">
        <v>6151.58</v>
      </c>
      <c r="AB517" s="29" t="n">
        <v>13494.15</v>
      </c>
      <c r="AC517" s="29" t="n">
        <v>7707.64</v>
      </c>
    </row>
    <row r="518" customFormat="false" ht="12.75" hidden="false" customHeight="false" outlineLevel="0" collapsed="false">
      <c r="A518" s="3" t="s">
        <v>1006</v>
      </c>
      <c r="B518" s="3" t="s">
        <v>226</v>
      </c>
      <c r="C518" s="3" t="s">
        <v>87</v>
      </c>
      <c r="D518" s="3" t="s">
        <v>375</v>
      </c>
      <c r="E518" s="3" t="str">
        <f aca="false">+CONCATENATE(A518," ",B518," ",C518," ",D518)</f>
        <v>EDDYSTON 20 KV PECO UNIT02</v>
      </c>
      <c r="F518" s="26" t="s">
        <v>1018</v>
      </c>
      <c r="G518" s="26" t="n">
        <v>7.23</v>
      </c>
      <c r="H518" s="26" t="n">
        <v>4.11</v>
      </c>
      <c r="I518" s="26" t="s">
        <v>1018</v>
      </c>
      <c r="J518" s="26" t="n">
        <v>-0.29</v>
      </c>
      <c r="K518" s="26" t="n">
        <v>0.65</v>
      </c>
      <c r="L518" s="26" t="s">
        <v>1018</v>
      </c>
      <c r="M518" s="26" t="n">
        <v>2.04</v>
      </c>
      <c r="N518" s="26" t="n">
        <v>1.82</v>
      </c>
      <c r="O518" s="27" t="s">
        <v>1018</v>
      </c>
      <c r="P518" s="27" t="n">
        <v>606.37</v>
      </c>
      <c r="Q518" s="27" t="n">
        <v>467.83</v>
      </c>
      <c r="R518" s="28" t="n">
        <v>20232.25</v>
      </c>
      <c r="S518" s="28" t="n">
        <v>6330.03</v>
      </c>
      <c r="T518" s="29" t="n">
        <v>60141.69</v>
      </c>
      <c r="U518" s="29" t="n">
        <v>8673.54</v>
      </c>
      <c r="V518" s="28" t="n">
        <v>15166.12</v>
      </c>
      <c r="W518" s="28" t="n">
        <v>7979.83</v>
      </c>
      <c r="X518" s="29" t="n">
        <v>12271</v>
      </c>
      <c r="Y518" s="29" t="n">
        <v>5600.9</v>
      </c>
      <c r="Z518" s="28" t="n">
        <v>18603.45</v>
      </c>
      <c r="AA518" s="28" t="n">
        <v>6152.9</v>
      </c>
      <c r="AB518" s="29" t="n">
        <v>13494.15</v>
      </c>
      <c r="AC518" s="29" t="n">
        <v>7707.7</v>
      </c>
    </row>
    <row r="519" customFormat="false" ht="12.75" hidden="false" customHeight="false" outlineLevel="0" collapsed="false">
      <c r="A519" s="3" t="s">
        <v>1006</v>
      </c>
      <c r="B519" s="3" t="s">
        <v>226</v>
      </c>
      <c r="C519" s="3" t="s">
        <v>87</v>
      </c>
      <c r="D519" s="3" t="s">
        <v>383</v>
      </c>
      <c r="E519" s="3" t="str">
        <f aca="false">+CONCATENATE(A519," ",B519," ",C519," ",D519)</f>
        <v>EDDYSTON 20 KV PECO UNIT03</v>
      </c>
      <c r="F519" s="26" t="s">
        <v>1019</v>
      </c>
      <c r="G519" s="26" t="n">
        <v>7.4</v>
      </c>
      <c r="H519" s="26" t="n">
        <v>4.2</v>
      </c>
      <c r="I519" s="26" t="s">
        <v>1019</v>
      </c>
      <c r="J519" s="26" t="n">
        <v>-0.25</v>
      </c>
      <c r="K519" s="26" t="n">
        <v>0.69</v>
      </c>
      <c r="L519" s="26" t="s">
        <v>1019</v>
      </c>
      <c r="M519" s="26" t="n">
        <v>2.16</v>
      </c>
      <c r="N519" s="26" t="n">
        <v>1.88</v>
      </c>
      <c r="O519" s="27" t="s">
        <v>1019</v>
      </c>
      <c r="P519" s="27" t="n">
        <v>578.25</v>
      </c>
      <c r="Q519" s="27" t="n">
        <v>451.77</v>
      </c>
      <c r="R519" s="28" t="n">
        <v>20227.33</v>
      </c>
      <c r="S519" s="28" t="n">
        <v>6329.93</v>
      </c>
      <c r="T519" s="29" t="n">
        <v>60133.44</v>
      </c>
      <c r="U519" s="29" t="n">
        <v>8673.6</v>
      </c>
      <c r="V519" s="28" t="n">
        <v>15166.8</v>
      </c>
      <c r="W519" s="28" t="n">
        <v>7979.89</v>
      </c>
      <c r="X519" s="29" t="n">
        <v>12270.8</v>
      </c>
      <c r="Y519" s="29" t="n">
        <v>5600.8</v>
      </c>
      <c r="Z519" s="28" t="n">
        <v>18603.61</v>
      </c>
      <c r="AA519" s="28" t="n">
        <v>6153.25</v>
      </c>
      <c r="AB519" s="29" t="n">
        <v>13494.15</v>
      </c>
      <c r="AC519" s="29" t="n">
        <v>7707.75</v>
      </c>
    </row>
    <row r="520" customFormat="false" ht="12.75" hidden="false" customHeight="false" outlineLevel="0" collapsed="false">
      <c r="A520" s="3" t="s">
        <v>1006</v>
      </c>
      <c r="B520" s="3" t="s">
        <v>226</v>
      </c>
      <c r="C520" s="3" t="s">
        <v>87</v>
      </c>
      <c r="D520" s="3" t="s">
        <v>878</v>
      </c>
      <c r="E520" s="3" t="str">
        <f aca="false">+CONCATENATE(A520," ",B520," ",C520," ",D520)</f>
        <v>EDDYSTON 20 KV PECO UNIT04</v>
      </c>
      <c r="F520" s="26" t="s">
        <v>1020</v>
      </c>
      <c r="G520" s="26" t="n">
        <v>7.4</v>
      </c>
      <c r="H520" s="26" t="n">
        <v>4.2</v>
      </c>
      <c r="I520" s="26" t="s">
        <v>1020</v>
      </c>
      <c r="J520" s="26" t="n">
        <v>-0.25</v>
      </c>
      <c r="K520" s="26" t="n">
        <v>0.69</v>
      </c>
      <c r="L520" s="26" t="s">
        <v>1020</v>
      </c>
      <c r="M520" s="26" t="n">
        <v>2.16</v>
      </c>
      <c r="N520" s="26" t="n">
        <v>1.88</v>
      </c>
      <c r="O520" s="27" t="s">
        <v>1020</v>
      </c>
      <c r="P520" s="27" t="n">
        <v>578.25</v>
      </c>
      <c r="Q520" s="27" t="n">
        <v>451.77</v>
      </c>
      <c r="R520" s="28" t="n">
        <v>20227.33</v>
      </c>
      <c r="S520" s="28" t="n">
        <v>6329.93</v>
      </c>
      <c r="T520" s="29" t="n">
        <v>60133.44</v>
      </c>
      <c r="U520" s="29" t="n">
        <v>8673.6</v>
      </c>
      <c r="V520" s="28" t="n">
        <v>15166.8</v>
      </c>
      <c r="W520" s="28" t="n">
        <v>7979.89</v>
      </c>
      <c r="X520" s="29" t="n">
        <v>12270.8</v>
      </c>
      <c r="Y520" s="29" t="n">
        <v>5600.8</v>
      </c>
      <c r="Z520" s="28" t="n">
        <v>18603.61</v>
      </c>
      <c r="AA520" s="28" t="n">
        <v>6153.25</v>
      </c>
      <c r="AB520" s="29" t="n">
        <v>13494.15</v>
      </c>
      <c r="AC520" s="29" t="n">
        <v>7707.75</v>
      </c>
    </row>
    <row r="521" customFormat="false" ht="12.75" hidden="false" customHeight="false" outlineLevel="0" collapsed="false">
      <c r="A521" s="3" t="s">
        <v>1006</v>
      </c>
      <c r="B521" s="3" t="s">
        <v>20</v>
      </c>
      <c r="C521" s="3" t="s">
        <v>87</v>
      </c>
      <c r="D521" s="3" t="s">
        <v>276</v>
      </c>
      <c r="E521" s="3" t="str">
        <f aca="false">+CONCATENATE(A521," ",B521," ",C521," ",D521)</f>
        <v>EDDYSTON 69 KV PECO IBUS</v>
      </c>
      <c r="F521" s="26" t="s">
        <v>1021</v>
      </c>
      <c r="G521" s="26" t="n">
        <v>7.28</v>
      </c>
      <c r="H521" s="26" t="n">
        <v>4.14</v>
      </c>
      <c r="I521" s="26" t="s">
        <v>1021</v>
      </c>
      <c r="J521" s="26" t="n">
        <v>-0.31</v>
      </c>
      <c r="K521" s="26" t="n">
        <v>0.64</v>
      </c>
      <c r="L521" s="26" t="s">
        <v>1021</v>
      </c>
      <c r="M521" s="26" t="n">
        <v>2.02</v>
      </c>
      <c r="N521" s="26" t="n">
        <v>1.82</v>
      </c>
      <c r="O521" s="27" t="s">
        <v>1021</v>
      </c>
      <c r="P521" s="27" t="n">
        <v>606.78</v>
      </c>
      <c r="Q521" s="27" t="n">
        <v>468.07</v>
      </c>
      <c r="R521" s="28" t="n">
        <v>20237.77</v>
      </c>
      <c r="S521" s="28" t="n">
        <v>6329.79</v>
      </c>
      <c r="T521" s="29" t="n">
        <v>60145.14</v>
      </c>
      <c r="U521" s="29" t="n">
        <v>8674.5</v>
      </c>
      <c r="V521" s="28" t="n">
        <v>15168.14</v>
      </c>
      <c r="W521" s="28" t="n">
        <v>7979.96</v>
      </c>
      <c r="X521" s="29" t="n">
        <v>12270.6</v>
      </c>
      <c r="Y521" s="29" t="n">
        <v>5599.1</v>
      </c>
      <c r="Z521" s="28" t="n">
        <v>18603.81</v>
      </c>
      <c r="AA521" s="28" t="n">
        <v>6154</v>
      </c>
      <c r="AB521" s="29" t="n">
        <v>13494.11</v>
      </c>
      <c r="AC521" s="29" t="n">
        <v>7707.81</v>
      </c>
    </row>
    <row r="522" customFormat="false" ht="12.75" hidden="false" customHeight="false" outlineLevel="0" collapsed="false">
      <c r="A522" s="3" t="s">
        <v>1022</v>
      </c>
      <c r="B522" s="3" t="s">
        <v>639</v>
      </c>
      <c r="C522" s="3" t="s">
        <v>37</v>
      </c>
      <c r="D522" s="3" t="s">
        <v>1023</v>
      </c>
      <c r="E522" s="3" t="str">
        <f aca="false">+CONCATENATE(A522," ",B522," ",C522," ",D522)</f>
        <v>EDGEMOOR 12 KV DPL EM12KV</v>
      </c>
      <c r="F522" s="26" t="s">
        <v>1024</v>
      </c>
      <c r="G522" s="26" t="n">
        <v>7.75</v>
      </c>
      <c r="H522" s="26" t="n">
        <v>4.4</v>
      </c>
      <c r="I522" s="26" t="s">
        <v>1024</v>
      </c>
      <c r="J522" s="26" t="n">
        <v>-0.03</v>
      </c>
      <c r="K522" s="26" t="n">
        <v>1.1</v>
      </c>
      <c r="L522" s="26" t="s">
        <v>1024</v>
      </c>
      <c r="M522" s="26" t="n">
        <v>3.4</v>
      </c>
      <c r="N522" s="26" t="n">
        <v>2.43</v>
      </c>
      <c r="O522" s="27" t="s">
        <v>1024</v>
      </c>
      <c r="P522" s="27" t="n">
        <v>588.54</v>
      </c>
      <c r="Q522" s="27" t="n">
        <v>411.62</v>
      </c>
      <c r="R522" s="28" t="n">
        <v>20250.79</v>
      </c>
      <c r="S522" s="28" t="n">
        <v>6328.81</v>
      </c>
      <c r="T522" s="29" t="n">
        <v>60281.14</v>
      </c>
      <c r="U522" s="29" t="n">
        <v>8671.3</v>
      </c>
      <c r="V522" s="28" t="n">
        <v>15177.43</v>
      </c>
      <c r="W522" s="28" t="n">
        <v>7980.02</v>
      </c>
      <c r="X522" s="29" t="n">
        <v>12269.9</v>
      </c>
      <c r="Y522" s="29" t="n">
        <v>5597.3</v>
      </c>
      <c r="Z522" s="28" t="n">
        <v>18604.26</v>
      </c>
      <c r="AA522" s="28" t="n">
        <v>6161.42</v>
      </c>
      <c r="AB522" s="29" t="n">
        <v>13493.99</v>
      </c>
      <c r="AC522" s="29" t="n">
        <v>7708.22</v>
      </c>
    </row>
    <row r="523" customFormat="false" ht="12.75" hidden="false" customHeight="false" outlineLevel="0" collapsed="false">
      <c r="A523" s="3" t="s">
        <v>1022</v>
      </c>
      <c r="B523" s="3" t="s">
        <v>639</v>
      </c>
      <c r="C523" s="3" t="s">
        <v>37</v>
      </c>
      <c r="D523" s="3" t="s">
        <v>727</v>
      </c>
      <c r="E523" s="3" t="str">
        <f aca="false">+CONCATENATE(A523," ",B523," ",C523," ",D523)</f>
        <v>EDGEMOOR 12 KV DPL G10</v>
      </c>
      <c r="F523" s="26" t="s">
        <v>1025</v>
      </c>
      <c r="G523" s="26" t="n">
        <v>7.75</v>
      </c>
      <c r="H523" s="26" t="n">
        <v>4.4</v>
      </c>
      <c r="I523" s="26" t="s">
        <v>1025</v>
      </c>
      <c r="J523" s="26" t="n">
        <v>-0.03</v>
      </c>
      <c r="K523" s="26" t="n">
        <v>1.1</v>
      </c>
      <c r="L523" s="26" t="s">
        <v>1025</v>
      </c>
      <c r="M523" s="26" t="n">
        <v>3.4</v>
      </c>
      <c r="N523" s="26" t="n">
        <v>2.43</v>
      </c>
      <c r="O523" s="27" t="s">
        <v>1025</v>
      </c>
      <c r="P523" s="27" t="n">
        <v>588.54</v>
      </c>
      <c r="Q523" s="27" t="n">
        <v>411.62</v>
      </c>
      <c r="R523" s="28" t="n">
        <v>20250.79</v>
      </c>
      <c r="S523" s="28" t="n">
        <v>6328.81</v>
      </c>
      <c r="T523" s="29" t="n">
        <v>60281.14</v>
      </c>
      <c r="U523" s="29" t="n">
        <v>8671.3</v>
      </c>
      <c r="V523" s="28" t="n">
        <v>15177.43</v>
      </c>
      <c r="W523" s="28" t="n">
        <v>7980.02</v>
      </c>
      <c r="X523" s="29" t="n">
        <v>12269.9</v>
      </c>
      <c r="Y523" s="29" t="n">
        <v>5597.3</v>
      </c>
      <c r="Z523" s="28" t="n">
        <v>18604.26</v>
      </c>
      <c r="AA523" s="28" t="n">
        <v>6161.42</v>
      </c>
      <c r="AB523" s="29" t="n">
        <v>13493.99</v>
      </c>
      <c r="AC523" s="29" t="n">
        <v>7708.22</v>
      </c>
    </row>
    <row r="524" customFormat="false" ht="12.75" hidden="false" customHeight="false" outlineLevel="0" collapsed="false">
      <c r="A524" s="3" t="s">
        <v>1022</v>
      </c>
      <c r="B524" s="3" t="s">
        <v>47</v>
      </c>
      <c r="C524" s="3" t="s">
        <v>37</v>
      </c>
      <c r="D524" s="3" t="s">
        <v>1026</v>
      </c>
      <c r="E524" s="3" t="str">
        <f aca="false">+CONCATENATE(A524," ",B524," ",C524," ",D524)</f>
        <v>EDGEMOOR 13 KV DPL HAYRD1</v>
      </c>
      <c r="F524" s="26" t="s">
        <v>1027</v>
      </c>
      <c r="G524" s="26" t="n">
        <v>7.75</v>
      </c>
      <c r="H524" s="26" t="n">
        <v>4.4</v>
      </c>
      <c r="I524" s="26" t="s">
        <v>1027</v>
      </c>
      <c r="J524" s="26" t="n">
        <v>-0.03</v>
      </c>
      <c r="K524" s="26" t="n">
        <v>1.1</v>
      </c>
      <c r="L524" s="26" t="s">
        <v>1027</v>
      </c>
      <c r="M524" s="26" t="n">
        <v>3.39</v>
      </c>
      <c r="N524" s="26" t="n">
        <v>2.43</v>
      </c>
      <c r="O524" s="27" t="s">
        <v>1027</v>
      </c>
      <c r="P524" s="27" t="n">
        <v>588.49</v>
      </c>
      <c r="Q524" s="27" t="n">
        <v>411.96</v>
      </c>
      <c r="R524" s="28" t="n">
        <v>20250.56</v>
      </c>
      <c r="S524" s="28" t="n">
        <v>6328.83</v>
      </c>
      <c r="T524" s="29" t="n">
        <v>60277.63</v>
      </c>
      <c r="U524" s="29" t="n">
        <v>8671.39</v>
      </c>
      <c r="V524" s="28" t="n">
        <v>15177.05</v>
      </c>
      <c r="W524" s="28" t="n">
        <v>7980.03</v>
      </c>
      <c r="X524" s="29" t="n">
        <v>12269.9</v>
      </c>
      <c r="Y524" s="29" t="n">
        <v>5597.3</v>
      </c>
      <c r="Z524" s="28" t="n">
        <v>18604.23</v>
      </c>
      <c r="AA524" s="28" t="n">
        <v>6161.33</v>
      </c>
      <c r="AB524" s="29" t="n">
        <v>13494</v>
      </c>
      <c r="AC524" s="29" t="n">
        <v>7708.22</v>
      </c>
    </row>
    <row r="525" customFormat="false" ht="12.75" hidden="false" customHeight="false" outlineLevel="0" collapsed="false">
      <c r="A525" s="3" t="s">
        <v>1022</v>
      </c>
      <c r="B525" s="3" t="s">
        <v>47</v>
      </c>
      <c r="C525" s="3" t="s">
        <v>37</v>
      </c>
      <c r="D525" s="3" t="s">
        <v>1028</v>
      </c>
      <c r="E525" s="3" t="str">
        <f aca="false">+CONCATENATE(A525," ",B525," ",C525," ",D525)</f>
        <v>EDGEMOOR 13 KV DPL HAYRD2</v>
      </c>
      <c r="F525" s="26" t="s">
        <v>1029</v>
      </c>
      <c r="G525" s="26" t="n">
        <v>7.75</v>
      </c>
      <c r="H525" s="26" t="n">
        <v>4.4</v>
      </c>
      <c r="I525" s="26" t="s">
        <v>1029</v>
      </c>
      <c r="J525" s="26" t="n">
        <v>-0.03</v>
      </c>
      <c r="K525" s="26" t="n">
        <v>1.1</v>
      </c>
      <c r="L525" s="26" t="s">
        <v>1029</v>
      </c>
      <c r="M525" s="26" t="n">
        <v>3.4</v>
      </c>
      <c r="N525" s="26" t="n">
        <v>2.43</v>
      </c>
      <c r="O525" s="27" t="s">
        <v>1029</v>
      </c>
      <c r="P525" s="27" t="n">
        <v>588.54</v>
      </c>
      <c r="Q525" s="27" t="n">
        <v>411.62</v>
      </c>
      <c r="R525" s="28" t="n">
        <v>20250.79</v>
      </c>
      <c r="S525" s="28" t="n">
        <v>6328.81</v>
      </c>
      <c r="T525" s="29" t="n">
        <v>60281.14</v>
      </c>
      <c r="U525" s="29" t="n">
        <v>8671.3</v>
      </c>
      <c r="V525" s="28" t="n">
        <v>15177.43</v>
      </c>
      <c r="W525" s="28" t="n">
        <v>7980.02</v>
      </c>
      <c r="X525" s="29" t="n">
        <v>12269.9</v>
      </c>
      <c r="Y525" s="29" t="n">
        <v>5597.3</v>
      </c>
      <c r="Z525" s="28" t="n">
        <v>18604.26</v>
      </c>
      <c r="AA525" s="28" t="n">
        <v>6161.42</v>
      </c>
      <c r="AB525" s="29" t="n">
        <v>13493.99</v>
      </c>
      <c r="AC525" s="29" t="n">
        <v>7708.22</v>
      </c>
    </row>
    <row r="526" customFormat="false" ht="12.75" hidden="false" customHeight="false" outlineLevel="0" collapsed="false">
      <c r="A526" s="3" t="s">
        <v>1022</v>
      </c>
      <c r="B526" s="3" t="s">
        <v>47</v>
      </c>
      <c r="C526" s="3" t="s">
        <v>37</v>
      </c>
      <c r="D526" s="3" t="s">
        <v>1030</v>
      </c>
      <c r="E526" s="3" t="str">
        <f aca="false">+CONCATENATE(A526," ",B526," ",C526," ",D526)</f>
        <v>EDGEMOOR 13 KV DPL HAYRD3</v>
      </c>
      <c r="F526" s="26" t="s">
        <v>1031</v>
      </c>
      <c r="G526" s="26" t="n">
        <v>7.75</v>
      </c>
      <c r="H526" s="26" t="n">
        <v>4.4</v>
      </c>
      <c r="I526" s="26" t="s">
        <v>1031</v>
      </c>
      <c r="J526" s="26" t="n">
        <v>-0.03</v>
      </c>
      <c r="K526" s="26" t="n">
        <v>1.1</v>
      </c>
      <c r="L526" s="26" t="s">
        <v>1031</v>
      </c>
      <c r="M526" s="26" t="n">
        <v>3.39</v>
      </c>
      <c r="N526" s="26" t="n">
        <v>2.43</v>
      </c>
      <c r="O526" s="27" t="s">
        <v>1031</v>
      </c>
      <c r="P526" s="27" t="n">
        <v>588.49</v>
      </c>
      <c r="Q526" s="27" t="n">
        <v>411.96</v>
      </c>
      <c r="R526" s="28" t="n">
        <v>20250.56</v>
      </c>
      <c r="S526" s="28" t="n">
        <v>6328.83</v>
      </c>
      <c r="T526" s="29" t="n">
        <v>60277.63</v>
      </c>
      <c r="U526" s="29" t="n">
        <v>8671.39</v>
      </c>
      <c r="V526" s="28" t="n">
        <v>15177.05</v>
      </c>
      <c r="W526" s="28" t="n">
        <v>7980.03</v>
      </c>
      <c r="X526" s="29" t="n">
        <v>12269.9</v>
      </c>
      <c r="Y526" s="29" t="n">
        <v>5597.3</v>
      </c>
      <c r="Z526" s="28" t="n">
        <v>18604.23</v>
      </c>
      <c r="AA526" s="28" t="n">
        <v>6161.33</v>
      </c>
      <c r="AB526" s="29" t="n">
        <v>13494</v>
      </c>
      <c r="AC526" s="29" t="n">
        <v>7708.22</v>
      </c>
    </row>
    <row r="527" customFormat="false" ht="12.75" hidden="false" customHeight="false" outlineLevel="0" collapsed="false">
      <c r="A527" s="3" t="s">
        <v>1022</v>
      </c>
      <c r="B527" s="3" t="s">
        <v>47</v>
      </c>
      <c r="C527" s="3" t="s">
        <v>37</v>
      </c>
      <c r="D527" s="3" t="s">
        <v>1032</v>
      </c>
      <c r="E527" s="3" t="str">
        <f aca="false">+CONCATENATE(A527," ",B527," ",C527," ",D527)</f>
        <v>EDGEMOOR 13 KV DPL HAYRD4</v>
      </c>
      <c r="F527" s="26" t="s">
        <v>1033</v>
      </c>
      <c r="G527" s="26" t="n">
        <v>7.75</v>
      </c>
      <c r="H527" s="26" t="n">
        <v>4.4</v>
      </c>
      <c r="I527" s="26" t="s">
        <v>1033</v>
      </c>
      <c r="J527" s="26" t="n">
        <v>-0.03</v>
      </c>
      <c r="K527" s="26" t="n">
        <v>1.1</v>
      </c>
      <c r="L527" s="26" t="s">
        <v>1033</v>
      </c>
      <c r="M527" s="26" t="n">
        <v>3.39</v>
      </c>
      <c r="N527" s="26" t="n">
        <v>2.43</v>
      </c>
      <c r="O527" s="27" t="s">
        <v>1033</v>
      </c>
      <c r="P527" s="27" t="n">
        <v>588.49</v>
      </c>
      <c r="Q527" s="27" t="n">
        <v>411.96</v>
      </c>
      <c r="R527" s="28" t="n">
        <v>20246.08</v>
      </c>
      <c r="S527" s="28" t="n">
        <v>6329.2</v>
      </c>
      <c r="T527" s="29" t="n">
        <v>60222.22</v>
      </c>
      <c r="U527" s="29" t="n">
        <v>8672.96</v>
      </c>
      <c r="V527" s="28" t="n">
        <v>15173.16</v>
      </c>
      <c r="W527" s="28" t="n">
        <v>7979.97</v>
      </c>
      <c r="X527" s="29" t="n">
        <v>12269.9</v>
      </c>
      <c r="Y527" s="29" t="n">
        <v>5598.1</v>
      </c>
      <c r="Z527" s="28" t="n">
        <v>18604.11</v>
      </c>
      <c r="AA527" s="28" t="n">
        <v>6158.33</v>
      </c>
      <c r="AB527" s="29" t="n">
        <v>13494</v>
      </c>
      <c r="AC527" s="29" t="n">
        <v>7708.03</v>
      </c>
    </row>
    <row r="528" customFormat="false" ht="12.75" hidden="false" customHeight="false" outlineLevel="0" collapsed="false">
      <c r="A528" s="3" t="s">
        <v>1022</v>
      </c>
      <c r="B528" s="3" t="s">
        <v>47</v>
      </c>
      <c r="C528" s="3" t="s">
        <v>37</v>
      </c>
      <c r="D528" s="3" t="s">
        <v>383</v>
      </c>
      <c r="E528" s="3" t="str">
        <f aca="false">+CONCATENATE(A528," ",B528," ",C528," ",D528)</f>
        <v>EDGEMOOR 13 KV DPL UNIT03</v>
      </c>
      <c r="F528" s="26" t="s">
        <v>1034</v>
      </c>
      <c r="G528" s="26" t="n">
        <v>7.75</v>
      </c>
      <c r="H528" s="26" t="n">
        <v>4.4</v>
      </c>
      <c r="I528" s="26" t="s">
        <v>1034</v>
      </c>
      <c r="J528" s="26" t="n">
        <v>-0.03</v>
      </c>
      <c r="K528" s="26" t="n">
        <v>1.1</v>
      </c>
      <c r="L528" s="26" t="s">
        <v>1034</v>
      </c>
      <c r="M528" s="26" t="n">
        <v>3.4</v>
      </c>
      <c r="N528" s="26" t="n">
        <v>2.43</v>
      </c>
      <c r="O528" s="27" t="s">
        <v>1034</v>
      </c>
      <c r="P528" s="27" t="n">
        <v>588.54</v>
      </c>
      <c r="Q528" s="27" t="n">
        <v>411.62</v>
      </c>
      <c r="R528" s="28" t="n">
        <v>20250.79</v>
      </c>
      <c r="S528" s="28" t="n">
        <v>6328.81</v>
      </c>
      <c r="T528" s="29" t="n">
        <v>60281.14</v>
      </c>
      <c r="U528" s="29" t="n">
        <v>8671.3</v>
      </c>
      <c r="V528" s="28" t="n">
        <v>15177.43</v>
      </c>
      <c r="W528" s="28" t="n">
        <v>7980.02</v>
      </c>
      <c r="X528" s="29" t="n">
        <v>12269.9</v>
      </c>
      <c r="Y528" s="29" t="n">
        <v>5597.3</v>
      </c>
      <c r="Z528" s="28" t="n">
        <v>18604.26</v>
      </c>
      <c r="AA528" s="28" t="n">
        <v>6161.42</v>
      </c>
      <c r="AB528" s="29" t="n">
        <v>13493.99</v>
      </c>
      <c r="AC528" s="29" t="n">
        <v>7708.22</v>
      </c>
    </row>
    <row r="529" customFormat="false" ht="12.75" hidden="false" customHeight="false" outlineLevel="0" collapsed="false">
      <c r="A529" s="3" t="s">
        <v>1022</v>
      </c>
      <c r="B529" s="3" t="s">
        <v>1035</v>
      </c>
      <c r="C529" s="3" t="s">
        <v>37</v>
      </c>
      <c r="D529" s="3" t="s">
        <v>878</v>
      </c>
      <c r="E529" s="3" t="str">
        <f aca="false">+CONCATENATE(A529," ",B529," ",C529," ",D529)</f>
        <v>EDGEMOOR 19 KV DPL UNIT04</v>
      </c>
      <c r="F529" s="26" t="s">
        <v>1036</v>
      </c>
      <c r="G529" s="26" t="n">
        <v>7.75</v>
      </c>
      <c r="H529" s="26" t="n">
        <v>4.4</v>
      </c>
      <c r="I529" s="26" t="s">
        <v>1036</v>
      </c>
      <c r="J529" s="26" t="n">
        <v>-0.03</v>
      </c>
      <c r="K529" s="26" t="n">
        <v>1.1</v>
      </c>
      <c r="L529" s="26" t="s">
        <v>1036</v>
      </c>
      <c r="M529" s="26" t="n">
        <v>3.39</v>
      </c>
      <c r="N529" s="26" t="n">
        <v>2.43</v>
      </c>
      <c r="O529" s="27" t="s">
        <v>1036</v>
      </c>
      <c r="P529" s="27" t="n">
        <v>588.49</v>
      </c>
      <c r="Q529" s="27" t="n">
        <v>411.96</v>
      </c>
      <c r="R529" s="28" t="n">
        <v>20250.56</v>
      </c>
      <c r="S529" s="28" t="n">
        <v>6328.83</v>
      </c>
      <c r="T529" s="29" t="n">
        <v>60277.63</v>
      </c>
      <c r="U529" s="29" t="n">
        <v>8671.39</v>
      </c>
      <c r="V529" s="28" t="n">
        <v>15177.05</v>
      </c>
      <c r="W529" s="28" t="n">
        <v>7980.03</v>
      </c>
      <c r="X529" s="29" t="n">
        <v>12269.9</v>
      </c>
      <c r="Y529" s="29" t="n">
        <v>5597.3</v>
      </c>
      <c r="Z529" s="28" t="n">
        <v>18604.23</v>
      </c>
      <c r="AA529" s="28" t="n">
        <v>6161.33</v>
      </c>
      <c r="AB529" s="29" t="n">
        <v>13494</v>
      </c>
      <c r="AC529" s="29" t="n">
        <v>7708.22</v>
      </c>
    </row>
    <row r="530" customFormat="false" ht="12.75" hidden="false" customHeight="false" outlineLevel="0" collapsed="false">
      <c r="A530" s="3" t="s">
        <v>1022</v>
      </c>
      <c r="B530" s="3" t="s">
        <v>1037</v>
      </c>
      <c r="C530" s="3" t="s">
        <v>37</v>
      </c>
      <c r="D530" s="3" t="s">
        <v>1038</v>
      </c>
      <c r="E530" s="3" t="str">
        <f aca="false">+CONCATENATE(A530," ",B530," ",C530," ",D530)</f>
        <v>EDGEMOOR 23 KV DPL UNIT05</v>
      </c>
      <c r="F530" s="26" t="s">
        <v>1039</v>
      </c>
      <c r="G530" s="26" t="n">
        <v>7.68</v>
      </c>
      <c r="H530" s="26" t="n">
        <v>4.36</v>
      </c>
      <c r="I530" s="26" t="s">
        <v>1039</v>
      </c>
      <c r="J530" s="26" t="n">
        <v>-0.18</v>
      </c>
      <c r="K530" s="26" t="n">
        <v>0.97</v>
      </c>
      <c r="L530" s="26" t="s">
        <v>1039</v>
      </c>
      <c r="M530" s="26" t="n">
        <v>2.99</v>
      </c>
      <c r="N530" s="26" t="n">
        <v>2.25</v>
      </c>
      <c r="O530" s="27" t="s">
        <v>1039</v>
      </c>
      <c r="P530" s="27" t="n">
        <v>577.19</v>
      </c>
      <c r="Q530" s="27" t="n">
        <v>412.19</v>
      </c>
      <c r="R530" s="28" t="n">
        <v>20246.08</v>
      </c>
      <c r="S530" s="28" t="n">
        <v>6329.2</v>
      </c>
      <c r="T530" s="29" t="n">
        <v>60222.22</v>
      </c>
      <c r="U530" s="29" t="n">
        <v>8672.96</v>
      </c>
      <c r="V530" s="28" t="n">
        <v>15173.16</v>
      </c>
      <c r="W530" s="28" t="n">
        <v>7979.97</v>
      </c>
      <c r="X530" s="29" t="n">
        <v>12269.9</v>
      </c>
      <c r="Y530" s="29" t="n">
        <v>5598.1</v>
      </c>
      <c r="Z530" s="28" t="n">
        <v>18604.11</v>
      </c>
      <c r="AA530" s="28" t="n">
        <v>6158.33</v>
      </c>
      <c r="AB530" s="29" t="n">
        <v>13494</v>
      </c>
      <c r="AC530" s="29" t="n">
        <v>7708.03</v>
      </c>
    </row>
    <row r="531" customFormat="false" ht="12.75" hidden="false" customHeight="false" outlineLevel="0" collapsed="false">
      <c r="A531" s="3" t="s">
        <v>1022</v>
      </c>
      <c r="B531" s="3" t="s">
        <v>20</v>
      </c>
      <c r="C531" s="3" t="s">
        <v>37</v>
      </c>
      <c r="D531" s="3" t="s">
        <v>276</v>
      </c>
      <c r="E531" s="3" t="str">
        <f aca="false">+CONCATENATE(A531," ",B531," ",C531," ",D531)</f>
        <v>EDGEMOOR 69 KV DPL IBUS</v>
      </c>
      <c r="F531" s="26" t="s">
        <v>1040</v>
      </c>
      <c r="G531" s="26" t="n">
        <v>7.75</v>
      </c>
      <c r="H531" s="26" t="n">
        <v>4.4</v>
      </c>
      <c r="I531" s="26" t="s">
        <v>1040</v>
      </c>
      <c r="J531" s="26" t="n">
        <v>-0.03</v>
      </c>
      <c r="K531" s="26" t="n">
        <v>1.1</v>
      </c>
      <c r="L531" s="26" t="s">
        <v>1040</v>
      </c>
      <c r="M531" s="26" t="n">
        <v>3.4</v>
      </c>
      <c r="N531" s="26" t="n">
        <v>2.43</v>
      </c>
      <c r="O531" s="27" t="s">
        <v>1040</v>
      </c>
      <c r="P531" s="27" t="n">
        <v>588.54</v>
      </c>
      <c r="Q531" s="27" t="n">
        <v>411.62</v>
      </c>
      <c r="R531" s="28" t="n">
        <v>20250.79</v>
      </c>
      <c r="S531" s="28" t="n">
        <v>6328.81</v>
      </c>
      <c r="T531" s="29" t="n">
        <v>60281.14</v>
      </c>
      <c r="U531" s="29" t="n">
        <v>8671.3</v>
      </c>
      <c r="V531" s="28" t="n">
        <v>15177.43</v>
      </c>
      <c r="W531" s="28" t="n">
        <v>7980.02</v>
      </c>
      <c r="X531" s="29" t="n">
        <v>12269.9</v>
      </c>
      <c r="Y531" s="29" t="n">
        <v>5597.3</v>
      </c>
      <c r="Z531" s="28" t="n">
        <v>18604.26</v>
      </c>
      <c r="AA531" s="28" t="n">
        <v>6161.42</v>
      </c>
      <c r="AB531" s="29" t="n">
        <v>13493.99</v>
      </c>
      <c r="AC531" s="29" t="n">
        <v>7708.22</v>
      </c>
    </row>
    <row r="532" customFormat="false" ht="12.75" hidden="false" customHeight="false" outlineLevel="0" collapsed="false">
      <c r="A532" s="3" t="s">
        <v>1041</v>
      </c>
      <c r="B532" s="3" t="s">
        <v>20</v>
      </c>
      <c r="C532" s="3" t="s">
        <v>37</v>
      </c>
      <c r="D532" s="3" t="s">
        <v>1042</v>
      </c>
      <c r="E532" s="3" t="str">
        <f aca="false">+CONCATENATE(A532," ",B532," ",C532," ",D532)</f>
        <v>EDGEWDPL 69 KV DPL EDGEWD</v>
      </c>
      <c r="F532" s="26" t="s">
        <v>1043</v>
      </c>
      <c r="G532" s="26" t="n">
        <v>7.9</v>
      </c>
      <c r="H532" s="26" t="n">
        <v>4.48</v>
      </c>
      <c r="I532" s="26" t="s">
        <v>1043</v>
      </c>
      <c r="J532" s="26" t="n">
        <v>0.24</v>
      </c>
      <c r="K532" s="26" t="n">
        <v>1.34</v>
      </c>
      <c r="L532" s="26" t="s">
        <v>1043</v>
      </c>
      <c r="M532" s="26" t="n">
        <v>4.1</v>
      </c>
      <c r="N532" s="26" t="n">
        <v>2.74</v>
      </c>
      <c r="O532" s="27" t="s">
        <v>1043</v>
      </c>
      <c r="P532" s="27" t="n">
        <v>1445.23</v>
      </c>
      <c r="Q532" s="27" t="n">
        <v>840.71</v>
      </c>
      <c r="R532" s="28" t="n">
        <v>20259.29</v>
      </c>
      <c r="S532" s="28" t="n">
        <v>6328.19</v>
      </c>
      <c r="T532" s="29" t="n">
        <v>60580.71</v>
      </c>
      <c r="U532" s="29" t="n">
        <v>8679.83</v>
      </c>
      <c r="V532" s="28" t="n">
        <v>17368.58</v>
      </c>
      <c r="W532" s="28" t="n">
        <v>9259.51</v>
      </c>
      <c r="X532" s="29" t="n">
        <v>12269.3</v>
      </c>
      <c r="Y532" s="29" t="n">
        <v>5597.5</v>
      </c>
      <c r="Z532" s="28" t="n">
        <v>18604.31</v>
      </c>
      <c r="AA532" s="28" t="n">
        <v>6164.9</v>
      </c>
      <c r="AB532" s="29" t="n">
        <v>13493.92</v>
      </c>
      <c r="AC532" s="29" t="n">
        <v>7708.49</v>
      </c>
    </row>
    <row r="533" customFormat="false" ht="12.75" hidden="false" customHeight="false" outlineLevel="0" collapsed="false">
      <c r="A533" s="3" t="s">
        <v>1044</v>
      </c>
      <c r="B533" s="3" t="s">
        <v>59</v>
      </c>
      <c r="C533" s="3" t="s">
        <v>60</v>
      </c>
      <c r="D533" s="3" t="s">
        <v>768</v>
      </c>
      <c r="E533" s="3" t="str">
        <f aca="false">+CONCATENATE(A533," ",B533," ",C533," ",D533)</f>
        <v>EDGEWOOD 115 KV PENELEC NO.1 T</v>
      </c>
      <c r="F533" s="26" t="s">
        <v>1045</v>
      </c>
      <c r="G533" s="26" t="n">
        <v>18.5</v>
      </c>
      <c r="H533" s="26" t="n">
        <v>9.58</v>
      </c>
      <c r="I533" s="26" t="s">
        <v>1045</v>
      </c>
      <c r="J533" s="26" t="n">
        <v>-22.95</v>
      </c>
      <c r="K533" s="26" t="n">
        <v>5.22</v>
      </c>
      <c r="L533" s="26" t="s">
        <v>1045</v>
      </c>
      <c r="M533" s="26" t="n">
        <v>15.32</v>
      </c>
      <c r="N533" s="26" t="n">
        <v>8.53</v>
      </c>
      <c r="O533" s="27" t="s">
        <v>1045</v>
      </c>
      <c r="P533" s="27" t="n">
        <v>-850.53</v>
      </c>
      <c r="Q533" s="27" t="n">
        <v>-255.26</v>
      </c>
      <c r="R533" s="28" t="n">
        <v>20230.61</v>
      </c>
      <c r="S533" s="28" t="n">
        <v>6330.95</v>
      </c>
      <c r="T533" s="29" t="n">
        <v>58253.65</v>
      </c>
      <c r="U533" s="29" t="n">
        <v>8661.31</v>
      </c>
      <c r="V533" s="28" t="n">
        <v>16040.67</v>
      </c>
      <c r="W533" s="28" t="n">
        <v>7979.05</v>
      </c>
      <c r="X533" s="29" t="n">
        <v>12284.5</v>
      </c>
      <c r="Y533" s="29" t="n">
        <v>5646.1</v>
      </c>
      <c r="Z533" s="28" t="n">
        <v>18465.49</v>
      </c>
      <c r="AA533" s="28" t="n">
        <v>6296.2</v>
      </c>
      <c r="AB533" s="29" t="n">
        <v>13496.06</v>
      </c>
      <c r="AC533" s="29" t="n">
        <v>7715.83</v>
      </c>
    </row>
    <row r="534" customFormat="false" ht="12.75" hidden="false" customHeight="false" outlineLevel="0" collapsed="false">
      <c r="A534" s="3" t="s">
        <v>1046</v>
      </c>
      <c r="B534" s="3" t="s">
        <v>59</v>
      </c>
      <c r="C534" s="3" t="s">
        <v>60</v>
      </c>
      <c r="D534" s="3" t="s">
        <v>61</v>
      </c>
      <c r="E534" s="3" t="str">
        <f aca="false">+CONCATENATE(A534," ",B534," ",C534," ",D534)</f>
        <v>EDINBORO 115 KV PENELEC 1 TX</v>
      </c>
      <c r="F534" s="26" t="s">
        <v>1047</v>
      </c>
      <c r="G534" s="26" t="n">
        <v>29.61</v>
      </c>
      <c r="H534" s="26" t="n">
        <v>15.14</v>
      </c>
      <c r="I534" s="26" t="s">
        <v>1047</v>
      </c>
      <c r="J534" s="26" t="n">
        <v>-16.58</v>
      </c>
      <c r="K534" s="26" t="n">
        <v>8.11</v>
      </c>
      <c r="L534" s="26" t="s">
        <v>1047</v>
      </c>
      <c r="M534" s="26" t="n">
        <v>24.83</v>
      </c>
      <c r="N534" s="26" t="n">
        <v>13.37</v>
      </c>
      <c r="O534" s="27" t="s">
        <v>1047</v>
      </c>
      <c r="P534" s="27" t="n">
        <v>-616.58</v>
      </c>
      <c r="Q534" s="27" t="n">
        <v>-61.89</v>
      </c>
      <c r="R534" s="28" t="n">
        <v>20460.69</v>
      </c>
      <c r="S534" s="28" t="n">
        <v>7563.3</v>
      </c>
      <c r="T534" s="29" t="n">
        <v>58399.04</v>
      </c>
      <c r="U534" s="29" t="n">
        <v>8750.98</v>
      </c>
      <c r="V534" s="28" t="n">
        <v>14665.96</v>
      </c>
      <c r="W534" s="28" t="n">
        <v>7979.94</v>
      </c>
      <c r="X534" s="29" t="n">
        <v>12295.3</v>
      </c>
      <c r="Y534" s="29" t="n">
        <v>5670.6</v>
      </c>
      <c r="Z534" s="28" t="n">
        <v>18569.2</v>
      </c>
      <c r="AA534" s="28" t="n">
        <v>6359.64</v>
      </c>
      <c r="AB534" s="29" t="n">
        <v>13495.57</v>
      </c>
      <c r="AC534" s="29" t="n">
        <v>7719.49</v>
      </c>
    </row>
    <row r="535" customFormat="false" ht="12.75" hidden="false" customHeight="false" outlineLevel="0" collapsed="false">
      <c r="A535" s="3" t="s">
        <v>1046</v>
      </c>
      <c r="B535" s="3" t="s">
        <v>59</v>
      </c>
      <c r="C535" s="3" t="s">
        <v>60</v>
      </c>
      <c r="D535" s="3" t="s">
        <v>63</v>
      </c>
      <c r="E535" s="3" t="str">
        <f aca="false">+CONCATENATE(A535," ",B535," ",C535," ",D535)</f>
        <v>EDINBORO 115 KV PENELEC 2 TX</v>
      </c>
      <c r="F535" s="26" t="s">
        <v>1048</v>
      </c>
      <c r="G535" s="26" t="n">
        <v>29.61</v>
      </c>
      <c r="H535" s="26" t="n">
        <v>15.14</v>
      </c>
      <c r="I535" s="26" t="s">
        <v>1048</v>
      </c>
      <c r="J535" s="26" t="n">
        <v>-16.58</v>
      </c>
      <c r="K535" s="26" t="n">
        <v>8.11</v>
      </c>
      <c r="L535" s="26" t="s">
        <v>1048</v>
      </c>
      <c r="M535" s="26" t="n">
        <v>24.83</v>
      </c>
      <c r="N535" s="26" t="n">
        <v>13.37</v>
      </c>
      <c r="O535" s="27" t="s">
        <v>1048</v>
      </c>
      <c r="P535" s="27" t="n">
        <v>-616.58</v>
      </c>
      <c r="Q535" s="27" t="n">
        <v>-61.89</v>
      </c>
      <c r="R535" s="28" t="n">
        <v>20460.69</v>
      </c>
      <c r="S535" s="28" t="n">
        <v>7563.3</v>
      </c>
      <c r="T535" s="29" t="n">
        <v>58399.04</v>
      </c>
      <c r="U535" s="29" t="n">
        <v>8750.98</v>
      </c>
      <c r="V535" s="28" t="n">
        <v>14665.96</v>
      </c>
      <c r="W535" s="28" t="n">
        <v>7979.94</v>
      </c>
      <c r="X535" s="29" t="n">
        <v>12295.3</v>
      </c>
      <c r="Y535" s="29" t="n">
        <v>5670.6</v>
      </c>
      <c r="Z535" s="28" t="n">
        <v>18569.2</v>
      </c>
      <c r="AA535" s="28" t="n">
        <v>6359.64</v>
      </c>
      <c r="AB535" s="29" t="n">
        <v>13495.57</v>
      </c>
      <c r="AC535" s="29" t="n">
        <v>7719.49</v>
      </c>
    </row>
    <row r="536" customFormat="false" ht="12.75" hidden="false" customHeight="false" outlineLevel="0" collapsed="false">
      <c r="A536" s="3" t="s">
        <v>1049</v>
      </c>
      <c r="B536" s="3" t="s">
        <v>47</v>
      </c>
      <c r="C536" s="3" t="s">
        <v>27</v>
      </c>
      <c r="D536" s="3" t="s">
        <v>821</v>
      </c>
      <c r="E536" s="3" t="str">
        <f aca="false">+CONCATENATE(A536," ",B536," ",C536," ",D536)</f>
        <v>EDISON 13 KV PSEG UNIT11</v>
      </c>
      <c r="F536" s="26" t="s">
        <v>1050</v>
      </c>
      <c r="G536" s="26" t="n">
        <v>95.95</v>
      </c>
      <c r="H536" s="26" t="n">
        <v>51.1</v>
      </c>
      <c r="I536" s="26" t="s">
        <v>1050</v>
      </c>
      <c r="J536" s="26" t="n">
        <v>78.19</v>
      </c>
      <c r="K536" s="26" t="n">
        <v>38.35</v>
      </c>
      <c r="L536" s="26" t="s">
        <v>1050</v>
      </c>
      <c r="M536" s="26" t="n">
        <v>109.74</v>
      </c>
      <c r="N536" s="26" t="n">
        <v>31.36</v>
      </c>
      <c r="O536" s="27" t="s">
        <v>1050</v>
      </c>
      <c r="P536" s="27" t="n">
        <v>944.81</v>
      </c>
      <c r="Q536" s="27" t="n">
        <v>443.64</v>
      </c>
      <c r="R536" s="28" t="n">
        <v>20692.17</v>
      </c>
      <c r="S536" s="28" t="n">
        <v>6424.54</v>
      </c>
      <c r="T536" s="29" t="n">
        <v>60197.51</v>
      </c>
      <c r="U536" s="29" t="n">
        <v>8734.31</v>
      </c>
      <c r="V536" s="28" t="n">
        <v>15177.14</v>
      </c>
      <c r="W536" s="28" t="n">
        <v>8047.6</v>
      </c>
      <c r="X536" s="29" t="n">
        <v>12336.8</v>
      </c>
      <c r="Y536" s="29" t="n">
        <v>6073.6</v>
      </c>
      <c r="Z536" s="28" t="n">
        <v>18784.09</v>
      </c>
      <c r="AA536" s="28" t="n">
        <v>6848.45</v>
      </c>
      <c r="AB536" s="29" t="n">
        <v>13567.56</v>
      </c>
      <c r="AC536" s="29" t="n">
        <v>7719.4</v>
      </c>
    </row>
    <row r="537" customFormat="false" ht="12.75" hidden="false" customHeight="false" outlineLevel="0" collapsed="false">
      <c r="A537" s="3" t="s">
        <v>1049</v>
      </c>
      <c r="B537" s="3" t="s">
        <v>47</v>
      </c>
      <c r="C537" s="3" t="s">
        <v>27</v>
      </c>
      <c r="D537" s="3" t="s">
        <v>823</v>
      </c>
      <c r="E537" s="3" t="str">
        <f aca="false">+CONCATENATE(A537," ",B537," ",C537," ",D537)</f>
        <v>EDISON 13 KV PSEG UNIT12</v>
      </c>
      <c r="F537" s="26" t="s">
        <v>1051</v>
      </c>
      <c r="G537" s="26" t="n">
        <v>95.95</v>
      </c>
      <c r="H537" s="26" t="n">
        <v>51.1</v>
      </c>
      <c r="I537" s="26" t="s">
        <v>1051</v>
      </c>
      <c r="J537" s="26" t="n">
        <v>78.19</v>
      </c>
      <c r="K537" s="26" t="n">
        <v>38.35</v>
      </c>
      <c r="L537" s="26" t="s">
        <v>1051</v>
      </c>
      <c r="M537" s="26" t="n">
        <v>109.74</v>
      </c>
      <c r="N537" s="26" t="n">
        <v>31.36</v>
      </c>
      <c r="O537" s="27" t="s">
        <v>1051</v>
      </c>
      <c r="P537" s="27" t="n">
        <v>944.81</v>
      </c>
      <c r="Q537" s="27" t="n">
        <v>443.64</v>
      </c>
      <c r="R537" s="28" t="n">
        <v>20692.17</v>
      </c>
      <c r="S537" s="28" t="n">
        <v>6424.54</v>
      </c>
      <c r="T537" s="29" t="n">
        <v>60197.51</v>
      </c>
      <c r="U537" s="29" t="n">
        <v>8734.31</v>
      </c>
      <c r="V537" s="28" t="n">
        <v>15177.14</v>
      </c>
      <c r="W537" s="28" t="n">
        <v>8047.6</v>
      </c>
      <c r="X537" s="29" t="n">
        <v>12336.8</v>
      </c>
      <c r="Y537" s="29" t="n">
        <v>6073.6</v>
      </c>
      <c r="Z537" s="28" t="n">
        <v>18784.09</v>
      </c>
      <c r="AA537" s="28" t="n">
        <v>6848.45</v>
      </c>
      <c r="AB537" s="29" t="n">
        <v>13567.56</v>
      </c>
      <c r="AC537" s="29" t="n">
        <v>7719.4</v>
      </c>
    </row>
    <row r="538" customFormat="false" ht="12.75" hidden="false" customHeight="false" outlineLevel="0" collapsed="false">
      <c r="A538" s="3" t="s">
        <v>1049</v>
      </c>
      <c r="B538" s="3" t="s">
        <v>47</v>
      </c>
      <c r="C538" s="3" t="s">
        <v>27</v>
      </c>
      <c r="D538" s="3" t="s">
        <v>1052</v>
      </c>
      <c r="E538" s="3" t="str">
        <f aca="false">+CONCATENATE(A538," ",B538," ",C538," ",D538)</f>
        <v>EDISON 13 KV PSEG UNIT13</v>
      </c>
      <c r="F538" s="26" t="s">
        <v>1053</v>
      </c>
      <c r="G538" s="26" t="n">
        <v>95.95</v>
      </c>
      <c r="H538" s="26" t="n">
        <v>51.1</v>
      </c>
      <c r="I538" s="26" t="s">
        <v>1053</v>
      </c>
      <c r="J538" s="26" t="n">
        <v>78.19</v>
      </c>
      <c r="K538" s="26" t="n">
        <v>38.35</v>
      </c>
      <c r="L538" s="26" t="s">
        <v>1053</v>
      </c>
      <c r="M538" s="26" t="n">
        <v>109.74</v>
      </c>
      <c r="N538" s="26" t="n">
        <v>31.36</v>
      </c>
      <c r="O538" s="27" t="s">
        <v>1053</v>
      </c>
      <c r="P538" s="27" t="n">
        <v>944.81</v>
      </c>
      <c r="Q538" s="27" t="n">
        <v>443.64</v>
      </c>
      <c r="R538" s="28" t="n">
        <v>20692.17</v>
      </c>
      <c r="S538" s="28" t="n">
        <v>6424.54</v>
      </c>
      <c r="T538" s="29" t="n">
        <v>60197.51</v>
      </c>
      <c r="U538" s="29" t="n">
        <v>8734.31</v>
      </c>
      <c r="V538" s="28" t="n">
        <v>15177.14</v>
      </c>
      <c r="W538" s="28" t="n">
        <v>8047.6</v>
      </c>
      <c r="X538" s="29" t="n">
        <v>12336.8</v>
      </c>
      <c r="Y538" s="29" t="n">
        <v>6073.6</v>
      </c>
      <c r="Z538" s="28" t="n">
        <v>18784.09</v>
      </c>
      <c r="AA538" s="28" t="n">
        <v>6848.45</v>
      </c>
      <c r="AB538" s="29" t="n">
        <v>13567.56</v>
      </c>
      <c r="AC538" s="29" t="n">
        <v>7719.4</v>
      </c>
    </row>
    <row r="539" customFormat="false" ht="12.75" hidden="false" customHeight="false" outlineLevel="0" collapsed="false">
      <c r="A539" s="3" t="s">
        <v>1049</v>
      </c>
      <c r="B539" s="3" t="s">
        <v>47</v>
      </c>
      <c r="C539" s="3" t="s">
        <v>27</v>
      </c>
      <c r="D539" s="3" t="s">
        <v>1054</v>
      </c>
      <c r="E539" s="3" t="str">
        <f aca="false">+CONCATENATE(A539," ",B539," ",C539," ",D539)</f>
        <v>EDISON 13 KV PSEG UNIT14</v>
      </c>
      <c r="F539" s="26" t="s">
        <v>1055</v>
      </c>
      <c r="G539" s="26" t="n">
        <v>95.95</v>
      </c>
      <c r="H539" s="26" t="n">
        <v>51.1</v>
      </c>
      <c r="I539" s="26" t="s">
        <v>1055</v>
      </c>
      <c r="J539" s="26" t="n">
        <v>78.19</v>
      </c>
      <c r="K539" s="26" t="n">
        <v>38.35</v>
      </c>
      <c r="L539" s="26" t="s">
        <v>1055</v>
      </c>
      <c r="M539" s="26" t="n">
        <v>109.74</v>
      </c>
      <c r="N539" s="26" t="n">
        <v>31.36</v>
      </c>
      <c r="O539" s="27" t="s">
        <v>1055</v>
      </c>
      <c r="P539" s="27" t="n">
        <v>944.81</v>
      </c>
      <c r="Q539" s="27" t="n">
        <v>443.64</v>
      </c>
      <c r="R539" s="28" t="n">
        <v>20692.17</v>
      </c>
      <c r="S539" s="28" t="n">
        <v>6424.54</v>
      </c>
      <c r="T539" s="29" t="n">
        <v>60197.51</v>
      </c>
      <c r="U539" s="29" t="n">
        <v>8734.31</v>
      </c>
      <c r="V539" s="28" t="n">
        <v>15177.14</v>
      </c>
      <c r="W539" s="28" t="n">
        <v>8047.6</v>
      </c>
      <c r="X539" s="29" t="n">
        <v>12336.8</v>
      </c>
      <c r="Y539" s="29" t="n">
        <v>6073.6</v>
      </c>
      <c r="Z539" s="28" t="n">
        <v>18784.09</v>
      </c>
      <c r="AA539" s="28" t="n">
        <v>6848.45</v>
      </c>
      <c r="AB539" s="29" t="n">
        <v>13567.56</v>
      </c>
      <c r="AC539" s="29" t="n">
        <v>7719.4</v>
      </c>
    </row>
    <row r="540" customFormat="false" ht="12.75" hidden="false" customHeight="false" outlineLevel="0" collapsed="false">
      <c r="A540" s="3" t="s">
        <v>1049</v>
      </c>
      <c r="B540" s="3" t="s">
        <v>47</v>
      </c>
      <c r="C540" s="3" t="s">
        <v>27</v>
      </c>
      <c r="D540" s="3" t="s">
        <v>825</v>
      </c>
      <c r="E540" s="3" t="str">
        <f aca="false">+CONCATENATE(A540," ",B540," ",C540," ",D540)</f>
        <v>EDISON 13 KV PSEG UNIT21</v>
      </c>
      <c r="F540" s="26" t="s">
        <v>1056</v>
      </c>
      <c r="G540" s="26" t="n">
        <v>113.63</v>
      </c>
      <c r="H540" s="26" t="n">
        <v>61.55</v>
      </c>
      <c r="I540" s="26" t="s">
        <v>1056</v>
      </c>
      <c r="J540" s="26" t="n">
        <v>-63.07</v>
      </c>
      <c r="K540" s="26" t="n">
        <v>-9.93</v>
      </c>
      <c r="L540" s="26" t="s">
        <v>1056</v>
      </c>
      <c r="M540" s="26" t="n">
        <v>-19.5</v>
      </c>
      <c r="N540" s="26" t="n">
        <v>28.57</v>
      </c>
      <c r="O540" s="27" t="s">
        <v>1056</v>
      </c>
      <c r="P540" s="27" t="n">
        <v>1475.91</v>
      </c>
      <c r="Q540" s="27" t="n">
        <v>474.14</v>
      </c>
      <c r="R540" s="28" t="n">
        <v>20689.03</v>
      </c>
      <c r="S540" s="28" t="n">
        <v>6400.08</v>
      </c>
      <c r="T540" s="29" t="n">
        <v>60210.92</v>
      </c>
      <c r="U540" s="29" t="n">
        <v>8717.01</v>
      </c>
      <c r="V540" s="28" t="n">
        <v>15320.15</v>
      </c>
      <c r="W540" s="28" t="n">
        <v>7959.58</v>
      </c>
      <c r="X540" s="29" t="n">
        <v>12326.9</v>
      </c>
      <c r="Y540" s="29" t="n">
        <v>7165.1</v>
      </c>
      <c r="Z540" s="28" t="n">
        <v>18560.05</v>
      </c>
      <c r="AA540" s="28" t="n">
        <v>6717.6</v>
      </c>
      <c r="AB540" s="29" t="n">
        <v>13422.12</v>
      </c>
      <c r="AC540" s="29" t="n">
        <v>7718.43</v>
      </c>
    </row>
    <row r="541" customFormat="false" ht="12.75" hidden="false" customHeight="false" outlineLevel="0" collapsed="false">
      <c r="A541" s="3" t="s">
        <v>1049</v>
      </c>
      <c r="B541" s="3" t="s">
        <v>47</v>
      </c>
      <c r="C541" s="3" t="s">
        <v>27</v>
      </c>
      <c r="D541" s="3" t="s">
        <v>827</v>
      </c>
      <c r="E541" s="3" t="str">
        <f aca="false">+CONCATENATE(A541," ",B541," ",C541," ",D541)</f>
        <v>EDISON 13 KV PSEG UNIT22</v>
      </c>
      <c r="F541" s="26" t="s">
        <v>1057</v>
      </c>
      <c r="G541" s="26" t="n">
        <v>113.63</v>
      </c>
      <c r="H541" s="26" t="n">
        <v>61.55</v>
      </c>
      <c r="I541" s="26" t="s">
        <v>1057</v>
      </c>
      <c r="J541" s="26" t="n">
        <v>-63.07</v>
      </c>
      <c r="K541" s="26" t="n">
        <v>-9.93</v>
      </c>
      <c r="L541" s="26" t="s">
        <v>1057</v>
      </c>
      <c r="M541" s="26" t="n">
        <v>-19.5</v>
      </c>
      <c r="N541" s="26" t="n">
        <v>28.57</v>
      </c>
      <c r="O541" s="27" t="s">
        <v>1057</v>
      </c>
      <c r="P541" s="27" t="n">
        <v>1475.91</v>
      </c>
      <c r="Q541" s="27" t="n">
        <v>474.14</v>
      </c>
      <c r="R541" s="28" t="n">
        <v>20689.03</v>
      </c>
      <c r="S541" s="28" t="n">
        <v>6400.08</v>
      </c>
      <c r="T541" s="29" t="n">
        <v>60210.92</v>
      </c>
      <c r="U541" s="29" t="n">
        <v>8717.01</v>
      </c>
      <c r="V541" s="28" t="n">
        <v>15320.15</v>
      </c>
      <c r="W541" s="28" t="n">
        <v>7959.58</v>
      </c>
      <c r="X541" s="29" t="n">
        <v>12326.9</v>
      </c>
      <c r="Y541" s="29" t="n">
        <v>7165.1</v>
      </c>
      <c r="Z541" s="28" t="n">
        <v>18560.05</v>
      </c>
      <c r="AA541" s="28" t="n">
        <v>6717.6</v>
      </c>
      <c r="AB541" s="29" t="n">
        <v>13422.12</v>
      </c>
      <c r="AC541" s="29" t="n">
        <v>7718.43</v>
      </c>
    </row>
    <row r="542" customFormat="false" ht="12.75" hidden="false" customHeight="false" outlineLevel="0" collapsed="false">
      <c r="A542" s="3" t="s">
        <v>1049</v>
      </c>
      <c r="B542" s="3" t="s">
        <v>47</v>
      </c>
      <c r="C542" s="3" t="s">
        <v>27</v>
      </c>
      <c r="D542" s="3" t="s">
        <v>1058</v>
      </c>
      <c r="E542" s="3" t="str">
        <f aca="false">+CONCATENATE(A542," ",B542," ",C542," ",D542)</f>
        <v>EDISON 13 KV PSEG UNIT23</v>
      </c>
      <c r="F542" s="26" t="s">
        <v>1059</v>
      </c>
      <c r="G542" s="26" t="n">
        <v>113.63</v>
      </c>
      <c r="H542" s="26" t="n">
        <v>61.55</v>
      </c>
      <c r="I542" s="26" t="s">
        <v>1059</v>
      </c>
      <c r="J542" s="26" t="n">
        <v>-63.07</v>
      </c>
      <c r="K542" s="26" t="n">
        <v>-9.93</v>
      </c>
      <c r="L542" s="26" t="s">
        <v>1059</v>
      </c>
      <c r="M542" s="26" t="n">
        <v>-19.5</v>
      </c>
      <c r="N542" s="26" t="n">
        <v>28.57</v>
      </c>
      <c r="O542" s="27" t="s">
        <v>1059</v>
      </c>
      <c r="P542" s="27" t="n">
        <v>1475.91</v>
      </c>
      <c r="Q542" s="27" t="n">
        <v>474.14</v>
      </c>
      <c r="R542" s="28" t="n">
        <v>20689.03</v>
      </c>
      <c r="S542" s="28" t="n">
        <v>6400.08</v>
      </c>
      <c r="T542" s="29" t="n">
        <v>60210.92</v>
      </c>
      <c r="U542" s="29" t="n">
        <v>8717.01</v>
      </c>
      <c r="V542" s="28" t="n">
        <v>15320.15</v>
      </c>
      <c r="W542" s="28" t="n">
        <v>7959.58</v>
      </c>
      <c r="X542" s="29" t="n">
        <v>12326.9</v>
      </c>
      <c r="Y542" s="29" t="n">
        <v>7165.1</v>
      </c>
      <c r="Z542" s="28" t="n">
        <v>18560.05</v>
      </c>
      <c r="AA542" s="28" t="n">
        <v>6717.6</v>
      </c>
      <c r="AB542" s="29" t="n">
        <v>13422.12</v>
      </c>
      <c r="AC542" s="29" t="n">
        <v>7718.43</v>
      </c>
    </row>
    <row r="543" customFormat="false" ht="12.75" hidden="false" customHeight="false" outlineLevel="0" collapsed="false">
      <c r="A543" s="3" t="s">
        <v>1049</v>
      </c>
      <c r="B543" s="3" t="s">
        <v>47</v>
      </c>
      <c r="C543" s="3" t="s">
        <v>27</v>
      </c>
      <c r="D543" s="3" t="s">
        <v>1060</v>
      </c>
      <c r="E543" s="3" t="str">
        <f aca="false">+CONCATENATE(A543," ",B543," ",C543," ",D543)</f>
        <v>EDISON 13 KV PSEG UNIT24</v>
      </c>
      <c r="F543" s="26" t="s">
        <v>1061</v>
      </c>
      <c r="G543" s="26" t="n">
        <v>113.63</v>
      </c>
      <c r="H543" s="26" t="n">
        <v>61.55</v>
      </c>
      <c r="I543" s="26" t="s">
        <v>1061</v>
      </c>
      <c r="J543" s="26" t="n">
        <v>-63.07</v>
      </c>
      <c r="K543" s="26" t="n">
        <v>-9.93</v>
      </c>
      <c r="L543" s="26" t="s">
        <v>1061</v>
      </c>
      <c r="M543" s="26" t="n">
        <v>-19.5</v>
      </c>
      <c r="N543" s="26" t="n">
        <v>28.57</v>
      </c>
      <c r="O543" s="27" t="s">
        <v>1061</v>
      </c>
      <c r="P543" s="27" t="n">
        <v>1475.91</v>
      </c>
      <c r="Q543" s="27" t="n">
        <v>474.14</v>
      </c>
      <c r="R543" s="28" t="n">
        <v>20689.03</v>
      </c>
      <c r="S543" s="28" t="n">
        <v>6400.08</v>
      </c>
      <c r="T543" s="29" t="n">
        <v>60210.92</v>
      </c>
      <c r="U543" s="29" t="n">
        <v>8717.01</v>
      </c>
      <c r="V543" s="28" t="n">
        <v>15320.15</v>
      </c>
      <c r="W543" s="28" t="n">
        <v>7959.58</v>
      </c>
      <c r="X543" s="29" t="n">
        <v>12326.9</v>
      </c>
      <c r="Y543" s="29" t="n">
        <v>7165.1</v>
      </c>
      <c r="Z543" s="28" t="n">
        <v>18560.05</v>
      </c>
      <c r="AA543" s="28" t="n">
        <v>6717.6</v>
      </c>
      <c r="AB543" s="29" t="n">
        <v>13422.12</v>
      </c>
      <c r="AC543" s="29" t="n">
        <v>7718.43</v>
      </c>
    </row>
    <row r="544" customFormat="false" ht="12.75" hidden="false" customHeight="false" outlineLevel="0" collapsed="false">
      <c r="A544" s="3" t="s">
        <v>1049</v>
      </c>
      <c r="B544" s="3" t="s">
        <v>47</v>
      </c>
      <c r="C544" s="3" t="s">
        <v>27</v>
      </c>
      <c r="D544" s="3" t="s">
        <v>829</v>
      </c>
      <c r="E544" s="3" t="str">
        <f aca="false">+CONCATENATE(A544," ",B544," ",C544," ",D544)</f>
        <v>EDISON 13 KV PSEG UNIT31</v>
      </c>
      <c r="F544" s="26" t="s">
        <v>1062</v>
      </c>
      <c r="G544" s="26" t="n">
        <v>95.95</v>
      </c>
      <c r="H544" s="26" t="n">
        <v>51.1</v>
      </c>
      <c r="I544" s="26" t="s">
        <v>1062</v>
      </c>
      <c r="J544" s="26" t="n">
        <v>78.19</v>
      </c>
      <c r="K544" s="26" t="n">
        <v>38.35</v>
      </c>
      <c r="L544" s="26" t="s">
        <v>1062</v>
      </c>
      <c r="M544" s="26" t="n">
        <v>109.74</v>
      </c>
      <c r="N544" s="26" t="n">
        <v>31.36</v>
      </c>
      <c r="O544" s="27" t="s">
        <v>1062</v>
      </c>
      <c r="P544" s="27" t="n">
        <v>944.81</v>
      </c>
      <c r="Q544" s="27" t="n">
        <v>443.64</v>
      </c>
      <c r="R544" s="28" t="n">
        <v>20692.17</v>
      </c>
      <c r="S544" s="28" t="n">
        <v>6424.54</v>
      </c>
      <c r="T544" s="29" t="n">
        <v>60197.51</v>
      </c>
      <c r="U544" s="29" t="n">
        <v>8734.31</v>
      </c>
      <c r="V544" s="28" t="n">
        <v>15177.14</v>
      </c>
      <c r="W544" s="28" t="n">
        <v>8047.6</v>
      </c>
      <c r="X544" s="29" t="n">
        <v>12336.8</v>
      </c>
      <c r="Y544" s="29" t="n">
        <v>6073.6</v>
      </c>
      <c r="Z544" s="28" t="n">
        <v>18784.09</v>
      </c>
      <c r="AA544" s="28" t="n">
        <v>6848.45</v>
      </c>
      <c r="AB544" s="29" t="n">
        <v>13567.56</v>
      </c>
      <c r="AC544" s="29" t="n">
        <v>7719.4</v>
      </c>
    </row>
    <row r="545" customFormat="false" ht="12.75" hidden="false" customHeight="false" outlineLevel="0" collapsed="false">
      <c r="A545" s="3" t="s">
        <v>1049</v>
      </c>
      <c r="B545" s="3" t="s">
        <v>47</v>
      </c>
      <c r="C545" s="3" t="s">
        <v>27</v>
      </c>
      <c r="D545" s="3" t="s">
        <v>831</v>
      </c>
      <c r="E545" s="3" t="str">
        <f aca="false">+CONCATENATE(A545," ",B545," ",C545," ",D545)</f>
        <v>EDISON 13 KV PSEG UNIT32</v>
      </c>
      <c r="F545" s="26" t="s">
        <v>1063</v>
      </c>
      <c r="G545" s="26" t="n">
        <v>95.95</v>
      </c>
      <c r="H545" s="26" t="n">
        <v>51.1</v>
      </c>
      <c r="I545" s="26" t="s">
        <v>1063</v>
      </c>
      <c r="J545" s="26" t="n">
        <v>78.19</v>
      </c>
      <c r="K545" s="26" t="n">
        <v>38.35</v>
      </c>
      <c r="L545" s="26" t="s">
        <v>1063</v>
      </c>
      <c r="M545" s="26" t="n">
        <v>109.74</v>
      </c>
      <c r="N545" s="26" t="n">
        <v>31.36</v>
      </c>
      <c r="O545" s="27" t="s">
        <v>1063</v>
      </c>
      <c r="P545" s="27" t="n">
        <v>944.81</v>
      </c>
      <c r="Q545" s="27" t="n">
        <v>443.64</v>
      </c>
      <c r="R545" s="28" t="n">
        <v>20692.17</v>
      </c>
      <c r="S545" s="28" t="n">
        <v>6424.54</v>
      </c>
      <c r="T545" s="29" t="n">
        <v>60197.51</v>
      </c>
      <c r="U545" s="29" t="n">
        <v>8734.31</v>
      </c>
      <c r="V545" s="28" t="n">
        <v>15177.14</v>
      </c>
      <c r="W545" s="28" t="n">
        <v>8047.6</v>
      </c>
      <c r="X545" s="29" t="n">
        <v>12336.8</v>
      </c>
      <c r="Y545" s="29" t="n">
        <v>6073.6</v>
      </c>
      <c r="Z545" s="28" t="n">
        <v>18784.09</v>
      </c>
      <c r="AA545" s="28" t="n">
        <v>6848.45</v>
      </c>
      <c r="AB545" s="29" t="n">
        <v>13567.56</v>
      </c>
      <c r="AC545" s="29" t="n">
        <v>7719.4</v>
      </c>
    </row>
    <row r="546" customFormat="false" ht="12.75" hidden="false" customHeight="false" outlineLevel="0" collapsed="false">
      <c r="A546" s="3" t="s">
        <v>1049</v>
      </c>
      <c r="B546" s="3" t="s">
        <v>47</v>
      </c>
      <c r="C546" s="3" t="s">
        <v>27</v>
      </c>
      <c r="D546" s="3" t="s">
        <v>1064</v>
      </c>
      <c r="E546" s="3" t="str">
        <f aca="false">+CONCATENATE(A546," ",B546," ",C546," ",D546)</f>
        <v>EDISON 13 KV PSEG UNIT33</v>
      </c>
      <c r="F546" s="26" t="s">
        <v>1065</v>
      </c>
      <c r="G546" s="26" t="n">
        <v>95.95</v>
      </c>
      <c r="H546" s="26" t="n">
        <v>51.1</v>
      </c>
      <c r="I546" s="26" t="s">
        <v>1065</v>
      </c>
      <c r="J546" s="26" t="n">
        <v>78.19</v>
      </c>
      <c r="K546" s="26" t="n">
        <v>38.35</v>
      </c>
      <c r="L546" s="26" t="s">
        <v>1065</v>
      </c>
      <c r="M546" s="26" t="n">
        <v>109.74</v>
      </c>
      <c r="N546" s="26" t="n">
        <v>31.36</v>
      </c>
      <c r="O546" s="27" t="s">
        <v>1065</v>
      </c>
      <c r="P546" s="27" t="n">
        <v>944.81</v>
      </c>
      <c r="Q546" s="27" t="n">
        <v>443.64</v>
      </c>
      <c r="R546" s="28" t="n">
        <v>20692.17</v>
      </c>
      <c r="S546" s="28" t="n">
        <v>6424.54</v>
      </c>
      <c r="T546" s="29" t="n">
        <v>60197.51</v>
      </c>
      <c r="U546" s="29" t="n">
        <v>8734.31</v>
      </c>
      <c r="V546" s="28" t="n">
        <v>15177.14</v>
      </c>
      <c r="W546" s="28" t="n">
        <v>8047.6</v>
      </c>
      <c r="X546" s="29" t="n">
        <v>12336.8</v>
      </c>
      <c r="Y546" s="29" t="n">
        <v>6073.6</v>
      </c>
      <c r="Z546" s="28" t="n">
        <v>18784.09</v>
      </c>
      <c r="AA546" s="28" t="n">
        <v>6848.45</v>
      </c>
      <c r="AB546" s="29" t="n">
        <v>13567.56</v>
      </c>
      <c r="AC546" s="29" t="n">
        <v>7719.4</v>
      </c>
    </row>
    <row r="547" customFormat="false" ht="12.75" hidden="false" customHeight="false" outlineLevel="0" collapsed="false">
      <c r="A547" s="3" t="s">
        <v>1049</v>
      </c>
      <c r="B547" s="3" t="s">
        <v>47</v>
      </c>
      <c r="C547" s="3" t="s">
        <v>27</v>
      </c>
      <c r="D547" s="3" t="s">
        <v>1066</v>
      </c>
      <c r="E547" s="3" t="str">
        <f aca="false">+CONCATENATE(A547," ",B547," ",C547," ",D547)</f>
        <v>EDISON 13 KV PSEG UNIT34</v>
      </c>
      <c r="F547" s="26" t="s">
        <v>1067</v>
      </c>
      <c r="G547" s="26" t="n">
        <v>95.95</v>
      </c>
      <c r="H547" s="26" t="n">
        <v>51.1</v>
      </c>
      <c r="I547" s="26" t="s">
        <v>1067</v>
      </c>
      <c r="J547" s="26" t="n">
        <v>78.19</v>
      </c>
      <c r="K547" s="26" t="n">
        <v>38.35</v>
      </c>
      <c r="L547" s="26" t="s">
        <v>1067</v>
      </c>
      <c r="M547" s="26" t="n">
        <v>109.74</v>
      </c>
      <c r="N547" s="26" t="n">
        <v>31.36</v>
      </c>
      <c r="O547" s="27" t="s">
        <v>1067</v>
      </c>
      <c r="P547" s="27" t="n">
        <v>944.81</v>
      </c>
      <c r="Q547" s="27" t="n">
        <v>443.64</v>
      </c>
      <c r="R547" s="28" t="n">
        <v>20692.17</v>
      </c>
      <c r="S547" s="28" t="n">
        <v>6424.54</v>
      </c>
      <c r="T547" s="29" t="n">
        <v>60197.51</v>
      </c>
      <c r="U547" s="29" t="n">
        <v>8734.31</v>
      </c>
      <c r="V547" s="28" t="n">
        <v>15177.14</v>
      </c>
      <c r="W547" s="28" t="n">
        <v>8047.6</v>
      </c>
      <c r="X547" s="29" t="n">
        <v>12336.8</v>
      </c>
      <c r="Y547" s="29" t="n">
        <v>6073.6</v>
      </c>
      <c r="Z547" s="28" t="n">
        <v>18784.09</v>
      </c>
      <c r="AA547" s="28" t="n">
        <v>6848.45</v>
      </c>
      <c r="AB547" s="29" t="n">
        <v>13567.56</v>
      </c>
      <c r="AC547" s="29" t="n">
        <v>7719.4</v>
      </c>
    </row>
    <row r="548" customFormat="false" ht="12.75" hidden="false" customHeight="false" outlineLevel="0" collapsed="false">
      <c r="A548" s="3" t="s">
        <v>1068</v>
      </c>
      <c r="B548" s="3" t="s">
        <v>26</v>
      </c>
      <c r="C548" s="3" t="s">
        <v>111</v>
      </c>
      <c r="D548" s="3" t="s">
        <v>1069</v>
      </c>
      <c r="E548" s="3" t="str">
        <f aca="false">+CONCATENATE(A548," ",B548," ",C548," ",D548)</f>
        <v>EFLEMING 230 KV JCPL BK 3</v>
      </c>
      <c r="F548" s="26" t="s">
        <v>1070</v>
      </c>
      <c r="G548" s="26" t="n">
        <v>-18.6</v>
      </c>
      <c r="H548" s="26" t="n">
        <v>-10.21</v>
      </c>
      <c r="I548" s="26" t="s">
        <v>1070</v>
      </c>
      <c r="J548" s="26" t="n">
        <v>-3.41</v>
      </c>
      <c r="K548" s="26" t="n">
        <v>-2.45</v>
      </c>
      <c r="L548" s="26" t="s">
        <v>1070</v>
      </c>
      <c r="M548" s="26" t="n">
        <v>-7.47</v>
      </c>
      <c r="N548" s="26" t="n">
        <v>-3.41</v>
      </c>
      <c r="O548" s="27" t="s">
        <v>1070</v>
      </c>
      <c r="P548" s="27" t="n">
        <v>496.88</v>
      </c>
      <c r="Q548" s="27" t="n">
        <v>397.07</v>
      </c>
      <c r="R548" s="28" t="n">
        <v>20258.53</v>
      </c>
      <c r="S548" s="28" t="n">
        <v>6333.29</v>
      </c>
      <c r="T548" s="29" t="n">
        <v>60111.47</v>
      </c>
      <c r="U548" s="29" t="n">
        <v>8515.59</v>
      </c>
      <c r="V548" s="28" t="n">
        <v>15091.65</v>
      </c>
      <c r="W548" s="28" t="n">
        <v>7978.52</v>
      </c>
      <c r="X548" s="29" t="n">
        <v>12270.5</v>
      </c>
      <c r="Y548" s="29" t="n">
        <v>5604</v>
      </c>
      <c r="Z548" s="28" t="n">
        <v>18592.32</v>
      </c>
      <c r="AA548" s="28" t="n">
        <v>6080.1</v>
      </c>
      <c r="AB548" s="29" t="n">
        <v>13489.58</v>
      </c>
      <c r="AC548" s="29" t="n">
        <v>7702.76</v>
      </c>
    </row>
    <row r="549" customFormat="false" ht="12.75" hidden="false" customHeight="false" outlineLevel="0" collapsed="false">
      <c r="A549" s="3" t="s">
        <v>1068</v>
      </c>
      <c r="B549" s="3" t="s">
        <v>26</v>
      </c>
      <c r="C549" s="3" t="s">
        <v>111</v>
      </c>
      <c r="D549" s="3" t="s">
        <v>620</v>
      </c>
      <c r="E549" s="3" t="str">
        <f aca="false">+CONCATENATE(A549," ",B549," ",C549," ",D549)</f>
        <v>EFLEMING 230 KV JCPL BK 4</v>
      </c>
      <c r="F549" s="26" t="s">
        <v>1071</v>
      </c>
      <c r="G549" s="26" t="n">
        <v>-18.6</v>
      </c>
      <c r="H549" s="26" t="n">
        <v>-10.21</v>
      </c>
      <c r="I549" s="26" t="s">
        <v>1071</v>
      </c>
      <c r="J549" s="26" t="n">
        <v>-3.41</v>
      </c>
      <c r="K549" s="26" t="n">
        <v>-2.45</v>
      </c>
      <c r="L549" s="26" t="s">
        <v>1071</v>
      </c>
      <c r="M549" s="26" t="n">
        <v>-7.47</v>
      </c>
      <c r="N549" s="26" t="n">
        <v>-3.41</v>
      </c>
      <c r="O549" s="27" t="s">
        <v>1071</v>
      </c>
      <c r="P549" s="27" t="n">
        <v>496.88</v>
      </c>
      <c r="Q549" s="27" t="n">
        <v>397.07</v>
      </c>
      <c r="R549" s="28" t="n">
        <v>20258.53</v>
      </c>
      <c r="S549" s="28" t="n">
        <v>6333.29</v>
      </c>
      <c r="T549" s="29" t="n">
        <v>60111.47</v>
      </c>
      <c r="U549" s="29" t="n">
        <v>8515.59</v>
      </c>
      <c r="V549" s="28" t="n">
        <v>15091.65</v>
      </c>
      <c r="W549" s="28" t="n">
        <v>7978.52</v>
      </c>
      <c r="X549" s="29" t="n">
        <v>12270.5</v>
      </c>
      <c r="Y549" s="29" t="n">
        <v>5604</v>
      </c>
      <c r="Z549" s="28" t="n">
        <v>18592.32</v>
      </c>
      <c r="AA549" s="28" t="n">
        <v>6080.1</v>
      </c>
      <c r="AB549" s="29" t="n">
        <v>13489.58</v>
      </c>
      <c r="AC549" s="29" t="n">
        <v>7702.76</v>
      </c>
    </row>
    <row r="550" customFormat="false" ht="12.75" hidden="false" customHeight="false" outlineLevel="0" collapsed="false">
      <c r="A550" s="3" t="s">
        <v>1072</v>
      </c>
      <c r="B550" s="3" t="s">
        <v>26</v>
      </c>
      <c r="C550" s="3" t="s">
        <v>111</v>
      </c>
      <c r="D550" s="3" t="s">
        <v>61</v>
      </c>
      <c r="E550" s="3" t="str">
        <f aca="false">+CONCATENATE(A550," ",B550," ",C550," ",D550)</f>
        <v>ELASTIMO 230 KV JCPL 1 TX</v>
      </c>
      <c r="F550" s="26" t="s">
        <v>1073</v>
      </c>
      <c r="G550" s="26" t="n">
        <v>-71.67</v>
      </c>
      <c r="H550" s="26" t="n">
        <v>-34.87</v>
      </c>
      <c r="I550" s="26" t="s">
        <v>1073</v>
      </c>
      <c r="J550" s="26" t="n">
        <v>-23.57</v>
      </c>
      <c r="K550" s="26" t="n">
        <v>-27.01</v>
      </c>
      <c r="L550" s="26" t="s">
        <v>1073</v>
      </c>
      <c r="M550" s="26" t="n">
        <v>-84.09</v>
      </c>
      <c r="N550" s="26" t="n">
        <v>-48.61</v>
      </c>
      <c r="O550" s="27" t="s">
        <v>1073</v>
      </c>
      <c r="P550" s="27" t="n">
        <v>159.91</v>
      </c>
      <c r="Q550" s="27" t="n">
        <v>255.16</v>
      </c>
      <c r="R550" s="28" t="n">
        <v>19989.05</v>
      </c>
      <c r="S550" s="28" t="n">
        <v>6310.34</v>
      </c>
      <c r="T550" s="29" t="n">
        <v>59495.99</v>
      </c>
      <c r="U550" s="29" t="n">
        <v>8831.69</v>
      </c>
      <c r="V550" s="28" t="n">
        <v>15052.05</v>
      </c>
      <c r="W550" s="28" t="n">
        <v>7979.6</v>
      </c>
      <c r="X550" s="29" t="n">
        <v>12228.3</v>
      </c>
      <c r="Y550" s="29" t="n">
        <v>5615.3</v>
      </c>
      <c r="Z550" s="28" t="n">
        <v>18581.91</v>
      </c>
      <c r="AA550" s="28" t="n">
        <v>5695.18</v>
      </c>
      <c r="AB550" s="29" t="n">
        <v>13498.8</v>
      </c>
      <c r="AC550" s="29" t="n">
        <v>7671.02</v>
      </c>
    </row>
    <row r="551" customFormat="false" ht="12.75" hidden="false" customHeight="false" outlineLevel="0" collapsed="false">
      <c r="A551" s="3" t="s">
        <v>1074</v>
      </c>
      <c r="B551" s="3" t="s">
        <v>20</v>
      </c>
      <c r="C551" s="3" t="s">
        <v>45</v>
      </c>
      <c r="D551" s="3" t="s">
        <v>1075</v>
      </c>
      <c r="E551" s="3" t="str">
        <f aca="false">+CONCATENATE(A551," ",B551," ",C551," ",D551)</f>
        <v>ELDRED 69 KV PPL CLEV</v>
      </c>
      <c r="F551" s="26" t="s">
        <v>1076</v>
      </c>
      <c r="G551" s="26" t="n">
        <v>-10.52</v>
      </c>
      <c r="H551" s="26" t="n">
        <v>-4.93</v>
      </c>
      <c r="I551" s="26" t="s">
        <v>1076</v>
      </c>
      <c r="J551" s="26" t="n">
        <v>-3.87</v>
      </c>
      <c r="K551" s="26" t="n">
        <v>-4.55</v>
      </c>
      <c r="L551" s="26" t="s">
        <v>1076</v>
      </c>
      <c r="M551" s="26" t="n">
        <v>-14.05</v>
      </c>
      <c r="N551" s="26" t="n">
        <v>-8.33</v>
      </c>
      <c r="O551" s="27" t="s">
        <v>1076</v>
      </c>
      <c r="P551" s="27" t="n">
        <v>-831.56</v>
      </c>
      <c r="Q551" s="27" t="n">
        <v>-246.86</v>
      </c>
      <c r="R551" s="28" t="n">
        <v>20162.89</v>
      </c>
      <c r="S551" s="28" t="n">
        <v>6317.48</v>
      </c>
      <c r="T551" s="29" t="n">
        <v>58558.33</v>
      </c>
      <c r="U551" s="29" t="n">
        <v>8699.36</v>
      </c>
      <c r="V551" s="28" t="n">
        <v>15136.88</v>
      </c>
      <c r="W551" s="28" t="n">
        <v>7977.91</v>
      </c>
      <c r="X551" s="29" t="n">
        <v>12112.6</v>
      </c>
      <c r="Y551" s="29" t="n">
        <v>5623.2</v>
      </c>
      <c r="Z551" s="28" t="n">
        <v>18597.23</v>
      </c>
      <c r="AA551" s="28" t="n">
        <v>6086.76</v>
      </c>
      <c r="AB551" s="29" t="n">
        <v>13513.14</v>
      </c>
      <c r="AC551" s="29" t="n">
        <v>7701.43</v>
      </c>
    </row>
    <row r="552" customFormat="false" ht="12.75" hidden="false" customHeight="false" outlineLevel="0" collapsed="false">
      <c r="A552" s="3" t="s">
        <v>1074</v>
      </c>
      <c r="B552" s="3" t="s">
        <v>20</v>
      </c>
      <c r="C552" s="3" t="s">
        <v>45</v>
      </c>
      <c r="D552" s="3" t="s">
        <v>1077</v>
      </c>
      <c r="E552" s="3" t="str">
        <f aca="false">+CONCATENATE(A552," ",B552," ",C552," ",D552)</f>
        <v>ELDRED 69 KV PPL FAIR</v>
      </c>
      <c r="F552" s="26" t="s">
        <v>1078</v>
      </c>
      <c r="G552" s="26" t="n">
        <v>-10.52</v>
      </c>
      <c r="H552" s="26" t="n">
        <v>-4.93</v>
      </c>
      <c r="I552" s="26" t="s">
        <v>1078</v>
      </c>
      <c r="J552" s="26" t="n">
        <v>-3.87</v>
      </c>
      <c r="K552" s="26" t="n">
        <v>-4.55</v>
      </c>
      <c r="L552" s="26" t="s">
        <v>1078</v>
      </c>
      <c r="M552" s="26" t="n">
        <v>-14.05</v>
      </c>
      <c r="N552" s="26" t="n">
        <v>-8.33</v>
      </c>
      <c r="O552" s="27" t="s">
        <v>1078</v>
      </c>
      <c r="P552" s="27" t="n">
        <v>-831.56</v>
      </c>
      <c r="Q552" s="27" t="n">
        <v>-246.86</v>
      </c>
      <c r="R552" s="28" t="n">
        <v>20162.89</v>
      </c>
      <c r="S552" s="28" t="n">
        <v>6317.48</v>
      </c>
      <c r="T552" s="29" t="n">
        <v>58558.33</v>
      </c>
      <c r="U552" s="29" t="n">
        <v>8699.36</v>
      </c>
      <c r="V552" s="28" t="n">
        <v>15136.88</v>
      </c>
      <c r="W552" s="28" t="n">
        <v>7977.91</v>
      </c>
      <c r="X552" s="29" t="n">
        <v>12112.6</v>
      </c>
      <c r="Y552" s="29" t="n">
        <v>5623.2</v>
      </c>
      <c r="Z552" s="28" t="n">
        <v>18597.23</v>
      </c>
      <c r="AA552" s="28" t="n">
        <v>6086.76</v>
      </c>
      <c r="AB552" s="29" t="n">
        <v>13513.14</v>
      </c>
      <c r="AC552" s="29" t="n">
        <v>7701.43</v>
      </c>
    </row>
    <row r="553" customFormat="false" ht="12.75" hidden="false" customHeight="false" outlineLevel="0" collapsed="false">
      <c r="A553" s="3" t="s">
        <v>1074</v>
      </c>
      <c r="B553" s="3" t="s">
        <v>20</v>
      </c>
      <c r="C553" s="3" t="s">
        <v>45</v>
      </c>
      <c r="D553" s="3" t="s">
        <v>1079</v>
      </c>
      <c r="E553" s="3" t="str">
        <f aca="false">+CONCATENATE(A553," ",B553," ",C553," ",D553)</f>
        <v>ELDRED 69 KV PPL FOWNUG</v>
      </c>
      <c r="F553" s="26" t="s">
        <v>1080</v>
      </c>
      <c r="G553" s="26" t="n">
        <v>-10.52</v>
      </c>
      <c r="H553" s="26" t="n">
        <v>-4.93</v>
      </c>
      <c r="I553" s="26" t="s">
        <v>1080</v>
      </c>
      <c r="J553" s="26" t="n">
        <v>-3.87</v>
      </c>
      <c r="K553" s="26" t="n">
        <v>-4.55</v>
      </c>
      <c r="L553" s="26" t="s">
        <v>1080</v>
      </c>
      <c r="M553" s="26" t="n">
        <v>-14.05</v>
      </c>
      <c r="N553" s="26" t="n">
        <v>-8.33</v>
      </c>
      <c r="O553" s="27" t="s">
        <v>1080</v>
      </c>
      <c r="P553" s="27" t="n">
        <v>-831.56</v>
      </c>
      <c r="Q553" s="27" t="n">
        <v>-246.86</v>
      </c>
      <c r="R553" s="28" t="n">
        <v>20162.89</v>
      </c>
      <c r="S553" s="28" t="n">
        <v>6317.48</v>
      </c>
      <c r="T553" s="29" t="n">
        <v>58558.33</v>
      </c>
      <c r="U553" s="29" t="n">
        <v>8699.36</v>
      </c>
      <c r="V553" s="28" t="n">
        <v>15136.88</v>
      </c>
      <c r="W553" s="28" t="n">
        <v>7977.91</v>
      </c>
      <c r="X553" s="29" t="n">
        <v>12112.6</v>
      </c>
      <c r="Y553" s="29" t="n">
        <v>5623.2</v>
      </c>
      <c r="Z553" s="28" t="n">
        <v>18597.23</v>
      </c>
      <c r="AA553" s="28" t="n">
        <v>6086.76</v>
      </c>
      <c r="AB553" s="29" t="n">
        <v>13513.14</v>
      </c>
      <c r="AC553" s="29" t="n">
        <v>7701.43</v>
      </c>
    </row>
    <row r="554" customFormat="false" ht="12.75" hidden="false" customHeight="false" outlineLevel="0" collapsed="false">
      <c r="A554" s="3" t="s">
        <v>1074</v>
      </c>
      <c r="B554" s="3" t="s">
        <v>20</v>
      </c>
      <c r="C554" s="3" t="s">
        <v>45</v>
      </c>
      <c r="D554" s="3" t="s">
        <v>1081</v>
      </c>
      <c r="E554" s="3" t="str">
        <f aca="false">+CONCATENATE(A554," ",B554," ",C554," ",D554)</f>
        <v>ELDRED 69 KV PPL PIGR</v>
      </c>
      <c r="F554" s="26" t="s">
        <v>1082</v>
      </c>
      <c r="G554" s="26" t="n">
        <v>-10.52</v>
      </c>
      <c r="H554" s="26" t="n">
        <v>-4.93</v>
      </c>
      <c r="I554" s="26" t="s">
        <v>1082</v>
      </c>
      <c r="J554" s="26" t="n">
        <v>-3.87</v>
      </c>
      <c r="K554" s="26" t="n">
        <v>-4.55</v>
      </c>
      <c r="L554" s="26" t="s">
        <v>1082</v>
      </c>
      <c r="M554" s="26" t="n">
        <v>-14.05</v>
      </c>
      <c r="N554" s="26" t="n">
        <v>-8.33</v>
      </c>
      <c r="O554" s="27" t="s">
        <v>1082</v>
      </c>
      <c r="P554" s="27" t="n">
        <v>-831.56</v>
      </c>
      <c r="Q554" s="27" t="n">
        <v>-246.86</v>
      </c>
      <c r="R554" s="28" t="n">
        <v>20162.89</v>
      </c>
      <c r="S554" s="28" t="n">
        <v>6317.48</v>
      </c>
      <c r="T554" s="29" t="n">
        <v>58558.33</v>
      </c>
      <c r="U554" s="29" t="n">
        <v>8699.36</v>
      </c>
      <c r="V554" s="28" t="n">
        <v>15136.88</v>
      </c>
      <c r="W554" s="28" t="n">
        <v>7977.91</v>
      </c>
      <c r="X554" s="29" t="n">
        <v>12112.6</v>
      </c>
      <c r="Y554" s="29" t="n">
        <v>5623.2</v>
      </c>
      <c r="Z554" s="28" t="n">
        <v>18597.23</v>
      </c>
      <c r="AA554" s="28" t="n">
        <v>6086.76</v>
      </c>
      <c r="AB554" s="29" t="n">
        <v>13513.14</v>
      </c>
      <c r="AC554" s="29" t="n">
        <v>7701.43</v>
      </c>
    </row>
    <row r="555" customFormat="false" ht="12.75" hidden="false" customHeight="false" outlineLevel="0" collapsed="false">
      <c r="A555" s="3" t="s">
        <v>1074</v>
      </c>
      <c r="B555" s="3" t="s">
        <v>20</v>
      </c>
      <c r="C555" s="3" t="s">
        <v>45</v>
      </c>
      <c r="D555" s="3" t="s">
        <v>1083</v>
      </c>
      <c r="E555" s="3" t="str">
        <f aca="false">+CONCATENATE(A555," ",B555," ",C555," ",D555)</f>
        <v>ELDRED 69 KV PPL REED</v>
      </c>
      <c r="F555" s="26" t="s">
        <v>1084</v>
      </c>
      <c r="G555" s="26" t="n">
        <v>-10.52</v>
      </c>
      <c r="H555" s="26" t="n">
        <v>-4.93</v>
      </c>
      <c r="I555" s="26" t="s">
        <v>1084</v>
      </c>
      <c r="J555" s="26" t="n">
        <v>-3.87</v>
      </c>
      <c r="K555" s="26" t="n">
        <v>-4.55</v>
      </c>
      <c r="L555" s="26" t="s">
        <v>1084</v>
      </c>
      <c r="M555" s="26" t="n">
        <v>-14.05</v>
      </c>
      <c r="N555" s="26" t="n">
        <v>-8.33</v>
      </c>
      <c r="O555" s="27" t="s">
        <v>1084</v>
      </c>
      <c r="P555" s="27" t="n">
        <v>-831.56</v>
      </c>
      <c r="Q555" s="27" t="n">
        <v>-246.86</v>
      </c>
      <c r="R555" s="28" t="n">
        <v>20162.89</v>
      </c>
      <c r="S555" s="28" t="n">
        <v>6317.48</v>
      </c>
      <c r="T555" s="29" t="n">
        <v>58558.33</v>
      </c>
      <c r="U555" s="29" t="n">
        <v>8699.36</v>
      </c>
      <c r="V555" s="28" t="n">
        <v>15136.88</v>
      </c>
      <c r="W555" s="28" t="n">
        <v>7977.91</v>
      </c>
      <c r="X555" s="29" t="n">
        <v>12112.6</v>
      </c>
      <c r="Y555" s="29" t="n">
        <v>5623.2</v>
      </c>
      <c r="Z555" s="28" t="n">
        <v>18597.23</v>
      </c>
      <c r="AA555" s="28" t="n">
        <v>6086.76</v>
      </c>
      <c r="AB555" s="29" t="n">
        <v>13513.14</v>
      </c>
      <c r="AC555" s="29" t="n">
        <v>7701.43</v>
      </c>
    </row>
    <row r="556" customFormat="false" ht="12.75" hidden="false" customHeight="false" outlineLevel="0" collapsed="false">
      <c r="A556" s="3" t="s">
        <v>1074</v>
      </c>
      <c r="B556" s="3" t="s">
        <v>20</v>
      </c>
      <c r="C556" s="3" t="s">
        <v>45</v>
      </c>
      <c r="D556" s="3" t="s">
        <v>1085</v>
      </c>
      <c r="E556" s="3" t="str">
        <f aca="false">+CONCATENATE(A556," ",B556," ",C556," ",D556)</f>
        <v>ELDRED 69 KV PPL WESNUG</v>
      </c>
      <c r="F556" s="26" t="s">
        <v>1086</v>
      </c>
      <c r="G556" s="26" t="n">
        <v>-10.52</v>
      </c>
      <c r="H556" s="26" t="n">
        <v>-4.93</v>
      </c>
      <c r="I556" s="26" t="s">
        <v>1086</v>
      </c>
      <c r="J556" s="26" t="n">
        <v>-3.87</v>
      </c>
      <c r="K556" s="26" t="n">
        <v>-4.55</v>
      </c>
      <c r="L556" s="26" t="s">
        <v>1086</v>
      </c>
      <c r="M556" s="26" t="n">
        <v>-14.05</v>
      </c>
      <c r="N556" s="26" t="n">
        <v>-8.33</v>
      </c>
      <c r="O556" s="27" t="s">
        <v>1086</v>
      </c>
      <c r="P556" s="27" t="n">
        <v>-831.56</v>
      </c>
      <c r="Q556" s="27" t="n">
        <v>-246.86</v>
      </c>
      <c r="R556" s="28" t="n">
        <v>20162.89</v>
      </c>
      <c r="S556" s="28" t="n">
        <v>6317.48</v>
      </c>
      <c r="T556" s="29" t="n">
        <v>58558.33</v>
      </c>
      <c r="U556" s="29" t="n">
        <v>8699.36</v>
      </c>
      <c r="V556" s="28" t="n">
        <v>15136.88</v>
      </c>
      <c r="W556" s="28" t="n">
        <v>7977.91</v>
      </c>
      <c r="X556" s="29" t="n">
        <v>12112.6</v>
      </c>
      <c r="Y556" s="29" t="n">
        <v>5623.2</v>
      </c>
      <c r="Z556" s="28" t="n">
        <v>18597.23</v>
      </c>
      <c r="AA556" s="28" t="n">
        <v>6086.76</v>
      </c>
      <c r="AB556" s="29" t="n">
        <v>13513.14</v>
      </c>
      <c r="AC556" s="29" t="n">
        <v>7701.43</v>
      </c>
    </row>
    <row r="557" customFormat="false" ht="12.75" hidden="false" customHeight="false" outlineLevel="0" collapsed="false">
      <c r="A557" s="3" t="s">
        <v>1087</v>
      </c>
      <c r="B557" s="3" t="s">
        <v>59</v>
      </c>
      <c r="C557" s="3" t="s">
        <v>60</v>
      </c>
      <c r="D557" s="3" t="s">
        <v>1088</v>
      </c>
      <c r="E557" s="3" t="str">
        <f aca="false">+CONCATENATE(A557," ",B557," ",C557," ",D557)</f>
        <v>ELMST 115 KV PENELEC 1TX</v>
      </c>
      <c r="F557" s="26" t="s">
        <v>1089</v>
      </c>
      <c r="G557" s="26" t="n">
        <v>30.21</v>
      </c>
      <c r="H557" s="26" t="n">
        <v>15.48</v>
      </c>
      <c r="I557" s="26" t="s">
        <v>1089</v>
      </c>
      <c r="J557" s="26" t="n">
        <v>-2.33</v>
      </c>
      <c r="K557" s="26" t="n">
        <v>8.22</v>
      </c>
      <c r="L557" s="26" t="s">
        <v>1089</v>
      </c>
      <c r="M557" s="26" t="n">
        <v>24.61</v>
      </c>
      <c r="N557" s="26" t="n">
        <v>13.42</v>
      </c>
      <c r="O557" s="27" t="s">
        <v>1089</v>
      </c>
      <c r="P557" s="27" t="n">
        <v>-653.04</v>
      </c>
      <c r="Q557" s="27" t="n">
        <v>-144.6</v>
      </c>
      <c r="R557" s="28" t="n">
        <v>20383.36</v>
      </c>
      <c r="S557" s="28" t="n">
        <v>6963.02</v>
      </c>
      <c r="T557" s="29" t="n">
        <v>58431.46</v>
      </c>
      <c r="U557" s="29" t="n">
        <v>8711.41</v>
      </c>
      <c r="V557" s="28" t="n">
        <v>14861.94</v>
      </c>
      <c r="W557" s="28" t="n">
        <v>7979.93</v>
      </c>
      <c r="X557" s="29" t="n">
        <v>12293</v>
      </c>
      <c r="Y557" s="29" t="n">
        <v>5659</v>
      </c>
      <c r="Z557" s="28" t="n">
        <v>18570.37</v>
      </c>
      <c r="AA557" s="28" t="n">
        <v>6345.26</v>
      </c>
      <c r="AB557" s="29" t="n">
        <v>13530.48</v>
      </c>
      <c r="AC557" s="29" t="n">
        <v>7718.58</v>
      </c>
    </row>
    <row r="558" customFormat="false" ht="12.75" hidden="false" customHeight="false" outlineLevel="0" collapsed="false">
      <c r="A558" s="3" t="s">
        <v>1090</v>
      </c>
      <c r="B558" s="3" t="s">
        <v>26</v>
      </c>
      <c r="C558" s="3" t="s">
        <v>87</v>
      </c>
      <c r="D558" s="3" t="s">
        <v>1091</v>
      </c>
      <c r="E558" s="3" t="str">
        <f aca="false">+CONCATENATE(A558," ",B558," ",C558," ",D558)</f>
        <v>ELMWOOD 230 KV PECO DBU7</v>
      </c>
      <c r="F558" s="26" t="s">
        <v>1092</v>
      </c>
      <c r="G558" s="26" t="n">
        <v>7.3</v>
      </c>
      <c r="H558" s="26" t="n">
        <v>4.14</v>
      </c>
      <c r="I558" s="26" t="s">
        <v>1092</v>
      </c>
      <c r="J558" s="26" t="n">
        <v>-0.38</v>
      </c>
      <c r="K558" s="26" t="n">
        <v>0.6</v>
      </c>
      <c r="L558" s="26" t="s">
        <v>1092</v>
      </c>
      <c r="M558" s="26" t="n">
        <v>1.91</v>
      </c>
      <c r="N558" s="26" t="n">
        <v>1.77</v>
      </c>
      <c r="O558" s="27" t="s">
        <v>1092</v>
      </c>
      <c r="P558" s="27" t="n">
        <v>603.15</v>
      </c>
      <c r="Q558" s="27" t="n">
        <v>467.21</v>
      </c>
      <c r="R558" s="28" t="n">
        <v>20216.88</v>
      </c>
      <c r="S558" s="28" t="n">
        <v>6330.23</v>
      </c>
      <c r="T558" s="29" t="n">
        <v>60127.98</v>
      </c>
      <c r="U558" s="29" t="n">
        <v>8671.92</v>
      </c>
      <c r="V558" s="28" t="n">
        <v>15164.22</v>
      </c>
      <c r="W558" s="28" t="n">
        <v>7979.74</v>
      </c>
      <c r="X558" s="29" t="n">
        <v>12270.8</v>
      </c>
      <c r="Y558" s="29" t="n">
        <v>5603.5</v>
      </c>
      <c r="Z558" s="28" t="n">
        <v>18603.23</v>
      </c>
      <c r="AA558" s="28" t="n">
        <v>6151.94</v>
      </c>
      <c r="AB558" s="29" t="n">
        <v>13494.17</v>
      </c>
      <c r="AC558" s="29" t="n">
        <v>7707.65</v>
      </c>
    </row>
    <row r="559" customFormat="false" ht="12.75" hidden="false" customHeight="false" outlineLevel="0" collapsed="false">
      <c r="A559" s="3" t="s">
        <v>1090</v>
      </c>
      <c r="B559" s="3" t="s">
        <v>26</v>
      </c>
      <c r="C559" s="3" t="s">
        <v>87</v>
      </c>
      <c r="D559" s="3" t="s">
        <v>1093</v>
      </c>
      <c r="E559" s="3" t="str">
        <f aca="false">+CONCATENATE(A559," ",B559," ",C559," ",D559)</f>
        <v>ELMWOOD 230 KV PECO DBU8</v>
      </c>
      <c r="F559" s="26" t="s">
        <v>1094</v>
      </c>
      <c r="G559" s="26" t="n">
        <v>7.3</v>
      </c>
      <c r="H559" s="26" t="n">
        <v>4.14</v>
      </c>
      <c r="I559" s="26" t="s">
        <v>1094</v>
      </c>
      <c r="J559" s="26" t="n">
        <v>-0.38</v>
      </c>
      <c r="K559" s="26" t="n">
        <v>0.6</v>
      </c>
      <c r="L559" s="26" t="s">
        <v>1094</v>
      </c>
      <c r="M559" s="26" t="n">
        <v>1.91</v>
      </c>
      <c r="N559" s="26" t="n">
        <v>1.77</v>
      </c>
      <c r="O559" s="27" t="s">
        <v>1094</v>
      </c>
      <c r="P559" s="27" t="n">
        <v>603.15</v>
      </c>
      <c r="Q559" s="27" t="n">
        <v>467.21</v>
      </c>
      <c r="R559" s="28" t="n">
        <v>20216.88</v>
      </c>
      <c r="S559" s="28" t="n">
        <v>6330.23</v>
      </c>
      <c r="T559" s="29" t="n">
        <v>60127.98</v>
      </c>
      <c r="U559" s="29" t="n">
        <v>8671.92</v>
      </c>
      <c r="V559" s="28" t="n">
        <v>15164.22</v>
      </c>
      <c r="W559" s="28" t="n">
        <v>7979.74</v>
      </c>
      <c r="X559" s="29" t="n">
        <v>12270.8</v>
      </c>
      <c r="Y559" s="29" t="n">
        <v>5603.5</v>
      </c>
      <c r="Z559" s="28" t="n">
        <v>18603.23</v>
      </c>
      <c r="AA559" s="28" t="n">
        <v>6151.94</v>
      </c>
      <c r="AB559" s="29" t="n">
        <v>13494.17</v>
      </c>
      <c r="AC559" s="29" t="n">
        <v>7707.65</v>
      </c>
    </row>
    <row r="560" customFormat="false" ht="12.75" hidden="false" customHeight="false" outlineLevel="0" collapsed="false">
      <c r="A560" s="3" t="s">
        <v>1095</v>
      </c>
      <c r="B560" s="3" t="s">
        <v>44</v>
      </c>
      <c r="C560" s="3" t="s">
        <v>87</v>
      </c>
      <c r="D560" s="3"/>
      <c r="E560" s="3" t="str">
        <f aca="false">+CONCATENATE(A560," ",B560," ",C560," ",D560)</f>
        <v>ELROY 500 KV PECO </v>
      </c>
      <c r="F560" s="26" t="s">
        <v>1095</v>
      </c>
      <c r="G560" s="26" t="n">
        <v>2.64</v>
      </c>
      <c r="H560" s="26" t="n">
        <v>1.32</v>
      </c>
      <c r="I560" s="26" t="s">
        <v>1095</v>
      </c>
      <c r="J560" s="26" t="n">
        <v>0.56</v>
      </c>
      <c r="K560" s="26" t="n">
        <v>0.83</v>
      </c>
      <c r="L560" s="26" t="s">
        <v>1095</v>
      </c>
      <c r="M560" s="26" t="n">
        <v>2.54</v>
      </c>
      <c r="N560" s="26" t="n">
        <v>1.61</v>
      </c>
      <c r="O560" s="27" t="s">
        <v>1095</v>
      </c>
      <c r="P560" s="27" t="n">
        <v>577.55</v>
      </c>
      <c r="Q560" s="27" t="n">
        <v>396.47</v>
      </c>
      <c r="R560" s="28" t="n">
        <v>20284.24</v>
      </c>
      <c r="S560" s="28" t="n">
        <v>6332.24</v>
      </c>
      <c r="T560" s="29" t="n">
        <v>60228.29</v>
      </c>
      <c r="U560" s="29" t="n">
        <v>8639.36</v>
      </c>
      <c r="V560" s="28" t="n">
        <v>15151.18</v>
      </c>
      <c r="W560" s="28" t="n">
        <v>7978.49</v>
      </c>
      <c r="X560" s="29" t="n">
        <v>12270.9</v>
      </c>
      <c r="Y560" s="29" t="n">
        <v>5615.9</v>
      </c>
      <c r="Z560" s="28" t="n">
        <v>18600.76</v>
      </c>
      <c r="AA560" s="28" t="n">
        <v>6160.71</v>
      </c>
      <c r="AB560" s="29" t="n">
        <v>13494.1</v>
      </c>
      <c r="AC560" s="29" t="n">
        <v>7708.31</v>
      </c>
    </row>
    <row r="561" customFormat="false" ht="12.75" hidden="false" customHeight="false" outlineLevel="0" collapsed="false">
      <c r="A561" s="3" t="s">
        <v>1095</v>
      </c>
      <c r="B561" s="3" t="s">
        <v>20</v>
      </c>
      <c r="C561" s="3" t="s">
        <v>87</v>
      </c>
      <c r="D561" s="3" t="s">
        <v>512</v>
      </c>
      <c r="E561" s="3" t="str">
        <f aca="false">+CONCATENATE(A561," ",B561," ",C561," ",D561)</f>
        <v>ELROY 69 KV PECO ONE</v>
      </c>
      <c r="F561" s="26" t="s">
        <v>1096</v>
      </c>
      <c r="G561" s="26" t="n">
        <v>-1.42</v>
      </c>
      <c r="H561" s="26" t="n">
        <v>-0.56</v>
      </c>
      <c r="I561" s="26" t="s">
        <v>1096</v>
      </c>
      <c r="J561" s="26" t="n">
        <v>-0.74</v>
      </c>
      <c r="K561" s="26" t="n">
        <v>-1.04</v>
      </c>
      <c r="L561" s="26" t="s">
        <v>1096</v>
      </c>
      <c r="M561" s="26" t="n">
        <v>-3.29</v>
      </c>
      <c r="N561" s="26" t="n">
        <v>-1.69</v>
      </c>
      <c r="O561" s="27" t="s">
        <v>1096</v>
      </c>
      <c r="P561" s="27" t="n">
        <v>671.95</v>
      </c>
      <c r="Q561" s="27" t="n">
        <v>492.26</v>
      </c>
      <c r="R561" s="28" t="n">
        <v>20288.61</v>
      </c>
      <c r="S561" s="28" t="n">
        <v>6330.23</v>
      </c>
      <c r="T561" s="29" t="n">
        <v>60055.25</v>
      </c>
      <c r="U561" s="29" t="n">
        <v>8660.21</v>
      </c>
      <c r="V561" s="28" t="n">
        <v>15150.03</v>
      </c>
      <c r="W561" s="28" t="n">
        <v>7978.41</v>
      </c>
      <c r="X561" s="29" t="n">
        <v>12268.8</v>
      </c>
      <c r="Y561" s="29" t="n">
        <v>5615.5</v>
      </c>
      <c r="Z561" s="28" t="n">
        <v>18599.9</v>
      </c>
      <c r="AA561" s="28" t="n">
        <v>6126.57</v>
      </c>
      <c r="AB561" s="29" t="n">
        <v>13495.1</v>
      </c>
      <c r="AC561" s="29" t="n">
        <v>7705.66</v>
      </c>
    </row>
    <row r="562" customFormat="false" ht="12.75" hidden="false" customHeight="false" outlineLevel="0" collapsed="false">
      <c r="A562" s="3" t="s">
        <v>1097</v>
      </c>
      <c r="B562" s="3" t="s">
        <v>47</v>
      </c>
      <c r="C562" s="3" t="s">
        <v>87</v>
      </c>
      <c r="D562" s="3" t="s">
        <v>1098</v>
      </c>
      <c r="E562" s="3" t="str">
        <f aca="false">+CONCATENATE(A562," ",B562," ",C562," ",D562)</f>
        <v>EMILIE 13 KV PECO 131BUS</v>
      </c>
      <c r="F562" s="26" t="s">
        <v>1099</v>
      </c>
      <c r="G562" s="26" t="n">
        <v>14</v>
      </c>
      <c r="H562" s="26" t="n">
        <v>7.9</v>
      </c>
      <c r="I562" s="26" t="s">
        <v>1099</v>
      </c>
      <c r="J562" s="26" t="n">
        <v>-1.62</v>
      </c>
      <c r="K562" s="26" t="n">
        <v>0.55</v>
      </c>
      <c r="L562" s="26" t="s">
        <v>1099</v>
      </c>
      <c r="M562" s="26" t="n">
        <v>2.02</v>
      </c>
      <c r="N562" s="26" t="n">
        <v>2.73</v>
      </c>
      <c r="O562" s="27" t="s">
        <v>1099</v>
      </c>
      <c r="P562" s="27" t="n">
        <v>613.47</v>
      </c>
      <c r="Q562" s="27" t="n">
        <v>468.7</v>
      </c>
      <c r="R562" s="28" t="n">
        <v>20370.29</v>
      </c>
      <c r="S562" s="28" t="n">
        <v>6332.24</v>
      </c>
      <c r="T562" s="29" t="n">
        <v>60244.21</v>
      </c>
      <c r="U562" s="29" t="n">
        <v>8691.02</v>
      </c>
      <c r="V562" s="28" t="n">
        <v>15142.13</v>
      </c>
      <c r="W562" s="28" t="n">
        <v>7978.85</v>
      </c>
      <c r="X562" s="29" t="n">
        <v>12278.6</v>
      </c>
      <c r="Y562" s="29" t="n">
        <v>5607.5</v>
      </c>
      <c r="Z562" s="28" t="n">
        <v>18601.65</v>
      </c>
      <c r="AA562" s="28" t="n">
        <v>6143.69</v>
      </c>
      <c r="AB562" s="29" t="n">
        <v>13493.87</v>
      </c>
      <c r="AC562" s="29" t="n">
        <v>7707.48</v>
      </c>
    </row>
    <row r="563" customFormat="false" ht="12.75" hidden="false" customHeight="false" outlineLevel="0" collapsed="false">
      <c r="A563" s="3" t="s">
        <v>1097</v>
      </c>
      <c r="B563" s="3" t="s">
        <v>47</v>
      </c>
      <c r="C563" s="3" t="s">
        <v>87</v>
      </c>
      <c r="D563" s="3" t="s">
        <v>1100</v>
      </c>
      <c r="E563" s="3" t="str">
        <f aca="false">+CONCATENATE(A563," ",B563," ",C563," ",D563)</f>
        <v>EMILIE 13 KV PECO 132BUS</v>
      </c>
      <c r="F563" s="26" t="s">
        <v>1101</v>
      </c>
      <c r="G563" s="26" t="n">
        <v>14</v>
      </c>
      <c r="H563" s="26" t="n">
        <v>7.9</v>
      </c>
      <c r="I563" s="26" t="s">
        <v>1101</v>
      </c>
      <c r="J563" s="26" t="n">
        <v>-1.62</v>
      </c>
      <c r="K563" s="26" t="n">
        <v>0.55</v>
      </c>
      <c r="L563" s="26" t="s">
        <v>1101</v>
      </c>
      <c r="M563" s="26" t="n">
        <v>2.02</v>
      </c>
      <c r="N563" s="26" t="n">
        <v>2.73</v>
      </c>
      <c r="O563" s="27" t="s">
        <v>1101</v>
      </c>
      <c r="P563" s="27" t="n">
        <v>613.47</v>
      </c>
      <c r="Q563" s="27" t="n">
        <v>468.7</v>
      </c>
      <c r="R563" s="28" t="n">
        <v>20370.29</v>
      </c>
      <c r="S563" s="28" t="n">
        <v>6332.24</v>
      </c>
      <c r="T563" s="29" t="n">
        <v>60244.21</v>
      </c>
      <c r="U563" s="29" t="n">
        <v>8691.02</v>
      </c>
      <c r="V563" s="28" t="n">
        <v>15142.13</v>
      </c>
      <c r="W563" s="28" t="n">
        <v>7978.85</v>
      </c>
      <c r="X563" s="29" t="n">
        <v>12278.6</v>
      </c>
      <c r="Y563" s="29" t="n">
        <v>5607.5</v>
      </c>
      <c r="Z563" s="28" t="n">
        <v>18601.65</v>
      </c>
      <c r="AA563" s="28" t="n">
        <v>6143.69</v>
      </c>
      <c r="AB563" s="29" t="n">
        <v>13493.87</v>
      </c>
      <c r="AC563" s="29" t="n">
        <v>7707.48</v>
      </c>
    </row>
    <row r="564" customFormat="false" ht="12.75" hidden="false" customHeight="false" outlineLevel="0" collapsed="false">
      <c r="A564" s="3" t="s">
        <v>1097</v>
      </c>
      <c r="B564" s="3" t="s">
        <v>125</v>
      </c>
      <c r="C564" s="3" t="s">
        <v>87</v>
      </c>
      <c r="D564" s="3" t="s">
        <v>88</v>
      </c>
      <c r="E564" s="3" t="str">
        <f aca="false">+CONCATENATE(A564," ",B564," ",C564," ",D564)</f>
        <v>EMILIE 35 KV PECO 1BUS</v>
      </c>
      <c r="F564" s="26" t="s">
        <v>1102</v>
      </c>
      <c r="G564" s="26" t="n">
        <v>12.26</v>
      </c>
      <c r="H564" s="26" t="n">
        <v>6.92</v>
      </c>
      <c r="I564" s="26" t="s">
        <v>1102</v>
      </c>
      <c r="J564" s="26" t="n">
        <v>-1.51</v>
      </c>
      <c r="K564" s="26" t="n">
        <v>0.46</v>
      </c>
      <c r="L564" s="26" t="s">
        <v>1102</v>
      </c>
      <c r="M564" s="26" t="n">
        <v>1.7</v>
      </c>
      <c r="N564" s="26" t="n">
        <v>2.4</v>
      </c>
      <c r="O564" s="27" t="s">
        <v>1102</v>
      </c>
      <c r="P564" s="27" t="n">
        <v>648.34</v>
      </c>
      <c r="Q564" s="27" t="n">
        <v>491.28</v>
      </c>
      <c r="R564" s="28" t="n">
        <v>20338.23</v>
      </c>
      <c r="S564" s="28" t="n">
        <v>6331.99</v>
      </c>
      <c r="T564" s="29" t="n">
        <v>60299.12</v>
      </c>
      <c r="U564" s="29" t="n">
        <v>8695.8</v>
      </c>
      <c r="V564" s="28" t="n">
        <v>15144.09</v>
      </c>
      <c r="W564" s="28" t="n">
        <v>7979</v>
      </c>
      <c r="X564" s="29" t="n">
        <v>12277.6</v>
      </c>
      <c r="Y564" s="29" t="n">
        <v>5608</v>
      </c>
      <c r="Z564" s="28" t="n">
        <v>18601.47</v>
      </c>
      <c r="AA564" s="28" t="n">
        <v>6143.08</v>
      </c>
      <c r="AB564" s="29" t="n">
        <v>13493.83</v>
      </c>
      <c r="AC564" s="29" t="n">
        <v>7707.32</v>
      </c>
    </row>
    <row r="565" customFormat="false" ht="12.75" hidden="false" customHeight="false" outlineLevel="0" collapsed="false">
      <c r="A565" s="3" t="s">
        <v>1097</v>
      </c>
      <c r="B565" s="3" t="s">
        <v>125</v>
      </c>
      <c r="C565" s="3" t="s">
        <v>87</v>
      </c>
      <c r="D565" s="3" t="s">
        <v>90</v>
      </c>
      <c r="E565" s="3" t="str">
        <f aca="false">+CONCATENATE(A565," ",B565," ",C565," ",D565)</f>
        <v>EMILIE 35 KV PECO 2BUS</v>
      </c>
      <c r="F565" s="26" t="s">
        <v>1103</v>
      </c>
      <c r="G565" s="26" t="n">
        <v>12.35</v>
      </c>
      <c r="H565" s="26" t="n">
        <v>6.98</v>
      </c>
      <c r="I565" s="26" t="s">
        <v>1103</v>
      </c>
      <c r="J565" s="26" t="n">
        <v>-1.52</v>
      </c>
      <c r="K565" s="26" t="n">
        <v>0.46</v>
      </c>
      <c r="L565" s="26" t="s">
        <v>1103</v>
      </c>
      <c r="M565" s="26" t="n">
        <v>1.72</v>
      </c>
      <c r="N565" s="26" t="n">
        <v>2.42</v>
      </c>
      <c r="O565" s="27" t="s">
        <v>1103</v>
      </c>
      <c r="P565" s="27" t="n">
        <v>647.2</v>
      </c>
      <c r="Q565" s="27" t="n">
        <v>490.53</v>
      </c>
      <c r="R565" s="28" t="n">
        <v>20344.4</v>
      </c>
      <c r="S565" s="28" t="n">
        <v>6332.01</v>
      </c>
      <c r="T565" s="29" t="n">
        <v>60293.02</v>
      </c>
      <c r="U565" s="29" t="n">
        <v>8695</v>
      </c>
      <c r="V565" s="28" t="n">
        <v>15143.88</v>
      </c>
      <c r="W565" s="28" t="n">
        <v>7978.98</v>
      </c>
      <c r="X565" s="29" t="n">
        <v>12277.6</v>
      </c>
      <c r="Y565" s="29" t="n">
        <v>5607.9</v>
      </c>
      <c r="Z565" s="28" t="n">
        <v>18601.48</v>
      </c>
      <c r="AA565" s="28" t="n">
        <v>6143.09</v>
      </c>
      <c r="AB565" s="29" t="n">
        <v>13493.82</v>
      </c>
      <c r="AC565" s="29" t="n">
        <v>7707.32</v>
      </c>
    </row>
    <row r="566" customFormat="false" ht="12.75" hidden="false" customHeight="false" outlineLevel="0" collapsed="false">
      <c r="A566" s="3" t="s">
        <v>1104</v>
      </c>
      <c r="B566" s="3" t="s">
        <v>639</v>
      </c>
      <c r="C566" s="3" t="s">
        <v>37</v>
      </c>
      <c r="D566" s="3" t="s">
        <v>1105</v>
      </c>
      <c r="E566" s="3" t="str">
        <f aca="false">+CONCATENATE(A566," ",B566," ",C566," ",D566)</f>
        <v>EMUNI 12 KV DPL E-MUNI</v>
      </c>
      <c r="F566" s="26" t="s">
        <v>1106</v>
      </c>
      <c r="G566" s="26" t="n">
        <v>0</v>
      </c>
      <c r="H566" s="26" t="n">
        <v>0</v>
      </c>
      <c r="I566" s="26" t="s">
        <v>1106</v>
      </c>
      <c r="J566" s="26" t="n">
        <v>0</v>
      </c>
      <c r="K566" s="26" t="n">
        <v>0</v>
      </c>
      <c r="L566" s="26" t="s">
        <v>1106</v>
      </c>
      <c r="M566" s="26" t="n">
        <v>0</v>
      </c>
      <c r="N566" s="26" t="n">
        <v>0</v>
      </c>
      <c r="O566" s="27" t="s">
        <v>1106</v>
      </c>
      <c r="P566" s="27" t="n">
        <v>0</v>
      </c>
      <c r="Q566" s="27" t="n">
        <v>0</v>
      </c>
      <c r="R566" s="28" t="n">
        <v>20258.37</v>
      </c>
      <c r="S566" s="28" t="n">
        <v>6328.18</v>
      </c>
      <c r="T566" s="29" t="n">
        <v>60446.41</v>
      </c>
      <c r="U566" s="29" t="n">
        <v>8680.19</v>
      </c>
      <c r="V566" s="28" t="n">
        <v>17102.2</v>
      </c>
      <c r="W566" s="28" t="n">
        <v>9205.17</v>
      </c>
      <c r="X566" s="29" t="n">
        <v>12269.2</v>
      </c>
      <c r="Y566" s="29" t="n">
        <v>5597.5</v>
      </c>
      <c r="Z566" s="28" t="n">
        <v>18604.35</v>
      </c>
      <c r="AA566" s="28" t="n">
        <v>6164.84</v>
      </c>
      <c r="AB566" s="29" t="n">
        <v>13493.93</v>
      </c>
      <c r="AC566" s="29" t="n">
        <v>7708.46</v>
      </c>
    </row>
    <row r="567" customFormat="false" ht="12.75" hidden="false" customHeight="false" outlineLevel="0" collapsed="false">
      <c r="A567" s="3" t="s">
        <v>1104</v>
      </c>
      <c r="B567" s="3" t="s">
        <v>639</v>
      </c>
      <c r="C567" s="3" t="s">
        <v>37</v>
      </c>
      <c r="D567" s="3" t="s">
        <v>727</v>
      </c>
      <c r="E567" s="3" t="str">
        <f aca="false">+CONCATENATE(A567," ",B567," ",C567," ",D567)</f>
        <v>EMUNI 12 KV DPL G10</v>
      </c>
      <c r="F567" s="26" t="s">
        <v>1107</v>
      </c>
      <c r="G567" s="26" t="n">
        <v>0</v>
      </c>
      <c r="H567" s="26" t="n">
        <v>0</v>
      </c>
      <c r="I567" s="26" t="s">
        <v>1107</v>
      </c>
      <c r="J567" s="26" t="n">
        <v>0</v>
      </c>
      <c r="K567" s="26" t="n">
        <v>0</v>
      </c>
      <c r="L567" s="26" t="s">
        <v>1107</v>
      </c>
      <c r="M567" s="26" t="n">
        <v>0</v>
      </c>
      <c r="N567" s="26" t="n">
        <v>0</v>
      </c>
      <c r="O567" s="27" t="s">
        <v>1107</v>
      </c>
      <c r="P567" s="27" t="n">
        <v>1178.22</v>
      </c>
      <c r="Q567" s="27" t="n">
        <v>721.64</v>
      </c>
      <c r="R567" s="28" t="n">
        <v>20258.37</v>
      </c>
      <c r="S567" s="28" t="n">
        <v>6328.18</v>
      </c>
      <c r="T567" s="29" t="n">
        <v>60446.41</v>
      </c>
      <c r="U567" s="29" t="n">
        <v>8680.19</v>
      </c>
      <c r="V567" s="28" t="n">
        <v>17102.2</v>
      </c>
      <c r="W567" s="28" t="n">
        <v>9205.17</v>
      </c>
      <c r="X567" s="29" t="n">
        <v>12269.2</v>
      </c>
      <c r="Y567" s="29" t="n">
        <v>5597.5</v>
      </c>
      <c r="Z567" s="28" t="n">
        <v>18604.35</v>
      </c>
      <c r="AA567" s="28" t="n">
        <v>6164.84</v>
      </c>
      <c r="AB567" s="29" t="n">
        <v>13493.93</v>
      </c>
      <c r="AC567" s="29" t="n">
        <v>7708.46</v>
      </c>
    </row>
    <row r="568" customFormat="false" ht="12.75" hidden="false" customHeight="false" outlineLevel="0" collapsed="false">
      <c r="A568" s="3" t="s">
        <v>1104</v>
      </c>
      <c r="B568" s="3" t="s">
        <v>639</v>
      </c>
      <c r="C568" s="3" t="s">
        <v>37</v>
      </c>
      <c r="D568" s="3" t="s">
        <v>1108</v>
      </c>
      <c r="E568" s="3" t="str">
        <f aca="false">+CONCATENATE(A568," ",B568," ",C568," ",D568)</f>
        <v>EMUNI 12 KV DPL G101</v>
      </c>
      <c r="F568" s="26" t="s">
        <v>1109</v>
      </c>
      <c r="G568" s="26" t="n">
        <v>0</v>
      </c>
      <c r="H568" s="26" t="n">
        <v>0</v>
      </c>
      <c r="I568" s="26" t="s">
        <v>1109</v>
      </c>
      <c r="J568" s="26" t="n">
        <v>0</v>
      </c>
      <c r="K568" s="26" t="n">
        <v>0</v>
      </c>
      <c r="L568" s="26" t="s">
        <v>1109</v>
      </c>
      <c r="M568" s="26" t="n">
        <v>0</v>
      </c>
      <c r="N568" s="26" t="n">
        <v>0</v>
      </c>
      <c r="O568" s="27" t="s">
        <v>1109</v>
      </c>
      <c r="P568" s="27" t="n">
        <v>1178.22</v>
      </c>
      <c r="Q568" s="27" t="n">
        <v>721.64</v>
      </c>
      <c r="R568" s="28" t="n">
        <v>20258.37</v>
      </c>
      <c r="S568" s="28" t="n">
        <v>6328.18</v>
      </c>
      <c r="T568" s="29" t="n">
        <v>60446.41</v>
      </c>
      <c r="U568" s="29" t="n">
        <v>8680.19</v>
      </c>
      <c r="V568" s="28" t="n">
        <v>17102.2</v>
      </c>
      <c r="W568" s="28" t="n">
        <v>9205.17</v>
      </c>
      <c r="X568" s="29" t="n">
        <v>12269.2</v>
      </c>
      <c r="Y568" s="29" t="n">
        <v>5597.5</v>
      </c>
      <c r="Z568" s="28" t="n">
        <v>18604.35</v>
      </c>
      <c r="AA568" s="28" t="n">
        <v>6164.84</v>
      </c>
      <c r="AB568" s="29" t="n">
        <v>13493.93</v>
      </c>
      <c r="AC568" s="29" t="n">
        <v>7708.46</v>
      </c>
    </row>
    <row r="569" customFormat="false" ht="12.75" hidden="false" customHeight="false" outlineLevel="0" collapsed="false">
      <c r="A569" s="3" t="s">
        <v>1104</v>
      </c>
      <c r="B569" s="3" t="s">
        <v>639</v>
      </c>
      <c r="C569" s="3" t="s">
        <v>37</v>
      </c>
      <c r="D569" s="3" t="s">
        <v>1110</v>
      </c>
      <c r="E569" s="3" t="str">
        <f aca="false">+CONCATENATE(A569," ",B569," ",C569," ",D569)</f>
        <v>EMUNI 12 KV DPL G102</v>
      </c>
      <c r="F569" s="26" t="s">
        <v>1111</v>
      </c>
      <c r="G569" s="26" t="n">
        <v>0</v>
      </c>
      <c r="H569" s="26" t="n">
        <v>0</v>
      </c>
      <c r="I569" s="26" t="s">
        <v>1111</v>
      </c>
      <c r="J569" s="26" t="n">
        <v>0</v>
      </c>
      <c r="K569" s="26" t="n">
        <v>0</v>
      </c>
      <c r="L569" s="26" t="s">
        <v>1111</v>
      </c>
      <c r="M569" s="26" t="n">
        <v>0</v>
      </c>
      <c r="N569" s="26" t="n">
        <v>0</v>
      </c>
      <c r="O569" s="27" t="s">
        <v>1111</v>
      </c>
      <c r="P569" s="27" t="n">
        <v>0</v>
      </c>
      <c r="Q569" s="27" t="n">
        <v>0</v>
      </c>
      <c r="R569" s="28" t="n">
        <v>20258.37</v>
      </c>
      <c r="S569" s="28" t="n">
        <v>6328.18</v>
      </c>
      <c r="T569" s="29" t="n">
        <v>60446.41</v>
      </c>
      <c r="U569" s="29" t="n">
        <v>8680.19</v>
      </c>
      <c r="V569" s="28" t="n">
        <v>17102.2</v>
      </c>
      <c r="W569" s="28" t="n">
        <v>9205.17</v>
      </c>
      <c r="X569" s="29" t="n">
        <v>12269.2</v>
      </c>
      <c r="Y569" s="29" t="n">
        <v>5597.5</v>
      </c>
      <c r="Z569" s="28" t="n">
        <v>18604.35</v>
      </c>
      <c r="AA569" s="28" t="n">
        <v>6164.84</v>
      </c>
      <c r="AB569" s="29" t="n">
        <v>13493.93</v>
      </c>
      <c r="AC569" s="29" t="n">
        <v>7708.46</v>
      </c>
    </row>
    <row r="570" customFormat="false" ht="12.75" hidden="false" customHeight="false" outlineLevel="0" collapsed="false">
      <c r="A570" s="3" t="s">
        <v>1104</v>
      </c>
      <c r="B570" s="3" t="s">
        <v>639</v>
      </c>
      <c r="C570" s="3" t="s">
        <v>37</v>
      </c>
      <c r="D570" s="3" t="s">
        <v>643</v>
      </c>
      <c r="E570" s="3" t="str">
        <f aca="false">+CONCATENATE(A570," ",B570," ",C570," ",D570)</f>
        <v>EMUNI 12 KV DPL G11</v>
      </c>
      <c r="F570" s="26" t="s">
        <v>1112</v>
      </c>
      <c r="G570" s="26" t="n">
        <v>0</v>
      </c>
      <c r="H570" s="26" t="n">
        <v>0</v>
      </c>
      <c r="I570" s="26" t="s">
        <v>1112</v>
      </c>
      <c r="J570" s="26" t="n">
        <v>0</v>
      </c>
      <c r="K570" s="26" t="n">
        <v>0</v>
      </c>
      <c r="L570" s="26" t="s">
        <v>1112</v>
      </c>
      <c r="M570" s="26" t="n">
        <v>0</v>
      </c>
      <c r="N570" s="26" t="n">
        <v>0</v>
      </c>
      <c r="O570" s="27" t="s">
        <v>1112</v>
      </c>
      <c r="P570" s="27" t="n">
        <v>0</v>
      </c>
      <c r="Q570" s="27" t="n">
        <v>0</v>
      </c>
      <c r="R570" s="28" t="n">
        <v>20258.37</v>
      </c>
      <c r="S570" s="28" t="n">
        <v>6328.18</v>
      </c>
      <c r="T570" s="29" t="n">
        <v>60446.41</v>
      </c>
      <c r="U570" s="29" t="n">
        <v>8680.19</v>
      </c>
      <c r="V570" s="28" t="n">
        <v>17102.2</v>
      </c>
      <c r="W570" s="28" t="n">
        <v>9205.17</v>
      </c>
      <c r="X570" s="29" t="n">
        <v>12269.2</v>
      </c>
      <c r="Y570" s="29" t="n">
        <v>5597.5</v>
      </c>
      <c r="Z570" s="28" t="n">
        <v>18604.35</v>
      </c>
      <c r="AA570" s="28" t="n">
        <v>6164.84</v>
      </c>
      <c r="AB570" s="29" t="n">
        <v>13493.93</v>
      </c>
      <c r="AC570" s="29" t="n">
        <v>7708.46</v>
      </c>
    </row>
    <row r="571" customFormat="false" ht="12.75" hidden="false" customHeight="false" outlineLevel="0" collapsed="false">
      <c r="A571" s="3" t="s">
        <v>1104</v>
      </c>
      <c r="B571" s="3" t="s">
        <v>639</v>
      </c>
      <c r="C571" s="3" t="s">
        <v>37</v>
      </c>
      <c r="D571" s="3" t="s">
        <v>1113</v>
      </c>
      <c r="E571" s="3" t="str">
        <f aca="false">+CONCATENATE(A571," ",B571," ",C571," ",D571)</f>
        <v>EMUNI 12 KV DPL G12</v>
      </c>
      <c r="F571" s="26" t="s">
        <v>1114</v>
      </c>
      <c r="G571" s="26" t="n">
        <v>0</v>
      </c>
      <c r="H571" s="26" t="n">
        <v>0</v>
      </c>
      <c r="I571" s="26" t="s">
        <v>1114</v>
      </c>
      <c r="J571" s="26" t="n">
        <v>0</v>
      </c>
      <c r="K571" s="26" t="n">
        <v>0</v>
      </c>
      <c r="L571" s="26" t="s">
        <v>1114</v>
      </c>
      <c r="M571" s="26" t="n">
        <v>0</v>
      </c>
      <c r="N571" s="26" t="n">
        <v>0</v>
      </c>
      <c r="O571" s="27" t="s">
        <v>1114</v>
      </c>
      <c r="P571" s="27" t="n">
        <v>0</v>
      </c>
      <c r="Q571" s="27" t="n">
        <v>0</v>
      </c>
      <c r="R571" s="28" t="n">
        <v>20258.37</v>
      </c>
      <c r="S571" s="28" t="n">
        <v>6328.18</v>
      </c>
      <c r="T571" s="29" t="n">
        <v>60446.41</v>
      </c>
      <c r="U571" s="29" t="n">
        <v>8680.19</v>
      </c>
      <c r="V571" s="28" t="n">
        <v>17102.2</v>
      </c>
      <c r="W571" s="28" t="n">
        <v>9205.17</v>
      </c>
      <c r="X571" s="29" t="n">
        <v>12269.2</v>
      </c>
      <c r="Y571" s="29" t="n">
        <v>5597.5</v>
      </c>
      <c r="Z571" s="28" t="n">
        <v>18604.35</v>
      </c>
      <c r="AA571" s="28" t="n">
        <v>6164.84</v>
      </c>
      <c r="AB571" s="29" t="n">
        <v>13493.93</v>
      </c>
      <c r="AC571" s="29" t="n">
        <v>7708.46</v>
      </c>
    </row>
    <row r="572" customFormat="false" ht="12.75" hidden="false" customHeight="false" outlineLevel="0" collapsed="false">
      <c r="A572" s="3" t="s">
        <v>1104</v>
      </c>
      <c r="B572" s="3" t="s">
        <v>639</v>
      </c>
      <c r="C572" s="3" t="s">
        <v>37</v>
      </c>
      <c r="D572" s="3" t="s">
        <v>1115</v>
      </c>
      <c r="E572" s="3" t="str">
        <f aca="false">+CONCATENATE(A572," ",B572," ",C572," ",D572)</f>
        <v>EMUNI 12 KV DPL G13</v>
      </c>
      <c r="F572" s="26" t="s">
        <v>1116</v>
      </c>
      <c r="G572" s="26" t="n">
        <v>0</v>
      </c>
      <c r="H572" s="26" t="n">
        <v>0</v>
      </c>
      <c r="I572" s="26" t="s">
        <v>1116</v>
      </c>
      <c r="J572" s="26" t="n">
        <v>0</v>
      </c>
      <c r="K572" s="26" t="n">
        <v>0</v>
      </c>
      <c r="L572" s="26" t="s">
        <v>1116</v>
      </c>
      <c r="M572" s="26" t="n">
        <v>0</v>
      </c>
      <c r="N572" s="26" t="n">
        <v>0</v>
      </c>
      <c r="O572" s="27" t="s">
        <v>1116</v>
      </c>
      <c r="P572" s="27" t="n">
        <v>0</v>
      </c>
      <c r="Q572" s="27" t="n">
        <v>0</v>
      </c>
      <c r="R572" s="28" t="n">
        <v>20258.37</v>
      </c>
      <c r="S572" s="28" t="n">
        <v>6328.18</v>
      </c>
      <c r="T572" s="29" t="n">
        <v>60446.41</v>
      </c>
      <c r="U572" s="29" t="n">
        <v>8680.19</v>
      </c>
      <c r="V572" s="28" t="n">
        <v>17102.2</v>
      </c>
      <c r="W572" s="28" t="n">
        <v>9205.17</v>
      </c>
      <c r="X572" s="29" t="n">
        <v>12269.2</v>
      </c>
      <c r="Y572" s="29" t="n">
        <v>5597.5</v>
      </c>
      <c r="Z572" s="28" t="n">
        <v>18604.35</v>
      </c>
      <c r="AA572" s="28" t="n">
        <v>6164.84</v>
      </c>
      <c r="AB572" s="29" t="n">
        <v>13493.93</v>
      </c>
      <c r="AC572" s="29" t="n">
        <v>7708.46</v>
      </c>
    </row>
    <row r="573" customFormat="false" ht="12.75" hidden="false" customHeight="false" outlineLevel="0" collapsed="false">
      <c r="A573" s="3" t="s">
        <v>1104</v>
      </c>
      <c r="B573" s="3" t="s">
        <v>639</v>
      </c>
      <c r="C573" s="3" t="s">
        <v>37</v>
      </c>
      <c r="D573" s="3" t="s">
        <v>645</v>
      </c>
      <c r="E573" s="3" t="str">
        <f aca="false">+CONCATENATE(A573," ",B573," ",C573," ",D573)</f>
        <v>EMUNI 12 KV DPL G14</v>
      </c>
      <c r="F573" s="26" t="s">
        <v>1117</v>
      </c>
      <c r="G573" s="26" t="n">
        <v>0</v>
      </c>
      <c r="H573" s="26" t="n">
        <v>0</v>
      </c>
      <c r="I573" s="26" t="s">
        <v>1117</v>
      </c>
      <c r="J573" s="26" t="n">
        <v>0</v>
      </c>
      <c r="K573" s="26" t="n">
        <v>0</v>
      </c>
      <c r="L573" s="26" t="s">
        <v>1117</v>
      </c>
      <c r="M573" s="26" t="n">
        <v>0</v>
      </c>
      <c r="N573" s="26" t="n">
        <v>0</v>
      </c>
      <c r="O573" s="27" t="s">
        <v>1117</v>
      </c>
      <c r="P573" s="27" t="n">
        <v>0</v>
      </c>
      <c r="Q573" s="27" t="n">
        <v>0</v>
      </c>
      <c r="R573" s="28" t="n">
        <v>20258.37</v>
      </c>
      <c r="S573" s="28" t="n">
        <v>6328.18</v>
      </c>
      <c r="T573" s="29" t="n">
        <v>60446.41</v>
      </c>
      <c r="U573" s="29" t="n">
        <v>8680.19</v>
      </c>
      <c r="V573" s="28" t="n">
        <v>17102.2</v>
      </c>
      <c r="W573" s="28" t="n">
        <v>9205.17</v>
      </c>
      <c r="X573" s="29" t="n">
        <v>12269.2</v>
      </c>
      <c r="Y573" s="29" t="n">
        <v>5597.5</v>
      </c>
      <c r="Z573" s="28" t="n">
        <v>18604.35</v>
      </c>
      <c r="AA573" s="28" t="n">
        <v>6164.84</v>
      </c>
      <c r="AB573" s="29" t="n">
        <v>13493.93</v>
      </c>
      <c r="AC573" s="29" t="n">
        <v>7708.46</v>
      </c>
    </row>
    <row r="574" customFormat="false" ht="12.75" hidden="false" customHeight="false" outlineLevel="0" collapsed="false">
      <c r="A574" s="3" t="s">
        <v>1104</v>
      </c>
      <c r="B574" s="3" t="s">
        <v>639</v>
      </c>
      <c r="C574" s="3" t="s">
        <v>37</v>
      </c>
      <c r="D574" s="3" t="s">
        <v>1118</v>
      </c>
      <c r="E574" s="3" t="str">
        <f aca="false">+CONCATENATE(A574," ",B574," ",C574," ",D574)</f>
        <v>EMUNI 12 KV DPL G201</v>
      </c>
      <c r="F574" s="26" t="s">
        <v>1119</v>
      </c>
      <c r="G574" s="26" t="n">
        <v>0</v>
      </c>
      <c r="H574" s="26" t="n">
        <v>0</v>
      </c>
      <c r="I574" s="26" t="s">
        <v>1119</v>
      </c>
      <c r="J574" s="26" t="n">
        <v>0</v>
      </c>
      <c r="K574" s="26" t="n">
        <v>0</v>
      </c>
      <c r="L574" s="26" t="s">
        <v>1119</v>
      </c>
      <c r="M574" s="26" t="n">
        <v>0</v>
      </c>
      <c r="N574" s="26" t="n">
        <v>0</v>
      </c>
      <c r="O574" s="27" t="s">
        <v>1119</v>
      </c>
      <c r="P574" s="27" t="n">
        <v>0</v>
      </c>
      <c r="Q574" s="27" t="n">
        <v>0</v>
      </c>
      <c r="R574" s="28" t="n">
        <v>20258.37</v>
      </c>
      <c r="S574" s="28" t="n">
        <v>6328.18</v>
      </c>
      <c r="T574" s="29" t="n">
        <v>60446.41</v>
      </c>
      <c r="U574" s="29" t="n">
        <v>8680.19</v>
      </c>
      <c r="V574" s="28" t="n">
        <v>17102.2</v>
      </c>
      <c r="W574" s="28" t="n">
        <v>9205.17</v>
      </c>
      <c r="X574" s="29" t="n">
        <v>12269.2</v>
      </c>
      <c r="Y574" s="29" t="n">
        <v>5597.5</v>
      </c>
      <c r="Z574" s="28" t="n">
        <v>18604.35</v>
      </c>
      <c r="AA574" s="28" t="n">
        <v>6164.84</v>
      </c>
      <c r="AB574" s="29" t="n">
        <v>13493.93</v>
      </c>
      <c r="AC574" s="29" t="n">
        <v>7708.46</v>
      </c>
    </row>
    <row r="575" customFormat="false" ht="12.75" hidden="false" customHeight="false" outlineLevel="0" collapsed="false">
      <c r="A575" s="3" t="s">
        <v>1104</v>
      </c>
      <c r="B575" s="3" t="s">
        <v>639</v>
      </c>
      <c r="C575" s="3" t="s">
        <v>37</v>
      </c>
      <c r="D575" s="3" t="s">
        <v>1120</v>
      </c>
      <c r="E575" s="3" t="str">
        <f aca="false">+CONCATENATE(A575," ",B575," ",C575," ",D575)</f>
        <v>EMUNI 12 KV DPL G202</v>
      </c>
      <c r="F575" s="26" t="s">
        <v>1121</v>
      </c>
      <c r="G575" s="26" t="n">
        <v>0</v>
      </c>
      <c r="H575" s="26" t="n">
        <v>0</v>
      </c>
      <c r="I575" s="26" t="s">
        <v>1121</v>
      </c>
      <c r="J575" s="26" t="n">
        <v>0</v>
      </c>
      <c r="K575" s="26" t="n">
        <v>0</v>
      </c>
      <c r="L575" s="26" t="s">
        <v>1121</v>
      </c>
      <c r="M575" s="26" t="n">
        <v>0</v>
      </c>
      <c r="N575" s="26" t="n">
        <v>0</v>
      </c>
      <c r="O575" s="27" t="s">
        <v>1121</v>
      </c>
      <c r="P575" s="27" t="n">
        <v>0</v>
      </c>
      <c r="Q575" s="27" t="n">
        <v>0</v>
      </c>
      <c r="R575" s="28" t="n">
        <v>20258.37</v>
      </c>
      <c r="S575" s="28" t="n">
        <v>6328.18</v>
      </c>
      <c r="T575" s="29" t="n">
        <v>60446.41</v>
      </c>
      <c r="U575" s="29" t="n">
        <v>8680.19</v>
      </c>
      <c r="V575" s="28" t="n">
        <v>17102.2</v>
      </c>
      <c r="W575" s="28" t="n">
        <v>9205.17</v>
      </c>
      <c r="X575" s="29" t="n">
        <v>12269.2</v>
      </c>
      <c r="Y575" s="29" t="n">
        <v>5597.5</v>
      </c>
      <c r="Z575" s="28" t="n">
        <v>18604.35</v>
      </c>
      <c r="AA575" s="28" t="n">
        <v>6164.84</v>
      </c>
      <c r="AB575" s="29" t="n">
        <v>13493.93</v>
      </c>
      <c r="AC575" s="29" t="n">
        <v>7708.46</v>
      </c>
    </row>
    <row r="576" customFormat="false" ht="12.75" hidden="false" customHeight="false" outlineLevel="0" collapsed="false">
      <c r="A576" s="3" t="s">
        <v>1104</v>
      </c>
      <c r="B576" s="3" t="s">
        <v>639</v>
      </c>
      <c r="C576" s="3" t="s">
        <v>37</v>
      </c>
      <c r="D576" s="3" t="s">
        <v>1122</v>
      </c>
      <c r="E576" s="3" t="str">
        <f aca="false">+CONCATENATE(A576," ",B576," ",C576," ",D576)</f>
        <v>EMUNI 12 KV DPL G21</v>
      </c>
      <c r="F576" s="26" t="s">
        <v>1123</v>
      </c>
      <c r="G576" s="26" t="n">
        <v>0</v>
      </c>
      <c r="H576" s="26" t="n">
        <v>0</v>
      </c>
      <c r="I576" s="26" t="s">
        <v>1123</v>
      </c>
      <c r="J576" s="26" t="n">
        <v>0</v>
      </c>
      <c r="K576" s="26" t="n">
        <v>0</v>
      </c>
      <c r="L576" s="26" t="s">
        <v>1123</v>
      </c>
      <c r="M576" s="26" t="n">
        <v>0</v>
      </c>
      <c r="N576" s="26" t="n">
        <v>0</v>
      </c>
      <c r="O576" s="27" t="s">
        <v>1123</v>
      </c>
      <c r="P576" s="27" t="n">
        <v>0</v>
      </c>
      <c r="Q576" s="27" t="n">
        <v>0</v>
      </c>
      <c r="R576" s="28" t="n">
        <v>20258.37</v>
      </c>
      <c r="S576" s="28" t="n">
        <v>6328.18</v>
      </c>
      <c r="T576" s="29" t="n">
        <v>60446.41</v>
      </c>
      <c r="U576" s="29" t="n">
        <v>8680.19</v>
      </c>
      <c r="V576" s="28" t="n">
        <v>17102.2</v>
      </c>
      <c r="W576" s="28" t="n">
        <v>9205.17</v>
      </c>
      <c r="X576" s="29" t="n">
        <v>12269.2</v>
      </c>
      <c r="Y576" s="29" t="n">
        <v>5597.5</v>
      </c>
      <c r="Z576" s="28" t="n">
        <v>18604.35</v>
      </c>
      <c r="AA576" s="28" t="n">
        <v>6164.84</v>
      </c>
      <c r="AB576" s="29" t="n">
        <v>13493.93</v>
      </c>
      <c r="AC576" s="29" t="n">
        <v>7708.46</v>
      </c>
    </row>
    <row r="577" customFormat="false" ht="12.75" hidden="false" customHeight="false" outlineLevel="0" collapsed="false">
      <c r="A577" s="3" t="s">
        <v>1104</v>
      </c>
      <c r="B577" s="3" t="s">
        <v>639</v>
      </c>
      <c r="C577" s="3" t="s">
        <v>37</v>
      </c>
      <c r="D577" s="3" t="s">
        <v>1124</v>
      </c>
      <c r="E577" s="3" t="str">
        <f aca="false">+CONCATENATE(A577," ",B577," ",C577," ",D577)</f>
        <v>EMUNI 12 KV DPL G22</v>
      </c>
      <c r="F577" s="26" t="s">
        <v>1125</v>
      </c>
      <c r="G577" s="26" t="n">
        <v>0</v>
      </c>
      <c r="H577" s="26" t="n">
        <v>0</v>
      </c>
      <c r="I577" s="26" t="s">
        <v>1125</v>
      </c>
      <c r="J577" s="26" t="n">
        <v>0</v>
      </c>
      <c r="K577" s="26" t="n">
        <v>0</v>
      </c>
      <c r="L577" s="26" t="s">
        <v>1125</v>
      </c>
      <c r="M577" s="26" t="n">
        <v>0</v>
      </c>
      <c r="N577" s="26" t="n">
        <v>0</v>
      </c>
      <c r="O577" s="27" t="s">
        <v>1125</v>
      </c>
      <c r="P577" s="27" t="n">
        <v>0</v>
      </c>
      <c r="Q577" s="27" t="n">
        <v>0</v>
      </c>
      <c r="R577" s="28" t="n">
        <v>20258.37</v>
      </c>
      <c r="S577" s="28" t="n">
        <v>6328.18</v>
      </c>
      <c r="T577" s="29" t="n">
        <v>60446.41</v>
      </c>
      <c r="U577" s="29" t="n">
        <v>8680.19</v>
      </c>
      <c r="V577" s="28" t="n">
        <v>17102.2</v>
      </c>
      <c r="W577" s="28" t="n">
        <v>9205.17</v>
      </c>
      <c r="X577" s="29" t="n">
        <v>12269.2</v>
      </c>
      <c r="Y577" s="29" t="n">
        <v>5597.5</v>
      </c>
      <c r="Z577" s="28" t="n">
        <v>18604.35</v>
      </c>
      <c r="AA577" s="28" t="n">
        <v>6164.84</v>
      </c>
      <c r="AB577" s="29" t="n">
        <v>13493.93</v>
      </c>
      <c r="AC577" s="29" t="n">
        <v>7708.46</v>
      </c>
    </row>
    <row r="578" customFormat="false" ht="12.75" hidden="false" customHeight="false" outlineLevel="0" collapsed="false">
      <c r="A578" s="3" t="s">
        <v>1104</v>
      </c>
      <c r="B578" s="3" t="s">
        <v>639</v>
      </c>
      <c r="C578" s="3" t="s">
        <v>37</v>
      </c>
      <c r="D578" s="3" t="s">
        <v>1126</v>
      </c>
      <c r="E578" s="3" t="str">
        <f aca="false">+CONCATENATE(A578," ",B578," ",C578," ",D578)</f>
        <v>EMUNI 12 KV DPL G23</v>
      </c>
      <c r="F578" s="26" t="s">
        <v>1127</v>
      </c>
      <c r="G578" s="26" t="n">
        <v>0</v>
      </c>
      <c r="H578" s="26" t="n">
        <v>0</v>
      </c>
      <c r="I578" s="26" t="s">
        <v>1127</v>
      </c>
      <c r="J578" s="26" t="n">
        <v>0</v>
      </c>
      <c r="K578" s="26" t="n">
        <v>0</v>
      </c>
      <c r="L578" s="26" t="s">
        <v>1127</v>
      </c>
      <c r="M578" s="26" t="n">
        <v>0</v>
      </c>
      <c r="N578" s="26" t="n">
        <v>0</v>
      </c>
      <c r="O578" s="27" t="s">
        <v>1127</v>
      </c>
      <c r="P578" s="27" t="n">
        <v>0</v>
      </c>
      <c r="Q578" s="27" t="n">
        <v>0</v>
      </c>
      <c r="R578" s="28" t="n">
        <v>20258.37</v>
      </c>
      <c r="S578" s="28" t="n">
        <v>6328.18</v>
      </c>
      <c r="T578" s="29" t="n">
        <v>60446.41</v>
      </c>
      <c r="U578" s="29" t="n">
        <v>8680.19</v>
      </c>
      <c r="V578" s="28" t="n">
        <v>17102.2</v>
      </c>
      <c r="W578" s="28" t="n">
        <v>9205.17</v>
      </c>
      <c r="X578" s="29" t="n">
        <v>12269.2</v>
      </c>
      <c r="Y578" s="29" t="n">
        <v>5597.5</v>
      </c>
      <c r="Z578" s="28" t="n">
        <v>18604.35</v>
      </c>
      <c r="AA578" s="28" t="n">
        <v>6164.84</v>
      </c>
      <c r="AB578" s="29" t="n">
        <v>13493.93</v>
      </c>
      <c r="AC578" s="29" t="n">
        <v>7708.46</v>
      </c>
    </row>
    <row r="579" customFormat="false" ht="12.75" hidden="false" customHeight="false" outlineLevel="0" collapsed="false">
      <c r="A579" s="3" t="s">
        <v>1104</v>
      </c>
      <c r="B579" s="3" t="s">
        <v>639</v>
      </c>
      <c r="C579" s="3" t="s">
        <v>37</v>
      </c>
      <c r="D579" s="3" t="s">
        <v>1128</v>
      </c>
      <c r="E579" s="3" t="str">
        <f aca="false">+CONCATENATE(A579," ",B579," ",C579," ",D579)</f>
        <v>EMUNI 12 KV DPL G24</v>
      </c>
      <c r="F579" s="26" t="s">
        <v>1129</v>
      </c>
      <c r="G579" s="26" t="n">
        <v>0</v>
      </c>
      <c r="H579" s="26" t="n">
        <v>0</v>
      </c>
      <c r="I579" s="26" t="s">
        <v>1129</v>
      </c>
      <c r="J579" s="26" t="n">
        <v>0</v>
      </c>
      <c r="K579" s="26" t="n">
        <v>0</v>
      </c>
      <c r="L579" s="26" t="s">
        <v>1129</v>
      </c>
      <c r="M579" s="26" t="n">
        <v>0</v>
      </c>
      <c r="N579" s="26" t="n">
        <v>0</v>
      </c>
      <c r="O579" s="27" t="s">
        <v>1129</v>
      </c>
      <c r="P579" s="27" t="n">
        <v>0</v>
      </c>
      <c r="Q579" s="27" t="n">
        <v>0</v>
      </c>
      <c r="R579" s="28" t="n">
        <v>20258.37</v>
      </c>
      <c r="S579" s="28" t="n">
        <v>6328.18</v>
      </c>
      <c r="T579" s="29" t="n">
        <v>60446.41</v>
      </c>
      <c r="U579" s="29" t="n">
        <v>8680.19</v>
      </c>
      <c r="V579" s="28" t="n">
        <v>17102.2</v>
      </c>
      <c r="W579" s="28" t="n">
        <v>9205.17</v>
      </c>
      <c r="X579" s="29" t="n">
        <v>12269.2</v>
      </c>
      <c r="Y579" s="29" t="n">
        <v>5597.5</v>
      </c>
      <c r="Z579" s="28" t="n">
        <v>18604.35</v>
      </c>
      <c r="AA579" s="28" t="n">
        <v>6164.84</v>
      </c>
      <c r="AB579" s="29" t="n">
        <v>13493.93</v>
      </c>
      <c r="AC579" s="29" t="n">
        <v>7708.46</v>
      </c>
    </row>
    <row r="580" customFormat="false" ht="12.75" hidden="false" customHeight="false" outlineLevel="0" collapsed="false">
      <c r="A580" s="3" t="s">
        <v>1104</v>
      </c>
      <c r="B580" s="3" t="s">
        <v>639</v>
      </c>
      <c r="C580" s="3" t="s">
        <v>37</v>
      </c>
      <c r="D580" s="3" t="s">
        <v>1130</v>
      </c>
      <c r="E580" s="3" t="str">
        <f aca="false">+CONCATENATE(A580," ",B580," ",C580," ",D580)</f>
        <v>EMUNI 12 KV DPL G7</v>
      </c>
      <c r="F580" s="26" t="s">
        <v>1131</v>
      </c>
      <c r="G580" s="26" t="n">
        <v>0</v>
      </c>
      <c r="H580" s="26" t="n">
        <v>0</v>
      </c>
      <c r="I580" s="26" t="s">
        <v>1131</v>
      </c>
      <c r="J580" s="26" t="n">
        <v>0</v>
      </c>
      <c r="K580" s="26" t="n">
        <v>0</v>
      </c>
      <c r="L580" s="26" t="s">
        <v>1131</v>
      </c>
      <c r="M580" s="26" t="n">
        <v>0</v>
      </c>
      <c r="N580" s="26" t="n">
        <v>0</v>
      </c>
      <c r="O580" s="27" t="s">
        <v>1131</v>
      </c>
      <c r="P580" s="27" t="n">
        <v>0</v>
      </c>
      <c r="Q580" s="27" t="n">
        <v>0</v>
      </c>
      <c r="R580" s="28" t="n">
        <v>20258.37</v>
      </c>
      <c r="S580" s="28" t="n">
        <v>6328.18</v>
      </c>
      <c r="T580" s="29" t="n">
        <v>60446.41</v>
      </c>
      <c r="U580" s="29" t="n">
        <v>8680.19</v>
      </c>
      <c r="V580" s="28" t="n">
        <v>17102.2</v>
      </c>
      <c r="W580" s="28" t="n">
        <v>9205.17</v>
      </c>
      <c r="X580" s="29" t="n">
        <v>12269.2</v>
      </c>
      <c r="Y580" s="29" t="n">
        <v>5597.5</v>
      </c>
      <c r="Z580" s="28" t="n">
        <v>18604.35</v>
      </c>
      <c r="AA580" s="28" t="n">
        <v>6164.84</v>
      </c>
      <c r="AB580" s="29" t="n">
        <v>13493.93</v>
      </c>
      <c r="AC580" s="29" t="n">
        <v>7708.46</v>
      </c>
    </row>
    <row r="581" customFormat="false" ht="12.75" hidden="false" customHeight="false" outlineLevel="0" collapsed="false">
      <c r="A581" s="3" t="s">
        <v>1104</v>
      </c>
      <c r="B581" s="3" t="s">
        <v>639</v>
      </c>
      <c r="C581" s="3" t="s">
        <v>37</v>
      </c>
      <c r="D581" s="3" t="s">
        <v>1132</v>
      </c>
      <c r="E581" s="3" t="str">
        <f aca="false">+CONCATENATE(A581," ",B581," ",C581," ",D581)</f>
        <v>EMUNI 12 KV DPL G8</v>
      </c>
      <c r="F581" s="26" t="s">
        <v>1133</v>
      </c>
      <c r="G581" s="26" t="n">
        <v>0</v>
      </c>
      <c r="H581" s="26" t="n">
        <v>0</v>
      </c>
      <c r="I581" s="26" t="s">
        <v>1133</v>
      </c>
      <c r="J581" s="26" t="n">
        <v>0</v>
      </c>
      <c r="K581" s="26" t="n">
        <v>0</v>
      </c>
      <c r="L581" s="26" t="s">
        <v>1133</v>
      </c>
      <c r="M581" s="26" t="n">
        <v>0</v>
      </c>
      <c r="N581" s="26" t="n">
        <v>0</v>
      </c>
      <c r="O581" s="27" t="s">
        <v>1133</v>
      </c>
      <c r="P581" s="27" t="n">
        <v>0</v>
      </c>
      <c r="Q581" s="27" t="n">
        <v>0</v>
      </c>
      <c r="R581" s="28" t="n">
        <v>20258.37</v>
      </c>
      <c r="S581" s="28" t="n">
        <v>6328.18</v>
      </c>
      <c r="T581" s="29" t="n">
        <v>60446.41</v>
      </c>
      <c r="U581" s="29" t="n">
        <v>8680.19</v>
      </c>
      <c r="V581" s="28" t="n">
        <v>17102.2</v>
      </c>
      <c r="W581" s="28" t="n">
        <v>9205.17</v>
      </c>
      <c r="X581" s="29" t="n">
        <v>12269.2</v>
      </c>
      <c r="Y581" s="29" t="n">
        <v>5597.5</v>
      </c>
      <c r="Z581" s="28" t="n">
        <v>18604.35</v>
      </c>
      <c r="AA581" s="28" t="n">
        <v>6164.84</v>
      </c>
      <c r="AB581" s="29" t="n">
        <v>13493.93</v>
      </c>
      <c r="AC581" s="29" t="n">
        <v>7708.46</v>
      </c>
    </row>
    <row r="582" customFormat="false" ht="12.75" hidden="false" customHeight="false" outlineLevel="0" collapsed="false">
      <c r="A582" s="3" t="s">
        <v>1104</v>
      </c>
      <c r="B582" s="3" t="s">
        <v>639</v>
      </c>
      <c r="C582" s="3" t="s">
        <v>37</v>
      </c>
      <c r="D582" s="3" t="s">
        <v>1134</v>
      </c>
      <c r="E582" s="3" t="str">
        <f aca="false">+CONCATENATE(A582," ",B582," ",C582," ",D582)</f>
        <v>EMUNI 12 KV DPL G9</v>
      </c>
      <c r="F582" s="26" t="s">
        <v>1135</v>
      </c>
      <c r="G582" s="26" t="n">
        <v>0</v>
      </c>
      <c r="H582" s="26" t="n">
        <v>0</v>
      </c>
      <c r="I582" s="26" t="s">
        <v>1135</v>
      </c>
      <c r="J582" s="26" t="n">
        <v>0</v>
      </c>
      <c r="K582" s="26" t="n">
        <v>0</v>
      </c>
      <c r="L582" s="26" t="s">
        <v>1135</v>
      </c>
      <c r="M582" s="26" t="n">
        <v>0</v>
      </c>
      <c r="N582" s="26" t="n">
        <v>0</v>
      </c>
      <c r="O582" s="27" t="s">
        <v>1135</v>
      </c>
      <c r="P582" s="27" t="n">
        <v>0</v>
      </c>
      <c r="Q582" s="27" t="n">
        <v>0</v>
      </c>
      <c r="R582" s="28" t="n">
        <v>20258.37</v>
      </c>
      <c r="S582" s="28" t="n">
        <v>6328.18</v>
      </c>
      <c r="T582" s="29" t="n">
        <v>60446.41</v>
      </c>
      <c r="U582" s="29" t="n">
        <v>8680.19</v>
      </c>
      <c r="V582" s="28" t="n">
        <v>17102.2</v>
      </c>
      <c r="W582" s="28" t="n">
        <v>9205.17</v>
      </c>
      <c r="X582" s="29" t="n">
        <v>12269.2</v>
      </c>
      <c r="Y582" s="29" t="n">
        <v>5597.5</v>
      </c>
      <c r="Z582" s="28" t="n">
        <v>18604.35</v>
      </c>
      <c r="AA582" s="28" t="n">
        <v>6164.84</v>
      </c>
      <c r="AB582" s="29" t="n">
        <v>13493.93</v>
      </c>
      <c r="AC582" s="29" t="n">
        <v>7708.46</v>
      </c>
    </row>
    <row r="583" customFormat="false" ht="12.75" hidden="false" customHeight="false" outlineLevel="0" collapsed="false">
      <c r="A583" s="3" t="s">
        <v>1136</v>
      </c>
      <c r="B583" s="3" t="s">
        <v>20</v>
      </c>
      <c r="C583" s="3" t="s">
        <v>37</v>
      </c>
      <c r="D583" s="3" t="s">
        <v>1137</v>
      </c>
      <c r="E583" s="3" t="str">
        <f aca="false">+CONCATENATE(A583," ",B583," ",C583," ",D583)</f>
        <v>ENEWMARK 69 KV DPL E-NMKT</v>
      </c>
      <c r="F583" s="26" t="s">
        <v>1138</v>
      </c>
      <c r="G583" s="26" t="n">
        <v>7.89</v>
      </c>
      <c r="H583" s="26" t="n">
        <v>4.48</v>
      </c>
      <c r="I583" s="26" t="s">
        <v>1138</v>
      </c>
      <c r="J583" s="26" t="n">
        <v>0.23</v>
      </c>
      <c r="K583" s="26" t="n">
        <v>1.33</v>
      </c>
      <c r="L583" s="26" t="s">
        <v>1138</v>
      </c>
      <c r="M583" s="26" t="n">
        <v>4.08</v>
      </c>
      <c r="N583" s="26" t="n">
        <v>2.73</v>
      </c>
      <c r="O583" s="27" t="s">
        <v>1138</v>
      </c>
      <c r="P583" s="27" t="n">
        <v>1771.01</v>
      </c>
      <c r="Q583" s="27" t="n">
        <v>984.68</v>
      </c>
      <c r="R583" s="28" t="n">
        <v>20258.89</v>
      </c>
      <c r="S583" s="28" t="n">
        <v>6328.17</v>
      </c>
      <c r="T583" s="29" t="n">
        <v>60472.27</v>
      </c>
      <c r="U583" s="29" t="n">
        <v>8679.96</v>
      </c>
      <c r="V583" s="28" t="n">
        <v>17053.11</v>
      </c>
      <c r="W583" s="28" t="n">
        <v>9174.06</v>
      </c>
      <c r="X583" s="29" t="n">
        <v>12269.3</v>
      </c>
      <c r="Y583" s="29" t="n">
        <v>5597.5</v>
      </c>
      <c r="Z583" s="28" t="n">
        <v>18604.35</v>
      </c>
      <c r="AA583" s="28" t="n">
        <v>6164.88</v>
      </c>
      <c r="AB583" s="29" t="n">
        <v>13493.92</v>
      </c>
      <c r="AC583" s="29" t="n">
        <v>7708.46</v>
      </c>
    </row>
    <row r="584" customFormat="false" ht="12.75" hidden="false" customHeight="false" outlineLevel="0" collapsed="false">
      <c r="A584" s="3" t="s">
        <v>1139</v>
      </c>
      <c r="B584" s="3" t="s">
        <v>20</v>
      </c>
      <c r="C584" s="3" t="s">
        <v>37</v>
      </c>
      <c r="D584" s="3" t="s">
        <v>1140</v>
      </c>
      <c r="E584" s="3" t="str">
        <f aca="false">+CONCATENATE(A584," ",B584," ",C584," ",D584)</f>
        <v>ENEWMKTR 69 KV DPL ENMKTR</v>
      </c>
      <c r="F584" s="26" t="s">
        <v>1141</v>
      </c>
      <c r="G584" s="26" t="n">
        <v>7.89</v>
      </c>
      <c r="H584" s="26" t="n">
        <v>4.48</v>
      </c>
      <c r="I584" s="26" t="s">
        <v>1141</v>
      </c>
      <c r="J584" s="26" t="n">
        <v>0.23</v>
      </c>
      <c r="K584" s="26" t="n">
        <v>1.33</v>
      </c>
      <c r="L584" s="26" t="s">
        <v>1141</v>
      </c>
      <c r="M584" s="26" t="n">
        <v>4.08</v>
      </c>
      <c r="N584" s="26" t="n">
        <v>2.73</v>
      </c>
      <c r="O584" s="27" t="s">
        <v>1141</v>
      </c>
      <c r="P584" s="27" t="n">
        <v>1771.01</v>
      </c>
      <c r="Q584" s="27" t="n">
        <v>984.68</v>
      </c>
      <c r="R584" s="28" t="n">
        <v>20258.89</v>
      </c>
      <c r="S584" s="28" t="n">
        <v>6328.17</v>
      </c>
      <c r="T584" s="29" t="n">
        <v>60472.27</v>
      </c>
      <c r="U584" s="29" t="n">
        <v>8679.96</v>
      </c>
      <c r="V584" s="28" t="n">
        <v>17053.11</v>
      </c>
      <c r="W584" s="28" t="n">
        <v>9174.06</v>
      </c>
      <c r="X584" s="29" t="n">
        <v>12269.3</v>
      </c>
      <c r="Y584" s="29" t="n">
        <v>5597.5</v>
      </c>
      <c r="Z584" s="28" t="n">
        <v>18604.35</v>
      </c>
      <c r="AA584" s="28" t="n">
        <v>6164.88</v>
      </c>
      <c r="AB584" s="29" t="n">
        <v>13493.92</v>
      </c>
      <c r="AC584" s="29" t="n">
        <v>7708.46</v>
      </c>
    </row>
    <row r="585" customFormat="false" ht="12.75" hidden="false" customHeight="false" outlineLevel="0" collapsed="false">
      <c r="A585" s="3" t="s">
        <v>1142</v>
      </c>
      <c r="B585" s="3" t="s">
        <v>14</v>
      </c>
      <c r="C585" s="3" t="s">
        <v>33</v>
      </c>
      <c r="D585" s="3" t="s">
        <v>533</v>
      </c>
      <c r="E585" s="3" t="str">
        <f aca="false">+CONCATENATE(A585," ",B585," ",C585," ",D585)</f>
        <v>ENGLAND 138 KV AECO BUS2</v>
      </c>
      <c r="F585" s="26" t="s">
        <v>1143</v>
      </c>
      <c r="G585" s="26" t="n">
        <v>9.72</v>
      </c>
      <c r="H585" s="26" t="n">
        <v>5.62</v>
      </c>
      <c r="I585" s="26" t="s">
        <v>1143</v>
      </c>
      <c r="J585" s="26" t="n">
        <v>-0.23</v>
      </c>
      <c r="K585" s="26" t="n">
        <v>0.76</v>
      </c>
      <c r="L585" s="26" t="s">
        <v>1143</v>
      </c>
      <c r="M585" s="26" t="n">
        <v>2.4</v>
      </c>
      <c r="N585" s="26" t="n">
        <v>2.06</v>
      </c>
      <c r="O585" s="27" t="s">
        <v>1143</v>
      </c>
      <c r="P585" s="27" t="n">
        <v>585.38</v>
      </c>
      <c r="Q585" s="27" t="n">
        <v>433.87</v>
      </c>
      <c r="R585" s="28" t="n">
        <v>20295.25</v>
      </c>
      <c r="S585" s="28" t="n">
        <v>6329.77</v>
      </c>
      <c r="T585" s="29" t="n">
        <v>60236.15</v>
      </c>
      <c r="U585" s="29" t="n">
        <v>8685.6</v>
      </c>
      <c r="V585" s="28" t="n">
        <v>15155.66</v>
      </c>
      <c r="W585" s="28" t="n">
        <v>7979.52</v>
      </c>
      <c r="X585" s="29" t="n">
        <v>12262.4</v>
      </c>
      <c r="Y585" s="29" t="n">
        <v>5583.8</v>
      </c>
      <c r="Z585" s="28" t="n">
        <v>18602.46</v>
      </c>
      <c r="AA585" s="28" t="n">
        <v>6147.96</v>
      </c>
      <c r="AB585" s="29" t="n">
        <v>13493.31</v>
      </c>
      <c r="AC585" s="29" t="n">
        <v>7707.45</v>
      </c>
    </row>
    <row r="586" customFormat="false" ht="12.75" hidden="false" customHeight="false" outlineLevel="0" collapsed="false">
      <c r="A586" s="3" t="s">
        <v>1142</v>
      </c>
      <c r="B586" s="3" t="s">
        <v>14</v>
      </c>
      <c r="C586" s="3" t="s">
        <v>33</v>
      </c>
      <c r="D586" s="3" t="s">
        <v>719</v>
      </c>
      <c r="E586" s="3" t="str">
        <f aca="false">+CONCATENATE(A586," ",B586," ",C586," ",D586)</f>
        <v>ENGLAND 138 KV AECO DIESEL</v>
      </c>
      <c r="F586" s="26" t="s">
        <v>1144</v>
      </c>
      <c r="G586" s="26" t="n">
        <v>9.72</v>
      </c>
      <c r="H586" s="26" t="n">
        <v>5.62</v>
      </c>
      <c r="I586" s="26" t="s">
        <v>1144</v>
      </c>
      <c r="J586" s="26" t="n">
        <v>-0.23</v>
      </c>
      <c r="K586" s="26" t="n">
        <v>0.76</v>
      </c>
      <c r="L586" s="26" t="s">
        <v>1144</v>
      </c>
      <c r="M586" s="26" t="n">
        <v>2.4</v>
      </c>
      <c r="N586" s="26" t="n">
        <v>2.06</v>
      </c>
      <c r="O586" s="27" t="s">
        <v>1144</v>
      </c>
      <c r="P586" s="27" t="n">
        <v>585.38</v>
      </c>
      <c r="Q586" s="27" t="n">
        <v>433.87</v>
      </c>
      <c r="R586" s="28" t="n">
        <v>20295.25</v>
      </c>
      <c r="S586" s="28" t="n">
        <v>6329.77</v>
      </c>
      <c r="T586" s="29" t="n">
        <v>60236.15</v>
      </c>
      <c r="U586" s="29" t="n">
        <v>8685.6</v>
      </c>
      <c r="V586" s="28" t="n">
        <v>15155.66</v>
      </c>
      <c r="W586" s="28" t="n">
        <v>7979.52</v>
      </c>
      <c r="X586" s="29" t="n">
        <v>12262.4</v>
      </c>
      <c r="Y586" s="29" t="n">
        <v>5583.8</v>
      </c>
      <c r="Z586" s="28" t="n">
        <v>18602.46</v>
      </c>
      <c r="AA586" s="28" t="n">
        <v>6147.96</v>
      </c>
      <c r="AB586" s="29" t="n">
        <v>13493.31</v>
      </c>
      <c r="AC586" s="29" t="n">
        <v>7707.45</v>
      </c>
    </row>
    <row r="587" customFormat="false" ht="12.75" hidden="false" customHeight="false" outlineLevel="0" collapsed="false">
      <c r="A587" s="3" t="s">
        <v>1142</v>
      </c>
      <c r="B587" s="3" t="s">
        <v>1145</v>
      </c>
      <c r="C587" s="3" t="s">
        <v>33</v>
      </c>
      <c r="D587" s="3" t="s">
        <v>373</v>
      </c>
      <c r="E587" s="3" t="str">
        <f aca="false">+CONCATENATE(A587," ",B587," ",C587," ",D587)</f>
        <v>ENGLAND 15 KV AECO UNIT01</v>
      </c>
      <c r="F587" s="26" t="s">
        <v>1146</v>
      </c>
      <c r="G587" s="26" t="n">
        <v>9.72</v>
      </c>
      <c r="H587" s="26" t="n">
        <v>5.62</v>
      </c>
      <c r="I587" s="26" t="s">
        <v>1146</v>
      </c>
      <c r="J587" s="26" t="n">
        <v>-0.23</v>
      </c>
      <c r="K587" s="26" t="n">
        <v>0.76</v>
      </c>
      <c r="L587" s="26" t="s">
        <v>1146</v>
      </c>
      <c r="M587" s="26" t="n">
        <v>2.4</v>
      </c>
      <c r="N587" s="26" t="n">
        <v>2.06</v>
      </c>
      <c r="O587" s="27" t="s">
        <v>1146</v>
      </c>
      <c r="P587" s="27" t="n">
        <v>585.38</v>
      </c>
      <c r="Q587" s="27" t="n">
        <v>433.87</v>
      </c>
      <c r="R587" s="28" t="n">
        <v>20295.25</v>
      </c>
      <c r="S587" s="28" t="n">
        <v>6329.77</v>
      </c>
      <c r="T587" s="29" t="n">
        <v>60236.15</v>
      </c>
      <c r="U587" s="29" t="n">
        <v>8685.6</v>
      </c>
      <c r="V587" s="28" t="n">
        <v>15155.66</v>
      </c>
      <c r="W587" s="28" t="n">
        <v>7979.52</v>
      </c>
      <c r="X587" s="29" t="n">
        <v>12262.4</v>
      </c>
      <c r="Y587" s="29" t="n">
        <v>5583.8</v>
      </c>
      <c r="Z587" s="28" t="n">
        <v>18602.46</v>
      </c>
      <c r="AA587" s="28" t="n">
        <v>6147.96</v>
      </c>
      <c r="AB587" s="29" t="n">
        <v>13493.31</v>
      </c>
      <c r="AC587" s="29" t="n">
        <v>7707.45</v>
      </c>
    </row>
    <row r="588" customFormat="false" ht="12.75" hidden="false" customHeight="false" outlineLevel="0" collapsed="false">
      <c r="A588" s="3" t="s">
        <v>1142</v>
      </c>
      <c r="B588" s="3" t="s">
        <v>256</v>
      </c>
      <c r="C588" s="3" t="s">
        <v>33</v>
      </c>
      <c r="D588" s="3" t="s">
        <v>375</v>
      </c>
      <c r="E588" s="3" t="str">
        <f aca="false">+CONCATENATE(A588," ",B588," ",C588," ",D588)</f>
        <v>ENGLAND 18 KV AECO UNIT02</v>
      </c>
      <c r="F588" s="26" t="s">
        <v>1147</v>
      </c>
      <c r="G588" s="26" t="n">
        <v>9.72</v>
      </c>
      <c r="H588" s="26" t="n">
        <v>5.62</v>
      </c>
      <c r="I588" s="26" t="s">
        <v>1147</v>
      </c>
      <c r="J588" s="26" t="n">
        <v>-0.23</v>
      </c>
      <c r="K588" s="26" t="n">
        <v>0.76</v>
      </c>
      <c r="L588" s="26" t="s">
        <v>1147</v>
      </c>
      <c r="M588" s="26" t="n">
        <v>2.4</v>
      </c>
      <c r="N588" s="26" t="n">
        <v>2.06</v>
      </c>
      <c r="O588" s="27" t="s">
        <v>1147</v>
      </c>
      <c r="P588" s="27" t="n">
        <v>585.38</v>
      </c>
      <c r="Q588" s="27" t="n">
        <v>433.87</v>
      </c>
      <c r="R588" s="28" t="n">
        <v>20295.25</v>
      </c>
      <c r="S588" s="28" t="n">
        <v>6329.77</v>
      </c>
      <c r="T588" s="29" t="n">
        <v>60236.15</v>
      </c>
      <c r="U588" s="29" t="n">
        <v>8685.6</v>
      </c>
      <c r="V588" s="28" t="n">
        <v>15155.66</v>
      </c>
      <c r="W588" s="28" t="n">
        <v>7979.52</v>
      </c>
      <c r="X588" s="29" t="n">
        <v>12262.4</v>
      </c>
      <c r="Y588" s="29" t="n">
        <v>5583.8</v>
      </c>
      <c r="Z588" s="28" t="n">
        <v>18602.46</v>
      </c>
      <c r="AA588" s="28" t="n">
        <v>6147.96</v>
      </c>
      <c r="AB588" s="29" t="n">
        <v>13493.31</v>
      </c>
      <c r="AC588" s="29" t="n">
        <v>7707.45</v>
      </c>
    </row>
    <row r="589" customFormat="false" ht="12.75" hidden="false" customHeight="false" outlineLevel="0" collapsed="false">
      <c r="A589" s="3" t="s">
        <v>1142</v>
      </c>
      <c r="B589" s="3" t="s">
        <v>226</v>
      </c>
      <c r="C589" s="3" t="s">
        <v>33</v>
      </c>
      <c r="D589" s="3" t="s">
        <v>383</v>
      </c>
      <c r="E589" s="3" t="str">
        <f aca="false">+CONCATENATE(A589," ",B589," ",C589," ",D589)</f>
        <v>ENGLAND 20 KV AECO UNIT03</v>
      </c>
      <c r="F589" s="26" t="s">
        <v>1148</v>
      </c>
      <c r="G589" s="26" t="n">
        <v>9.72</v>
      </c>
      <c r="H589" s="26" t="n">
        <v>5.62</v>
      </c>
      <c r="I589" s="26" t="s">
        <v>1148</v>
      </c>
      <c r="J589" s="26" t="n">
        <v>-0.23</v>
      </c>
      <c r="K589" s="26" t="n">
        <v>0.76</v>
      </c>
      <c r="L589" s="26" t="s">
        <v>1148</v>
      </c>
      <c r="M589" s="26" t="n">
        <v>2.4</v>
      </c>
      <c r="N589" s="26" t="n">
        <v>2.06</v>
      </c>
      <c r="O589" s="27" t="s">
        <v>1148</v>
      </c>
      <c r="P589" s="27" t="n">
        <v>585.38</v>
      </c>
      <c r="Q589" s="27" t="n">
        <v>433.87</v>
      </c>
      <c r="R589" s="28" t="n">
        <v>20295.25</v>
      </c>
      <c r="S589" s="28" t="n">
        <v>6329.77</v>
      </c>
      <c r="T589" s="29" t="n">
        <v>60236.15</v>
      </c>
      <c r="U589" s="29" t="n">
        <v>8685.6</v>
      </c>
      <c r="V589" s="28" t="n">
        <v>15155.66</v>
      </c>
      <c r="W589" s="28" t="n">
        <v>7979.52</v>
      </c>
      <c r="X589" s="29" t="n">
        <v>12262.4</v>
      </c>
      <c r="Y589" s="29" t="n">
        <v>5583.8</v>
      </c>
      <c r="Z589" s="28" t="n">
        <v>18602.46</v>
      </c>
      <c r="AA589" s="28" t="n">
        <v>6147.96</v>
      </c>
      <c r="AB589" s="29" t="n">
        <v>13493.31</v>
      </c>
      <c r="AC589" s="29" t="n">
        <v>7707.45</v>
      </c>
    </row>
    <row r="590" customFormat="false" ht="12.75" hidden="false" customHeight="false" outlineLevel="0" collapsed="false">
      <c r="A590" s="3" t="s">
        <v>1149</v>
      </c>
      <c r="B590" s="3" t="s">
        <v>20</v>
      </c>
      <c r="C590" s="3" t="s">
        <v>45</v>
      </c>
      <c r="D590" s="3" t="s">
        <v>69</v>
      </c>
      <c r="E590" s="3" t="str">
        <f aca="false">+CONCATENATE(A590," ",B590," ",C590," ",D590)</f>
        <v>ENGLESID 69 KV PPL BUS_1</v>
      </c>
      <c r="F590" s="26" t="s">
        <v>1150</v>
      </c>
      <c r="G590" s="26" t="n">
        <v>4.74</v>
      </c>
      <c r="H590" s="26" t="n">
        <v>2.69</v>
      </c>
      <c r="I590" s="26" t="s">
        <v>1150</v>
      </c>
      <c r="J590" s="26" t="n">
        <v>-1.17</v>
      </c>
      <c r="K590" s="26" t="n">
        <v>1.13</v>
      </c>
      <c r="L590" s="26" t="s">
        <v>1150</v>
      </c>
      <c r="M590" s="26" t="n">
        <v>6.18</v>
      </c>
      <c r="N590" s="26" t="n">
        <v>1.35</v>
      </c>
      <c r="O590" s="27" t="s">
        <v>1150</v>
      </c>
      <c r="P590" s="27" t="n">
        <v>-693.29</v>
      </c>
      <c r="Q590" s="27" t="n">
        <v>-208.39</v>
      </c>
      <c r="R590" s="28" t="n">
        <v>20952.27</v>
      </c>
      <c r="S590" s="28" t="n">
        <v>6317.85</v>
      </c>
      <c r="T590" s="29" t="n">
        <v>59096.29</v>
      </c>
      <c r="U590" s="29" t="n">
        <v>8735.33</v>
      </c>
      <c r="V590" s="28" t="n">
        <v>15297.93</v>
      </c>
      <c r="W590" s="28" t="n">
        <v>8000.75</v>
      </c>
      <c r="X590" s="29" t="n">
        <v>12270.6</v>
      </c>
      <c r="Y590" s="29" t="n">
        <v>5596.7</v>
      </c>
      <c r="Z590" s="28" t="n">
        <v>18648.61</v>
      </c>
      <c r="AA590" s="28" t="n">
        <v>6173.2</v>
      </c>
      <c r="AB590" s="29" t="n">
        <v>13496.13</v>
      </c>
      <c r="AC590" s="29" t="n">
        <v>7708.32</v>
      </c>
    </row>
    <row r="591" customFormat="false" ht="12.75" hidden="false" customHeight="false" outlineLevel="0" collapsed="false">
      <c r="A591" s="3" t="s">
        <v>1149</v>
      </c>
      <c r="B591" s="3" t="s">
        <v>20</v>
      </c>
      <c r="C591" s="3" t="s">
        <v>45</v>
      </c>
      <c r="D591" s="3" t="s">
        <v>273</v>
      </c>
      <c r="E591" s="3" t="str">
        <f aca="false">+CONCATENATE(A591," ",B591," ",C591," ",D591)</f>
        <v>ENGLESID 69 KV PPL BUS_3</v>
      </c>
      <c r="F591" s="26" t="s">
        <v>1151</v>
      </c>
      <c r="G591" s="26" t="n">
        <v>4.74</v>
      </c>
      <c r="H591" s="26" t="n">
        <v>2.69</v>
      </c>
      <c r="I591" s="26" t="s">
        <v>1151</v>
      </c>
      <c r="J591" s="26" t="n">
        <v>-1.17</v>
      </c>
      <c r="K591" s="26" t="n">
        <v>1.13</v>
      </c>
      <c r="L591" s="26" t="s">
        <v>1151</v>
      </c>
      <c r="M591" s="26" t="n">
        <v>6.18</v>
      </c>
      <c r="N591" s="26" t="n">
        <v>1.35</v>
      </c>
      <c r="O591" s="27" t="s">
        <v>1151</v>
      </c>
      <c r="P591" s="27" t="n">
        <v>-693.29</v>
      </c>
      <c r="Q591" s="27" t="n">
        <v>-208.39</v>
      </c>
      <c r="R591" s="28" t="n">
        <v>20952.27</v>
      </c>
      <c r="S591" s="28" t="n">
        <v>6317.85</v>
      </c>
      <c r="T591" s="29" t="n">
        <v>59096.29</v>
      </c>
      <c r="U591" s="29" t="n">
        <v>8735.33</v>
      </c>
      <c r="V591" s="28" t="n">
        <v>15297.93</v>
      </c>
      <c r="W591" s="28" t="n">
        <v>8000.75</v>
      </c>
      <c r="X591" s="29" t="n">
        <v>12270.6</v>
      </c>
      <c r="Y591" s="29" t="n">
        <v>5596.7</v>
      </c>
      <c r="Z591" s="28" t="n">
        <v>18648.61</v>
      </c>
      <c r="AA591" s="28" t="n">
        <v>6173.2</v>
      </c>
      <c r="AB591" s="29" t="n">
        <v>13496.13</v>
      </c>
      <c r="AC591" s="29" t="n">
        <v>7708.32</v>
      </c>
    </row>
    <row r="592" customFormat="false" ht="12.75" hidden="false" customHeight="false" outlineLevel="0" collapsed="false">
      <c r="A592" s="3" t="s">
        <v>1152</v>
      </c>
      <c r="B592" s="3" t="s">
        <v>59</v>
      </c>
      <c r="C592" s="3" t="s">
        <v>111</v>
      </c>
      <c r="D592" s="3" t="s">
        <v>763</v>
      </c>
      <c r="E592" s="3" t="str">
        <f aca="false">+CONCATENATE(A592," ",B592," ",C592," ",D592)</f>
        <v>ENGLISHT 115 KV JCPL BK 1</v>
      </c>
      <c r="F592" s="26" t="s">
        <v>1153</v>
      </c>
      <c r="G592" s="26" t="n">
        <v>-1.01</v>
      </c>
      <c r="H592" s="26" t="n">
        <v>1.03</v>
      </c>
      <c r="I592" s="26" t="s">
        <v>1153</v>
      </c>
      <c r="J592" s="26" t="n">
        <v>-6.47</v>
      </c>
      <c r="K592" s="26" t="n">
        <v>-6.41</v>
      </c>
      <c r="L592" s="26" t="s">
        <v>1153</v>
      </c>
      <c r="M592" s="26" t="n">
        <v>-19.93</v>
      </c>
      <c r="N592" s="26" t="n">
        <v>-10.99</v>
      </c>
      <c r="O592" s="27" t="s">
        <v>1153</v>
      </c>
      <c r="P592" s="27" t="n">
        <v>450.59</v>
      </c>
      <c r="Q592" s="27" t="n">
        <v>369.27</v>
      </c>
      <c r="R592" s="28" t="n">
        <v>20211.63</v>
      </c>
      <c r="S592" s="28" t="n">
        <v>6326.55</v>
      </c>
      <c r="T592" s="29" t="n">
        <v>60050.07</v>
      </c>
      <c r="U592" s="29" t="n">
        <v>8871.41</v>
      </c>
      <c r="V592" s="28" t="n">
        <v>15085.36</v>
      </c>
      <c r="W592" s="28" t="n">
        <v>7978.89</v>
      </c>
      <c r="X592" s="29" t="n">
        <v>12252.6</v>
      </c>
      <c r="Y592" s="29" t="n">
        <v>5604.9</v>
      </c>
      <c r="Z592" s="28" t="n">
        <v>18590.94</v>
      </c>
      <c r="AA592" s="28" t="n">
        <v>6009.77</v>
      </c>
      <c r="AB592" s="29" t="n">
        <v>13490.26</v>
      </c>
      <c r="AC592" s="29" t="n">
        <v>7696.94</v>
      </c>
    </row>
    <row r="593" customFormat="false" ht="12.75" hidden="false" customHeight="false" outlineLevel="0" collapsed="false">
      <c r="A593" s="3" t="s">
        <v>1152</v>
      </c>
      <c r="B593" s="3" t="s">
        <v>59</v>
      </c>
      <c r="C593" s="3" t="s">
        <v>111</v>
      </c>
      <c r="D593" s="3" t="s">
        <v>765</v>
      </c>
      <c r="E593" s="3" t="str">
        <f aca="false">+CONCATENATE(A593," ",B593," ",C593," ",D593)</f>
        <v>ENGLISHT 115 KV JCPL BK 2</v>
      </c>
      <c r="F593" s="26" t="s">
        <v>1154</v>
      </c>
      <c r="G593" s="26" t="n">
        <v>-1.01</v>
      </c>
      <c r="H593" s="26" t="n">
        <v>1.03</v>
      </c>
      <c r="I593" s="26" t="s">
        <v>1154</v>
      </c>
      <c r="J593" s="26" t="n">
        <v>-6.47</v>
      </c>
      <c r="K593" s="26" t="n">
        <v>-6.41</v>
      </c>
      <c r="L593" s="26" t="s">
        <v>1154</v>
      </c>
      <c r="M593" s="26" t="n">
        <v>-19.93</v>
      </c>
      <c r="N593" s="26" t="n">
        <v>-10.99</v>
      </c>
      <c r="O593" s="27" t="s">
        <v>1154</v>
      </c>
      <c r="P593" s="27" t="n">
        <v>450.59</v>
      </c>
      <c r="Q593" s="27" t="n">
        <v>369.27</v>
      </c>
      <c r="R593" s="28" t="n">
        <v>20211.63</v>
      </c>
      <c r="S593" s="28" t="n">
        <v>6326.55</v>
      </c>
      <c r="T593" s="29" t="n">
        <v>60050.07</v>
      </c>
      <c r="U593" s="29" t="n">
        <v>8871.41</v>
      </c>
      <c r="V593" s="28" t="n">
        <v>15085.36</v>
      </c>
      <c r="W593" s="28" t="n">
        <v>7978.89</v>
      </c>
      <c r="X593" s="29" t="n">
        <v>12260</v>
      </c>
      <c r="Y593" s="29" t="n">
        <v>5609.9</v>
      </c>
      <c r="Z593" s="28" t="n">
        <v>18590.94</v>
      </c>
      <c r="AA593" s="28" t="n">
        <v>6009.77</v>
      </c>
      <c r="AB593" s="29" t="n">
        <v>13490.26</v>
      </c>
      <c r="AC593" s="29" t="n">
        <v>7696.94</v>
      </c>
    </row>
    <row r="594" customFormat="false" ht="12.75" hidden="false" customHeight="false" outlineLevel="0" collapsed="false">
      <c r="A594" s="3" t="s">
        <v>1152</v>
      </c>
      <c r="B594" s="3" t="s">
        <v>26</v>
      </c>
      <c r="C594" s="3" t="s">
        <v>111</v>
      </c>
      <c r="D594" s="3" t="s">
        <v>1155</v>
      </c>
      <c r="E594" s="3" t="str">
        <f aca="false">+CONCATENATE(A594," ",B594," ",C594," ",D594)</f>
        <v>ENGLISHT 230 KV JCPL BK 5</v>
      </c>
      <c r="F594" s="26" t="s">
        <v>1156</v>
      </c>
      <c r="G594" s="26" t="n">
        <v>17.88</v>
      </c>
      <c r="H594" s="26" t="n">
        <v>10.81</v>
      </c>
      <c r="I594" s="26" t="s">
        <v>1156</v>
      </c>
      <c r="J594" s="26" t="n">
        <v>-2.23</v>
      </c>
      <c r="K594" s="26" t="n">
        <v>-1.61</v>
      </c>
      <c r="L594" s="26" t="s">
        <v>1156</v>
      </c>
      <c r="M594" s="26" t="n">
        <v>-4.96</v>
      </c>
      <c r="N594" s="26" t="n">
        <v>-2.28</v>
      </c>
      <c r="O594" s="27" t="s">
        <v>1156</v>
      </c>
      <c r="P594" s="27" t="n">
        <v>500.79</v>
      </c>
      <c r="Q594" s="27" t="n">
        <v>395.56</v>
      </c>
      <c r="R594" s="28" t="n">
        <v>20271.59</v>
      </c>
      <c r="S594" s="28" t="n">
        <v>6333.66</v>
      </c>
      <c r="T594" s="29" t="n">
        <v>60107.59</v>
      </c>
      <c r="U594" s="29" t="n">
        <v>8763.35</v>
      </c>
      <c r="V594" s="28" t="n">
        <v>15095.25</v>
      </c>
      <c r="W594" s="28" t="n">
        <v>7978.68</v>
      </c>
      <c r="X594" s="29" t="n">
        <v>12272.1</v>
      </c>
      <c r="Y594" s="29" t="n">
        <v>5609.7</v>
      </c>
      <c r="Z594" s="28" t="n">
        <v>18593.96</v>
      </c>
      <c r="AA594" s="28" t="n">
        <v>6086.36</v>
      </c>
      <c r="AB594" s="29" t="n">
        <v>13490.16</v>
      </c>
      <c r="AC594" s="29" t="n">
        <v>7703.14</v>
      </c>
    </row>
    <row r="595" customFormat="false" ht="12.75" hidden="false" customHeight="false" outlineLevel="0" collapsed="false">
      <c r="A595" s="3" t="s">
        <v>1157</v>
      </c>
      <c r="B595" s="3" t="s">
        <v>20</v>
      </c>
      <c r="C595" s="3" t="s">
        <v>45</v>
      </c>
      <c r="D595" s="3" t="s">
        <v>69</v>
      </c>
      <c r="E595" s="3" t="str">
        <f aca="false">+CONCATENATE(A595," ",B595," ",C595," ",D595)</f>
        <v>EPALMERT 69 KV PPL BUS_1</v>
      </c>
      <c r="F595" s="26" t="s">
        <v>1158</v>
      </c>
      <c r="G595" s="26" t="n">
        <v>-23.47</v>
      </c>
      <c r="H595" s="26" t="n">
        <v>-11.29</v>
      </c>
      <c r="I595" s="26" t="s">
        <v>1158</v>
      </c>
      <c r="J595" s="26" t="n">
        <v>-7.61</v>
      </c>
      <c r="K595" s="26" t="n">
        <v>-9.26</v>
      </c>
      <c r="L595" s="26" t="s">
        <v>1158</v>
      </c>
      <c r="M595" s="26" t="n">
        <v>-28.72</v>
      </c>
      <c r="N595" s="26" t="n">
        <v>-16.74</v>
      </c>
      <c r="O595" s="27" t="s">
        <v>1158</v>
      </c>
      <c r="P595" s="27" t="n">
        <v>-445.97</v>
      </c>
      <c r="Q595" s="27" t="n">
        <v>-42.67</v>
      </c>
      <c r="R595" s="28" t="n">
        <v>20070.36</v>
      </c>
      <c r="S595" s="28" t="n">
        <v>6300.06</v>
      </c>
      <c r="T595" s="29" t="n">
        <v>58873.39</v>
      </c>
      <c r="U595" s="29" t="n">
        <v>8727.41</v>
      </c>
      <c r="V595" s="28" t="n">
        <v>15104.22</v>
      </c>
      <c r="W595" s="28" t="n">
        <v>7978.3</v>
      </c>
      <c r="X595" s="29" t="n">
        <v>12010.1</v>
      </c>
      <c r="Y595" s="29" t="n">
        <v>5616.6</v>
      </c>
      <c r="Z595" s="28" t="n">
        <v>18591.32</v>
      </c>
      <c r="AA595" s="28" t="n">
        <v>6000.04</v>
      </c>
      <c r="AB595" s="29" t="n">
        <v>13509.62</v>
      </c>
      <c r="AC595" s="29" t="n">
        <v>7695</v>
      </c>
    </row>
    <row r="596" customFormat="false" ht="12.75" hidden="false" customHeight="false" outlineLevel="0" collapsed="false">
      <c r="A596" s="3" t="s">
        <v>1157</v>
      </c>
      <c r="B596" s="3" t="s">
        <v>20</v>
      </c>
      <c r="C596" s="3" t="s">
        <v>45</v>
      </c>
      <c r="D596" s="3" t="s">
        <v>273</v>
      </c>
      <c r="E596" s="3" t="str">
        <f aca="false">+CONCATENATE(A596," ",B596," ",C596," ",D596)</f>
        <v>EPALMERT 69 KV PPL BUS_3</v>
      </c>
      <c r="F596" s="26" t="s">
        <v>1159</v>
      </c>
      <c r="G596" s="26" t="n">
        <v>-23.47</v>
      </c>
      <c r="H596" s="26" t="n">
        <v>-11.29</v>
      </c>
      <c r="I596" s="26" t="s">
        <v>1159</v>
      </c>
      <c r="J596" s="26" t="n">
        <v>-7.61</v>
      </c>
      <c r="K596" s="26" t="n">
        <v>-9.26</v>
      </c>
      <c r="L596" s="26" t="s">
        <v>1159</v>
      </c>
      <c r="M596" s="26" t="n">
        <v>-28.72</v>
      </c>
      <c r="N596" s="26" t="n">
        <v>-16.74</v>
      </c>
      <c r="O596" s="27" t="s">
        <v>1159</v>
      </c>
      <c r="P596" s="27" t="n">
        <v>-445.97</v>
      </c>
      <c r="Q596" s="27" t="n">
        <v>-42.67</v>
      </c>
      <c r="R596" s="28" t="n">
        <v>20070.36</v>
      </c>
      <c r="S596" s="28" t="n">
        <v>6300.06</v>
      </c>
      <c r="T596" s="29" t="n">
        <v>58873.39</v>
      </c>
      <c r="U596" s="29" t="n">
        <v>8727.41</v>
      </c>
      <c r="V596" s="28" t="n">
        <v>15104.22</v>
      </c>
      <c r="W596" s="28" t="n">
        <v>7978.3</v>
      </c>
      <c r="X596" s="29" t="n">
        <v>12010.1</v>
      </c>
      <c r="Y596" s="29" t="n">
        <v>5616.6</v>
      </c>
      <c r="Z596" s="28" t="n">
        <v>18591.32</v>
      </c>
      <c r="AA596" s="28" t="n">
        <v>6000.04</v>
      </c>
      <c r="AB596" s="29" t="n">
        <v>13509.62</v>
      </c>
      <c r="AC596" s="29" t="n">
        <v>7695</v>
      </c>
    </row>
    <row r="597" customFormat="false" ht="12.75" hidden="false" customHeight="false" outlineLevel="0" collapsed="false">
      <c r="A597" s="3" t="s">
        <v>1160</v>
      </c>
      <c r="B597" s="3" t="s">
        <v>346</v>
      </c>
      <c r="C597" s="3"/>
      <c r="D597" s="3"/>
      <c r="E597" s="3" t="str">
        <f aca="false">+CONCATENATE(A597," ",B597," ",C597," ",D597)</f>
        <v>EPHRATA AGGREGATE  </v>
      </c>
      <c r="F597" s="3"/>
      <c r="G597" s="3"/>
      <c r="H597" s="3"/>
      <c r="I597" s="3"/>
      <c r="J597" s="3"/>
      <c r="K597" s="3"/>
      <c r="L597" s="3"/>
      <c r="M597" s="3"/>
      <c r="N597" s="3"/>
      <c r="R597" s="28" t="n">
        <v>22089.37</v>
      </c>
      <c r="S597" s="28" t="n">
        <v>6323.28</v>
      </c>
      <c r="T597" s="29" t="n">
        <v>60207.64</v>
      </c>
      <c r="U597" s="29" t="n">
        <v>8699.89</v>
      </c>
      <c r="V597" s="28" t="n">
        <v>15246.21</v>
      </c>
      <c r="W597" s="28" t="n">
        <v>7985.93</v>
      </c>
      <c r="X597" s="29"/>
      <c r="Y597" s="29"/>
      <c r="Z597" s="28"/>
      <c r="AA597" s="28"/>
      <c r="AB597" s="29"/>
      <c r="AC597" s="29"/>
    </row>
    <row r="598" customFormat="false" ht="12.75" hidden="false" customHeight="false" outlineLevel="0" collapsed="false">
      <c r="A598" s="3" t="s">
        <v>1161</v>
      </c>
      <c r="B598" s="3" t="s">
        <v>309</v>
      </c>
      <c r="C598" s="3" t="s">
        <v>60</v>
      </c>
      <c r="D598" s="3" t="s">
        <v>1162</v>
      </c>
      <c r="E598" s="3" t="str">
        <f aca="false">+CONCATENATE(A598," ",B598," ",C598," ",D598)</f>
        <v>EPIKE 22 KV PENELEC IUP</v>
      </c>
      <c r="F598" s="26" t="s">
        <v>1163</v>
      </c>
      <c r="G598" s="26" t="n">
        <v>18.84</v>
      </c>
      <c r="H598" s="26" t="n">
        <v>9.75</v>
      </c>
      <c r="I598" s="26" t="s">
        <v>1163</v>
      </c>
      <c r="J598" s="26" t="n">
        <v>-30.45</v>
      </c>
      <c r="K598" s="26" t="n">
        <v>5.33</v>
      </c>
      <c r="L598" s="26" t="s">
        <v>1163</v>
      </c>
      <c r="M598" s="26" t="n">
        <v>15.61</v>
      </c>
      <c r="N598" s="26" t="n">
        <v>8.7</v>
      </c>
      <c r="O598" s="27" t="s">
        <v>1163</v>
      </c>
      <c r="P598" s="27" t="n">
        <v>-841.76</v>
      </c>
      <c r="Q598" s="27" t="n">
        <v>-250.29</v>
      </c>
      <c r="R598" s="28" t="n">
        <v>20234.19</v>
      </c>
      <c r="S598" s="28" t="n">
        <v>6341.99</v>
      </c>
      <c r="T598" s="29" t="n">
        <v>58265.13</v>
      </c>
      <c r="U598" s="29" t="n">
        <v>8662.39</v>
      </c>
      <c r="V598" s="28" t="n">
        <v>15831.88</v>
      </c>
      <c r="W598" s="28" t="n">
        <v>7979</v>
      </c>
      <c r="X598" s="29" t="n">
        <v>12284.7</v>
      </c>
      <c r="Y598" s="29" t="n">
        <v>5647.4</v>
      </c>
      <c r="Z598" s="28" t="n">
        <v>18478.01</v>
      </c>
      <c r="AA598" s="28" t="n">
        <v>6298.14</v>
      </c>
      <c r="AB598" s="29" t="n">
        <v>13498.28</v>
      </c>
      <c r="AC598" s="29" t="n">
        <v>7715.92</v>
      </c>
    </row>
    <row r="599" customFormat="false" ht="12.75" hidden="false" customHeight="false" outlineLevel="0" collapsed="false">
      <c r="A599" s="3" t="s">
        <v>1161</v>
      </c>
      <c r="B599" s="3" t="s">
        <v>309</v>
      </c>
      <c r="C599" s="3" t="s">
        <v>60</v>
      </c>
      <c r="D599" s="3" t="s">
        <v>1164</v>
      </c>
      <c r="E599" s="3" t="str">
        <f aca="false">+CONCATENATE(A599," ",B599," ",C599," ",D599)</f>
        <v>EPIKE 22 KV PENELEC LOAD</v>
      </c>
      <c r="F599" s="26" t="s">
        <v>1165</v>
      </c>
      <c r="G599" s="26" t="n">
        <v>18.84</v>
      </c>
      <c r="H599" s="26" t="n">
        <v>9.75</v>
      </c>
      <c r="I599" s="26" t="s">
        <v>1165</v>
      </c>
      <c r="J599" s="26" t="n">
        <v>-30.45</v>
      </c>
      <c r="K599" s="26" t="n">
        <v>5.33</v>
      </c>
      <c r="L599" s="26" t="s">
        <v>1165</v>
      </c>
      <c r="M599" s="26" t="n">
        <v>15.61</v>
      </c>
      <c r="N599" s="26" t="n">
        <v>8.7</v>
      </c>
      <c r="O599" s="27" t="s">
        <v>1165</v>
      </c>
      <c r="P599" s="27" t="n">
        <v>-841.76</v>
      </c>
      <c r="Q599" s="27" t="n">
        <v>-250.29</v>
      </c>
      <c r="R599" s="28" t="n">
        <v>20234.19</v>
      </c>
      <c r="S599" s="28" t="n">
        <v>6341.99</v>
      </c>
      <c r="T599" s="29" t="n">
        <v>58265.13</v>
      </c>
      <c r="U599" s="29" t="n">
        <v>8662.39</v>
      </c>
      <c r="V599" s="28" t="n">
        <v>15831.88</v>
      </c>
      <c r="W599" s="28" t="n">
        <v>7979</v>
      </c>
      <c r="X599" s="29" t="n">
        <v>12284.7</v>
      </c>
      <c r="Y599" s="29" t="n">
        <v>5647.4</v>
      </c>
      <c r="Z599" s="28" t="n">
        <v>18478.01</v>
      </c>
      <c r="AA599" s="28" t="n">
        <v>6298.14</v>
      </c>
      <c r="AB599" s="29" t="n">
        <v>13498.28</v>
      </c>
      <c r="AC599" s="29" t="n">
        <v>7715.92</v>
      </c>
    </row>
    <row r="600" customFormat="false" ht="12.75" hidden="false" customHeight="false" outlineLevel="0" collapsed="false">
      <c r="A600" s="3" t="s">
        <v>1166</v>
      </c>
      <c r="B600" s="3" t="s">
        <v>47</v>
      </c>
      <c r="C600" s="3" t="s">
        <v>297</v>
      </c>
      <c r="D600" s="3" t="s">
        <v>512</v>
      </c>
      <c r="E600" s="3" t="str">
        <f aca="false">+CONCATENATE(A600," ",B600," ",C600," ",D600)</f>
        <v>ERDMAN 13 KV BGE ONE</v>
      </c>
      <c r="F600" s="26" t="s">
        <v>1167</v>
      </c>
      <c r="G600" s="26" t="n">
        <v>8.37</v>
      </c>
      <c r="H600" s="26" t="n">
        <v>4.51</v>
      </c>
      <c r="I600" s="26" t="s">
        <v>1167</v>
      </c>
      <c r="J600" s="26" t="n">
        <v>2.17</v>
      </c>
      <c r="K600" s="26" t="n">
        <v>2</v>
      </c>
      <c r="L600" s="26" t="s">
        <v>1167</v>
      </c>
      <c r="M600" s="26" t="n">
        <v>7.19</v>
      </c>
      <c r="N600" s="26" t="n">
        <v>3.27</v>
      </c>
      <c r="O600" s="27" t="s">
        <v>1167</v>
      </c>
      <c r="P600" s="27" t="n">
        <v>-833.87</v>
      </c>
      <c r="Q600" s="27" t="n">
        <v>-248.48</v>
      </c>
      <c r="R600" s="28" t="n">
        <v>20063.59</v>
      </c>
      <c r="S600" s="28" t="n">
        <v>6307.39</v>
      </c>
      <c r="T600" s="29" t="n">
        <v>58566.59</v>
      </c>
      <c r="U600" s="29" t="n">
        <v>8744.95</v>
      </c>
      <c r="V600" s="28" t="n">
        <v>15273.28</v>
      </c>
      <c r="W600" s="28" t="n">
        <v>7986.88</v>
      </c>
      <c r="X600" s="29" t="n">
        <v>12272.6</v>
      </c>
      <c r="Y600" s="29" t="n">
        <v>5613.9</v>
      </c>
      <c r="Z600" s="28" t="n">
        <v>18630.03</v>
      </c>
      <c r="AA600" s="28" t="n">
        <v>6199.92</v>
      </c>
      <c r="AB600" s="29" t="n">
        <v>13494.98</v>
      </c>
      <c r="AC600" s="29" t="n">
        <v>7710.18</v>
      </c>
    </row>
    <row r="601" customFormat="false" ht="12.75" hidden="false" customHeight="false" outlineLevel="0" collapsed="false">
      <c r="A601" s="3" t="s">
        <v>1166</v>
      </c>
      <c r="B601" s="3" t="s">
        <v>47</v>
      </c>
      <c r="C601" s="3" t="s">
        <v>297</v>
      </c>
      <c r="D601" s="3" t="s">
        <v>565</v>
      </c>
      <c r="E601" s="3" t="str">
        <f aca="false">+CONCATENATE(A601," ",B601," ",C601," ",D601)</f>
        <v>ERDMAN 13 KV BGE TWO</v>
      </c>
      <c r="F601" s="26" t="s">
        <v>1168</v>
      </c>
      <c r="G601" s="26" t="n">
        <v>8.37</v>
      </c>
      <c r="H601" s="26" t="n">
        <v>4.51</v>
      </c>
      <c r="I601" s="26" t="s">
        <v>1168</v>
      </c>
      <c r="J601" s="26" t="n">
        <v>2.17</v>
      </c>
      <c r="K601" s="26" t="n">
        <v>2</v>
      </c>
      <c r="L601" s="26" t="s">
        <v>1168</v>
      </c>
      <c r="M601" s="26" t="n">
        <v>7.19</v>
      </c>
      <c r="N601" s="26" t="n">
        <v>3.27</v>
      </c>
      <c r="O601" s="27" t="s">
        <v>1168</v>
      </c>
      <c r="P601" s="27" t="n">
        <v>-833.91</v>
      </c>
      <c r="Q601" s="27" t="n">
        <v>-248.49</v>
      </c>
      <c r="R601" s="28" t="n">
        <v>20065.1</v>
      </c>
      <c r="S601" s="28" t="n">
        <v>6307.4</v>
      </c>
      <c r="T601" s="29" t="n">
        <v>58565.31</v>
      </c>
      <c r="U601" s="29" t="n">
        <v>8744.35</v>
      </c>
      <c r="V601" s="28" t="n">
        <v>15273.26</v>
      </c>
      <c r="W601" s="28" t="n">
        <v>7986.88</v>
      </c>
      <c r="X601" s="29" t="n">
        <v>12272.5</v>
      </c>
      <c r="Y601" s="29" t="n">
        <v>5613.9</v>
      </c>
      <c r="Z601" s="28" t="n">
        <v>18630</v>
      </c>
      <c r="AA601" s="28" t="n">
        <v>6199.87</v>
      </c>
      <c r="AB601" s="29" t="n">
        <v>13494.98</v>
      </c>
      <c r="AC601" s="29" t="n">
        <v>7710.18</v>
      </c>
    </row>
    <row r="602" customFormat="false" ht="12.75" hidden="false" customHeight="false" outlineLevel="0" collapsed="false">
      <c r="A602" s="3" t="s">
        <v>1169</v>
      </c>
      <c r="B602" s="3" t="s">
        <v>26</v>
      </c>
      <c r="C602" s="3" t="s">
        <v>60</v>
      </c>
      <c r="D602" s="3" t="s">
        <v>1170</v>
      </c>
      <c r="E602" s="3" t="str">
        <f aca="false">+CONCATENATE(A602," ",B602," ",C602," ",D602)</f>
        <v>ERIEE 230 KV PENELEC 1 TX 3</v>
      </c>
      <c r="F602" s="26" t="s">
        <v>1171</v>
      </c>
      <c r="G602" s="26" t="n">
        <v>30.72</v>
      </c>
      <c r="H602" s="26" t="n">
        <v>15.75</v>
      </c>
      <c r="I602" s="26" t="s">
        <v>1171</v>
      </c>
      <c r="J602" s="26" t="n">
        <v>-6.73</v>
      </c>
      <c r="K602" s="26" t="n">
        <v>8.33</v>
      </c>
      <c r="L602" s="26" t="s">
        <v>1171</v>
      </c>
      <c r="M602" s="26" t="n">
        <v>25.41</v>
      </c>
      <c r="N602" s="26" t="n">
        <v>13.56</v>
      </c>
      <c r="O602" s="27" t="s">
        <v>1171</v>
      </c>
      <c r="P602" s="27" t="n">
        <v>-630.25</v>
      </c>
      <c r="Q602" s="27" t="n">
        <v>-135.28</v>
      </c>
      <c r="R602" s="28" t="n">
        <v>20422.97</v>
      </c>
      <c r="S602" s="28" t="n">
        <v>7093.07</v>
      </c>
      <c r="T602" s="29" t="n">
        <v>58501.99</v>
      </c>
      <c r="U602" s="29" t="n">
        <v>8721.34</v>
      </c>
      <c r="V602" s="28" t="n">
        <v>15092.25</v>
      </c>
      <c r="W602" s="28" t="n">
        <v>7980.02</v>
      </c>
      <c r="X602" s="29" t="n">
        <v>12306.5</v>
      </c>
      <c r="Y602" s="29" t="n">
        <v>5669.9</v>
      </c>
      <c r="Z602" s="28" t="n">
        <v>18577.63</v>
      </c>
      <c r="AA602" s="28" t="n">
        <v>6410.89</v>
      </c>
      <c r="AB602" s="29" t="n">
        <v>13485.52</v>
      </c>
      <c r="AC602" s="29" t="n">
        <v>7722.46</v>
      </c>
    </row>
    <row r="603" customFormat="false" ht="12.75" hidden="false" customHeight="false" outlineLevel="0" collapsed="false">
      <c r="A603" s="3" t="s">
        <v>1172</v>
      </c>
      <c r="B603" s="3" t="s">
        <v>26</v>
      </c>
      <c r="C603" s="3" t="s">
        <v>60</v>
      </c>
      <c r="D603" s="3" t="s">
        <v>1173</v>
      </c>
      <c r="E603" s="3" t="str">
        <f aca="false">+CONCATENATE(A603," ",B603," ",C603," ",D603)</f>
        <v>ERIES 230 KV PENELEC 3 TX 3</v>
      </c>
      <c r="F603" s="26" t="s">
        <v>1174</v>
      </c>
      <c r="G603" s="26" t="n">
        <v>29.96</v>
      </c>
      <c r="H603" s="26" t="n">
        <v>15.34</v>
      </c>
      <c r="I603" s="26" t="s">
        <v>1174</v>
      </c>
      <c r="J603" s="26" t="n">
        <v>-8.66</v>
      </c>
      <c r="K603" s="26" t="n">
        <v>8.18</v>
      </c>
      <c r="L603" s="26" t="s">
        <v>1174</v>
      </c>
      <c r="M603" s="26" t="n">
        <v>25.02</v>
      </c>
      <c r="N603" s="26" t="n">
        <v>13.43</v>
      </c>
      <c r="O603" s="27" t="s">
        <v>1174</v>
      </c>
      <c r="P603" s="27" t="n">
        <v>-675.96</v>
      </c>
      <c r="Q603" s="27" t="n">
        <v>-154.78</v>
      </c>
      <c r="R603" s="28" t="n">
        <v>20414.85</v>
      </c>
      <c r="S603" s="28" t="n">
        <v>7212.93</v>
      </c>
      <c r="T603" s="29" t="n">
        <v>58433.03</v>
      </c>
      <c r="U603" s="29" t="n">
        <v>8725.43</v>
      </c>
      <c r="V603" s="28" t="n">
        <v>14848.58</v>
      </c>
      <c r="W603" s="28" t="n">
        <v>7980.04</v>
      </c>
      <c r="X603" s="29" t="n">
        <v>12299.9</v>
      </c>
      <c r="Y603" s="29" t="n">
        <v>5665.8</v>
      </c>
      <c r="Z603" s="28" t="n">
        <v>18575.05</v>
      </c>
      <c r="AA603" s="28" t="n">
        <v>6374.08</v>
      </c>
      <c r="AB603" s="29" t="n">
        <v>13497.53</v>
      </c>
      <c r="AC603" s="29" t="n">
        <v>7720.29</v>
      </c>
    </row>
    <row r="604" customFormat="false" ht="12.75" hidden="false" customHeight="false" outlineLevel="0" collapsed="false">
      <c r="A604" s="3" t="s">
        <v>1172</v>
      </c>
      <c r="B604" s="3" t="s">
        <v>26</v>
      </c>
      <c r="C604" s="3" t="s">
        <v>60</v>
      </c>
      <c r="D604" s="3" t="s">
        <v>1175</v>
      </c>
      <c r="E604" s="3" t="str">
        <f aca="false">+CONCATENATE(A604," ",B604," ",C604," ",D604)</f>
        <v>ERIES 230 KV PENELEC 4 TX 3</v>
      </c>
      <c r="F604" s="26" t="s">
        <v>1176</v>
      </c>
      <c r="G604" s="26" t="n">
        <v>29.96</v>
      </c>
      <c r="H604" s="26" t="n">
        <v>15.34</v>
      </c>
      <c r="I604" s="26" t="s">
        <v>1176</v>
      </c>
      <c r="J604" s="26" t="n">
        <v>-8.66</v>
      </c>
      <c r="K604" s="26" t="n">
        <v>8.18</v>
      </c>
      <c r="L604" s="26" t="s">
        <v>1176</v>
      </c>
      <c r="M604" s="26" t="n">
        <v>25.02</v>
      </c>
      <c r="N604" s="26" t="n">
        <v>13.43</v>
      </c>
      <c r="O604" s="27" t="s">
        <v>1176</v>
      </c>
      <c r="P604" s="27" t="n">
        <v>-675.96</v>
      </c>
      <c r="Q604" s="27" t="n">
        <v>-154.78</v>
      </c>
      <c r="R604" s="28" t="n">
        <v>20414.85</v>
      </c>
      <c r="S604" s="28" t="n">
        <v>7212.93</v>
      </c>
      <c r="T604" s="29" t="n">
        <v>58433.03</v>
      </c>
      <c r="U604" s="29" t="n">
        <v>8725.43</v>
      </c>
      <c r="V604" s="28" t="n">
        <v>14848.58</v>
      </c>
      <c r="W604" s="28" t="n">
        <v>7980.04</v>
      </c>
      <c r="X604" s="29" t="n">
        <v>12299.9</v>
      </c>
      <c r="Y604" s="29" t="n">
        <v>5665.8</v>
      </c>
      <c r="Z604" s="28" t="n">
        <v>18575.05</v>
      </c>
      <c r="AA604" s="28" t="n">
        <v>6374.08</v>
      </c>
      <c r="AB604" s="29" t="n">
        <v>13497.53</v>
      </c>
      <c r="AC604" s="29" t="n">
        <v>7720.29</v>
      </c>
    </row>
    <row r="605" customFormat="false" ht="12.75" hidden="false" customHeight="false" outlineLevel="0" collapsed="false">
      <c r="A605" s="3" t="s">
        <v>1172</v>
      </c>
      <c r="B605" s="3" t="s">
        <v>26</v>
      </c>
      <c r="C605" s="3" t="s">
        <v>60</v>
      </c>
      <c r="D605" s="3" t="s">
        <v>1177</v>
      </c>
      <c r="E605" s="3" t="str">
        <f aca="false">+CONCATENATE(A605," ",B605," ",C605," ",D605)</f>
        <v>ERIES 230 KV PENELEC 7 TX</v>
      </c>
      <c r="F605" s="26" t="s">
        <v>1178</v>
      </c>
      <c r="G605" s="26" t="n">
        <v>29.96</v>
      </c>
      <c r="H605" s="26" t="n">
        <v>15.34</v>
      </c>
      <c r="I605" s="26" t="s">
        <v>1178</v>
      </c>
      <c r="J605" s="26" t="n">
        <v>-8.66</v>
      </c>
      <c r="K605" s="26" t="n">
        <v>8.18</v>
      </c>
      <c r="L605" s="26" t="s">
        <v>1178</v>
      </c>
      <c r="M605" s="26" t="n">
        <v>25.02</v>
      </c>
      <c r="N605" s="26" t="n">
        <v>13.43</v>
      </c>
      <c r="O605" s="27" t="s">
        <v>1178</v>
      </c>
      <c r="P605" s="27" t="n">
        <v>-675.96</v>
      </c>
      <c r="Q605" s="27" t="n">
        <v>-154.78</v>
      </c>
      <c r="R605" s="28" t="n">
        <v>20414.85</v>
      </c>
      <c r="S605" s="28" t="n">
        <v>7212.93</v>
      </c>
      <c r="T605" s="29" t="n">
        <v>58433.03</v>
      </c>
      <c r="U605" s="29" t="n">
        <v>8725.43</v>
      </c>
      <c r="V605" s="28" t="n">
        <v>14848.58</v>
      </c>
      <c r="W605" s="28" t="n">
        <v>7980.04</v>
      </c>
      <c r="X605" s="29" t="n">
        <v>12299.9</v>
      </c>
      <c r="Y605" s="29" t="n">
        <v>5665.8</v>
      </c>
      <c r="Z605" s="28" t="n">
        <v>18575.05</v>
      </c>
      <c r="AA605" s="28" t="n">
        <v>6374.08</v>
      </c>
      <c r="AB605" s="29" t="n">
        <v>13497.53</v>
      </c>
      <c r="AC605" s="29" t="n">
        <v>7720.29</v>
      </c>
    </row>
    <row r="606" customFormat="false" ht="12.75" hidden="false" customHeight="false" outlineLevel="0" collapsed="false">
      <c r="A606" s="3" t="s">
        <v>1172</v>
      </c>
      <c r="B606" s="3" t="s">
        <v>26</v>
      </c>
      <c r="C606" s="3" t="s">
        <v>60</v>
      </c>
      <c r="D606" s="3" t="s">
        <v>1179</v>
      </c>
      <c r="E606" s="3" t="str">
        <f aca="false">+CONCATENATE(A606," ",B606," ",C606," ",D606)</f>
        <v>ERIES 230 KV PENELEC LAKEVW</v>
      </c>
      <c r="F606" s="26" t="s">
        <v>1180</v>
      </c>
      <c r="G606" s="26" t="n">
        <v>29.96</v>
      </c>
      <c r="H606" s="26" t="n">
        <v>15.34</v>
      </c>
      <c r="I606" s="26" t="s">
        <v>1180</v>
      </c>
      <c r="J606" s="26" t="n">
        <v>-8.66</v>
      </c>
      <c r="K606" s="26" t="n">
        <v>8.18</v>
      </c>
      <c r="L606" s="26" t="s">
        <v>1180</v>
      </c>
      <c r="M606" s="26" t="n">
        <v>25.02</v>
      </c>
      <c r="N606" s="26" t="n">
        <v>13.43</v>
      </c>
      <c r="O606" s="27" t="s">
        <v>1180</v>
      </c>
      <c r="P606" s="27" t="n">
        <v>-675.96</v>
      </c>
      <c r="Q606" s="27" t="n">
        <v>-154.78</v>
      </c>
      <c r="R606" s="28" t="n">
        <v>20414.85</v>
      </c>
      <c r="S606" s="28" t="n">
        <v>7212.93</v>
      </c>
      <c r="T606" s="29" t="n">
        <v>58433.03</v>
      </c>
      <c r="U606" s="29" t="n">
        <v>8725.43</v>
      </c>
      <c r="V606" s="28" t="n">
        <v>14848.58</v>
      </c>
      <c r="W606" s="28" t="n">
        <v>7980.04</v>
      </c>
      <c r="X606" s="29" t="n">
        <v>12299.9</v>
      </c>
      <c r="Y606" s="29" t="n">
        <v>5665.8</v>
      </c>
      <c r="Z606" s="28" t="n">
        <v>18575.05</v>
      </c>
      <c r="AA606" s="28" t="n">
        <v>6374.08</v>
      </c>
      <c r="AB606" s="29" t="n">
        <v>13497.53</v>
      </c>
      <c r="AC606" s="29" t="n">
        <v>7720.29</v>
      </c>
    </row>
    <row r="607" customFormat="false" ht="12.75" hidden="false" customHeight="false" outlineLevel="0" collapsed="false">
      <c r="A607" s="3" t="s">
        <v>1181</v>
      </c>
      <c r="B607" s="3" t="s">
        <v>59</v>
      </c>
      <c r="C607" s="3" t="s">
        <v>60</v>
      </c>
      <c r="D607" s="3" t="s">
        <v>63</v>
      </c>
      <c r="E607" s="3" t="str">
        <f aca="false">+CONCATENATE(A607," ",B607," ",C607," ",D607)</f>
        <v>ERIEW 115 KV PENELEC 2 TX</v>
      </c>
      <c r="F607" s="26" t="s">
        <v>1182</v>
      </c>
      <c r="G607" s="26" t="n">
        <v>25.19</v>
      </c>
      <c r="H607" s="26" t="n">
        <v>12.95</v>
      </c>
      <c r="I607" s="26" t="s">
        <v>1182</v>
      </c>
      <c r="J607" s="26" t="n">
        <v>-11.29</v>
      </c>
      <c r="K607" s="26" t="n">
        <v>8.09</v>
      </c>
      <c r="L607" s="26" t="s">
        <v>1182</v>
      </c>
      <c r="M607" s="26" t="n">
        <v>24.75</v>
      </c>
      <c r="N607" s="26" t="n">
        <v>13.35</v>
      </c>
      <c r="O607" s="27" t="s">
        <v>1182</v>
      </c>
      <c r="P607" s="27" t="n">
        <v>-455.01</v>
      </c>
      <c r="Q607" s="27" t="n">
        <v>140.94</v>
      </c>
      <c r="R607" s="28" t="n">
        <v>20633.99</v>
      </c>
      <c r="S607" s="28" t="n">
        <v>8728</v>
      </c>
      <c r="T607" s="29" t="n">
        <v>58385.05</v>
      </c>
      <c r="U607" s="29" t="n">
        <v>8832.99</v>
      </c>
      <c r="V607" s="28" t="n">
        <v>14648.16</v>
      </c>
      <c r="W607" s="28" t="n">
        <v>7980.02</v>
      </c>
      <c r="X607" s="29" t="n">
        <v>12294.7</v>
      </c>
      <c r="Y607" s="29" t="n">
        <v>5682.7</v>
      </c>
      <c r="Z607" s="28" t="n">
        <v>18573.39</v>
      </c>
      <c r="AA607" s="28" t="n">
        <v>6352.86</v>
      </c>
      <c r="AB607" s="29" t="n">
        <v>13495.01</v>
      </c>
      <c r="AC607" s="29" t="n">
        <v>7719.04</v>
      </c>
    </row>
    <row r="608" customFormat="false" ht="12.75" hidden="false" customHeight="false" outlineLevel="0" collapsed="false">
      <c r="A608" s="3" t="s">
        <v>1183</v>
      </c>
      <c r="B608" s="3" t="s">
        <v>14</v>
      </c>
      <c r="C608" s="3" t="s">
        <v>27</v>
      </c>
      <c r="D608" s="3" t="s">
        <v>144</v>
      </c>
      <c r="E608" s="3" t="str">
        <f aca="false">+CONCATENATE(A608," ",B608," ",C608," ",D608)</f>
        <v>ERUTHERF 138 KV PSEG 26KV-1</v>
      </c>
      <c r="F608" s="26" t="s">
        <v>1184</v>
      </c>
      <c r="G608" s="26" t="n">
        <v>342.18</v>
      </c>
      <c r="H608" s="26" t="n">
        <v>170.39</v>
      </c>
      <c r="I608" s="26" t="s">
        <v>1184</v>
      </c>
      <c r="J608" s="26" t="n">
        <v>118.19</v>
      </c>
      <c r="K608" s="26" t="n">
        <v>116.89</v>
      </c>
      <c r="L608" s="26" t="s">
        <v>1184</v>
      </c>
      <c r="M608" s="26" t="n">
        <v>361.87</v>
      </c>
      <c r="N608" s="26" t="n">
        <v>199.43</v>
      </c>
      <c r="O608" s="27" t="s">
        <v>1184</v>
      </c>
      <c r="P608" s="27" t="n">
        <v>649.46</v>
      </c>
      <c r="Q608" s="27" t="n">
        <v>493.85</v>
      </c>
      <c r="R608" s="28" t="n">
        <v>21225.69</v>
      </c>
      <c r="S608" s="28" t="n">
        <v>6450.01</v>
      </c>
      <c r="T608" s="29" t="n">
        <v>59784.95</v>
      </c>
      <c r="U608" s="29" t="n">
        <v>8807.95</v>
      </c>
      <c r="V608" s="28" t="n">
        <v>14962.57</v>
      </c>
      <c r="W608" s="28" t="n">
        <v>7981.73</v>
      </c>
      <c r="X608" s="29" t="n">
        <v>12639.6</v>
      </c>
      <c r="Y608" s="29" t="n">
        <v>5814.1</v>
      </c>
      <c r="Z608" s="28" t="n">
        <v>18720.33</v>
      </c>
      <c r="AA608" s="28" t="n">
        <v>7742.85</v>
      </c>
      <c r="AB608" s="29" t="n">
        <v>13475.95</v>
      </c>
      <c r="AC608" s="29" t="n">
        <v>7795.85</v>
      </c>
    </row>
    <row r="609" customFormat="false" ht="12.75" hidden="false" customHeight="false" outlineLevel="0" collapsed="false">
      <c r="A609" s="3" t="s">
        <v>1183</v>
      </c>
      <c r="B609" s="3" t="s">
        <v>14</v>
      </c>
      <c r="C609" s="3" t="s">
        <v>27</v>
      </c>
      <c r="D609" s="3" t="s">
        <v>202</v>
      </c>
      <c r="E609" s="3" t="str">
        <f aca="false">+CONCATENATE(A609," ",B609," ",C609," ",D609)</f>
        <v>ERUTHERF 138 KV PSEG 26KV-2</v>
      </c>
      <c r="F609" s="26" t="s">
        <v>1185</v>
      </c>
      <c r="G609" s="26" t="n">
        <v>342.18</v>
      </c>
      <c r="H609" s="26" t="n">
        <v>170.39</v>
      </c>
      <c r="I609" s="26" t="s">
        <v>1185</v>
      </c>
      <c r="J609" s="26" t="n">
        <v>118.19</v>
      </c>
      <c r="K609" s="26" t="n">
        <v>116.89</v>
      </c>
      <c r="L609" s="26" t="s">
        <v>1185</v>
      </c>
      <c r="M609" s="26" t="n">
        <v>361.87</v>
      </c>
      <c r="N609" s="26" t="n">
        <v>199.43</v>
      </c>
      <c r="O609" s="27" t="s">
        <v>1185</v>
      </c>
      <c r="P609" s="27" t="n">
        <v>649.46</v>
      </c>
      <c r="Q609" s="27" t="n">
        <v>493.85</v>
      </c>
      <c r="R609" s="28" t="n">
        <v>21225.69</v>
      </c>
      <c r="S609" s="28" t="n">
        <v>6450.01</v>
      </c>
      <c r="T609" s="29" t="n">
        <v>59784.95</v>
      </c>
      <c r="U609" s="29" t="n">
        <v>8807.95</v>
      </c>
      <c r="V609" s="28" t="n">
        <v>14962.57</v>
      </c>
      <c r="W609" s="28" t="n">
        <v>7981.73</v>
      </c>
      <c r="X609" s="29" t="n">
        <v>12639.6</v>
      </c>
      <c r="Y609" s="29" t="n">
        <v>5814.1</v>
      </c>
      <c r="Z609" s="28" t="n">
        <v>18720.33</v>
      </c>
      <c r="AA609" s="28" t="n">
        <v>7742.85</v>
      </c>
      <c r="AB609" s="29" t="n">
        <v>13475.95</v>
      </c>
      <c r="AC609" s="29" t="n">
        <v>7795.85</v>
      </c>
    </row>
    <row r="610" customFormat="false" ht="12.75" hidden="false" customHeight="false" outlineLevel="0" collapsed="false">
      <c r="A610" s="3" t="s">
        <v>1183</v>
      </c>
      <c r="B610" s="3" t="s">
        <v>14</v>
      </c>
      <c r="C610" s="3" t="s">
        <v>27</v>
      </c>
      <c r="D610" s="3" t="s">
        <v>1186</v>
      </c>
      <c r="E610" s="3" t="str">
        <f aca="false">+CONCATENATE(A610," ",B610," ",C610," ",D610)</f>
        <v>ERUTHERF 138 KV PSEG R-13KV</v>
      </c>
      <c r="F610" s="26" t="s">
        <v>1187</v>
      </c>
      <c r="G610" s="26" t="n">
        <v>342.18</v>
      </c>
      <c r="H610" s="26" t="n">
        <v>170.39</v>
      </c>
      <c r="I610" s="26" t="s">
        <v>1187</v>
      </c>
      <c r="J610" s="26" t="n">
        <v>118.19</v>
      </c>
      <c r="K610" s="26" t="n">
        <v>116.89</v>
      </c>
      <c r="L610" s="26" t="s">
        <v>1187</v>
      </c>
      <c r="M610" s="26" t="n">
        <v>361.87</v>
      </c>
      <c r="N610" s="26" t="n">
        <v>199.43</v>
      </c>
      <c r="O610" s="27" t="s">
        <v>1187</v>
      </c>
      <c r="P610" s="27" t="n">
        <v>649.46</v>
      </c>
      <c r="Q610" s="27" t="n">
        <v>493.85</v>
      </c>
      <c r="R610" s="28" t="n">
        <v>21225.7</v>
      </c>
      <c r="S610" s="28" t="n">
        <v>6450.01</v>
      </c>
      <c r="T610" s="29" t="n">
        <v>59784.95</v>
      </c>
      <c r="U610" s="29" t="n">
        <v>8807.95</v>
      </c>
      <c r="V610" s="28" t="n">
        <v>14962.57</v>
      </c>
      <c r="W610" s="28" t="n">
        <v>7981.73</v>
      </c>
      <c r="X610" s="29" t="n">
        <v>12639.6</v>
      </c>
      <c r="Y610" s="29" t="n">
        <v>5814.1</v>
      </c>
      <c r="Z610" s="28" t="n">
        <v>18720.33</v>
      </c>
      <c r="AA610" s="28" t="n">
        <v>7742.85</v>
      </c>
      <c r="AB610" s="29" t="n">
        <v>13475.95</v>
      </c>
      <c r="AC610" s="29" t="n">
        <v>7795.85</v>
      </c>
    </row>
    <row r="611" customFormat="false" ht="12.75" hidden="false" customHeight="false" outlineLevel="0" collapsed="false">
      <c r="A611" s="3" t="s">
        <v>1183</v>
      </c>
      <c r="B611" s="3" t="s">
        <v>14</v>
      </c>
      <c r="C611" s="3" t="s">
        <v>27</v>
      </c>
      <c r="D611" s="3" t="s">
        <v>1188</v>
      </c>
      <c r="E611" s="3" t="str">
        <f aca="false">+CONCATENATE(A611," ",B611," ",C611," ",D611)</f>
        <v>ERUTHERF 138 KV PSEG S-13KV</v>
      </c>
      <c r="F611" s="26" t="s">
        <v>1189</v>
      </c>
      <c r="G611" s="26" t="n">
        <v>342.18</v>
      </c>
      <c r="H611" s="26" t="n">
        <v>170.39</v>
      </c>
      <c r="I611" s="26" t="s">
        <v>1189</v>
      </c>
      <c r="J611" s="26" t="n">
        <v>118.19</v>
      </c>
      <c r="K611" s="26" t="n">
        <v>116.89</v>
      </c>
      <c r="L611" s="26" t="s">
        <v>1189</v>
      </c>
      <c r="M611" s="26" t="n">
        <v>361.87</v>
      </c>
      <c r="N611" s="26" t="n">
        <v>199.43</v>
      </c>
      <c r="O611" s="27" t="s">
        <v>1189</v>
      </c>
      <c r="P611" s="27" t="n">
        <v>649.46</v>
      </c>
      <c r="Q611" s="27" t="n">
        <v>493.85</v>
      </c>
      <c r="R611" s="28" t="n">
        <v>21225.69</v>
      </c>
      <c r="S611" s="28" t="n">
        <v>6450.01</v>
      </c>
      <c r="T611" s="29" t="n">
        <v>59784.95</v>
      </c>
      <c r="U611" s="29" t="n">
        <v>8807.95</v>
      </c>
      <c r="V611" s="28" t="n">
        <v>14962.57</v>
      </c>
      <c r="W611" s="28" t="n">
        <v>7981.73</v>
      </c>
      <c r="X611" s="29" t="n">
        <v>12639.6</v>
      </c>
      <c r="Y611" s="29" t="n">
        <v>5814.1</v>
      </c>
      <c r="Z611" s="28" t="n">
        <v>18720.33</v>
      </c>
      <c r="AA611" s="28" t="n">
        <v>7742.85</v>
      </c>
      <c r="AB611" s="29" t="n">
        <v>13475.95</v>
      </c>
      <c r="AC611" s="29" t="n">
        <v>7795.85</v>
      </c>
    </row>
    <row r="612" customFormat="false" ht="12.75" hidden="false" customHeight="false" outlineLevel="0" collapsed="false">
      <c r="A612" s="3" t="s">
        <v>1190</v>
      </c>
      <c r="B612" s="3" t="s">
        <v>59</v>
      </c>
      <c r="C612" s="3" t="s">
        <v>60</v>
      </c>
      <c r="D612" s="3" t="s">
        <v>1191</v>
      </c>
      <c r="E612" s="3" t="str">
        <f aca="false">+CONCATENATE(A612," ",B612," ",C612," ",D612)</f>
        <v>ESAYRE 115 KV PENELEC #1&amp;2 T</v>
      </c>
      <c r="F612" s="26" t="s">
        <v>1192</v>
      </c>
      <c r="G612" s="26" t="n">
        <v>46.46</v>
      </c>
      <c r="H612" s="26" t="n">
        <v>23.73</v>
      </c>
      <c r="I612" s="26" t="s">
        <v>1192</v>
      </c>
      <c r="J612" s="26" t="n">
        <v>11.24</v>
      </c>
      <c r="K612" s="26" t="n">
        <v>14.01</v>
      </c>
      <c r="L612" s="26" t="s">
        <v>1192</v>
      </c>
      <c r="M612" s="26" t="n">
        <v>48.54</v>
      </c>
      <c r="N612" s="26" t="n">
        <v>24.53</v>
      </c>
      <c r="O612" s="27" t="s">
        <v>1192</v>
      </c>
      <c r="P612" s="27" t="n">
        <v>-311.3</v>
      </c>
      <c r="Q612" s="27" t="n">
        <v>5.93</v>
      </c>
      <c r="R612" s="28" t="n">
        <v>20448.53</v>
      </c>
      <c r="S612" s="28" t="n">
        <v>6432.12</v>
      </c>
      <c r="T612" s="29" t="n">
        <v>58942.95</v>
      </c>
      <c r="U612" s="29" t="n">
        <v>8712.93</v>
      </c>
      <c r="V612" s="28" t="n">
        <v>14682.72</v>
      </c>
      <c r="W612" s="28" t="n">
        <v>7978.92</v>
      </c>
      <c r="X612" s="29" t="n">
        <v>12313.2</v>
      </c>
      <c r="Y612" s="29" t="n">
        <v>5689.7</v>
      </c>
      <c r="Z612" s="28" t="n">
        <v>18588.92</v>
      </c>
      <c r="AA612" s="28" t="n">
        <v>6532.32</v>
      </c>
      <c r="AB612" s="29" t="n">
        <v>14914.89</v>
      </c>
      <c r="AC612" s="29" t="n">
        <v>7730.16</v>
      </c>
    </row>
    <row r="613" customFormat="false" ht="12.75" hidden="false" customHeight="false" outlineLevel="0" collapsed="false">
      <c r="A613" s="3" t="s">
        <v>1190</v>
      </c>
      <c r="B613" s="3" t="s">
        <v>59</v>
      </c>
      <c r="C613" s="3" t="s">
        <v>60</v>
      </c>
      <c r="D613" s="3" t="s">
        <v>1193</v>
      </c>
      <c r="E613" s="3" t="str">
        <f aca="false">+CONCATENATE(A613," ",B613," ",C613," ",D613)</f>
        <v>ESAYRE 115 KV PENELEC #3 TX</v>
      </c>
      <c r="F613" s="26" t="s">
        <v>1194</v>
      </c>
      <c r="G613" s="26" t="n">
        <v>46.46</v>
      </c>
      <c r="H613" s="26" t="n">
        <v>23.73</v>
      </c>
      <c r="I613" s="26" t="s">
        <v>1194</v>
      </c>
      <c r="J613" s="26" t="n">
        <v>11.24</v>
      </c>
      <c r="K613" s="26" t="n">
        <v>14.01</v>
      </c>
      <c r="L613" s="26" t="s">
        <v>1194</v>
      </c>
      <c r="M613" s="26" t="n">
        <v>48.54</v>
      </c>
      <c r="N613" s="26" t="n">
        <v>24.53</v>
      </c>
      <c r="O613" s="27" t="s">
        <v>1194</v>
      </c>
      <c r="P613" s="27" t="n">
        <v>-311.3</v>
      </c>
      <c r="Q613" s="27" t="n">
        <v>5.93</v>
      </c>
      <c r="R613" s="28" t="n">
        <v>20448.53</v>
      </c>
      <c r="S613" s="28" t="n">
        <v>6432.12</v>
      </c>
      <c r="T613" s="29" t="n">
        <v>58942.95</v>
      </c>
      <c r="U613" s="29" t="n">
        <v>8712.93</v>
      </c>
      <c r="V613" s="28" t="n">
        <v>14682.72</v>
      </c>
      <c r="W613" s="28" t="n">
        <v>7978.92</v>
      </c>
      <c r="X613" s="29" t="n">
        <v>12313.2</v>
      </c>
      <c r="Y613" s="29" t="n">
        <v>5689.7</v>
      </c>
      <c r="Z613" s="28" t="n">
        <v>18588.92</v>
      </c>
      <c r="AA613" s="28" t="n">
        <v>6532.32</v>
      </c>
      <c r="AB613" s="29" t="n">
        <v>14914.89</v>
      </c>
      <c r="AC613" s="29" t="n">
        <v>7730.16</v>
      </c>
    </row>
    <row r="614" customFormat="false" ht="12.75" hidden="false" customHeight="false" outlineLevel="0" collapsed="false">
      <c r="A614" s="3" t="s">
        <v>1195</v>
      </c>
      <c r="B614" s="3" t="s">
        <v>47</v>
      </c>
      <c r="C614" s="3" t="s">
        <v>27</v>
      </c>
      <c r="D614" s="3" t="s">
        <v>1196</v>
      </c>
      <c r="E614" s="3" t="str">
        <f aca="false">+CONCATENATE(A614," ",B614," ",C614," ",D614)</f>
        <v>ESSEX 13 KV PSEG NB NUG</v>
      </c>
      <c r="F614" s="26" t="s">
        <v>1197</v>
      </c>
      <c r="G614" s="26" t="n">
        <v>285.65</v>
      </c>
      <c r="H614" s="26" t="n">
        <v>143.21</v>
      </c>
      <c r="I614" s="26" t="s">
        <v>1197</v>
      </c>
      <c r="J614" s="26" t="n">
        <v>97.66</v>
      </c>
      <c r="K614" s="26" t="n">
        <v>95.73</v>
      </c>
      <c r="L614" s="26" t="s">
        <v>1197</v>
      </c>
      <c r="M614" s="26" t="n">
        <v>294.61</v>
      </c>
      <c r="N614" s="26" t="n">
        <v>161.98</v>
      </c>
      <c r="O614" s="27" t="s">
        <v>1197</v>
      </c>
      <c r="P614" s="27" t="n">
        <v>766.54</v>
      </c>
      <c r="Q614" s="27" t="n">
        <v>526.76</v>
      </c>
      <c r="R614" s="28" t="n">
        <v>21155.49</v>
      </c>
      <c r="S614" s="28" t="n">
        <v>6437.99</v>
      </c>
      <c r="T614" s="29" t="n">
        <v>59817.98</v>
      </c>
      <c r="U614" s="29" t="n">
        <v>8786.91</v>
      </c>
      <c r="V614" s="28" t="n">
        <v>14959.28</v>
      </c>
      <c r="W614" s="28" t="n">
        <v>7981.32</v>
      </c>
      <c r="X614" s="29" t="n">
        <v>13005.2</v>
      </c>
      <c r="Y614" s="29" t="n">
        <v>5820.7</v>
      </c>
      <c r="Z614" s="28" t="n">
        <v>18709.84</v>
      </c>
      <c r="AA614" s="28" t="n">
        <v>7617.35</v>
      </c>
      <c r="AB614" s="29" t="n">
        <v>13533.51</v>
      </c>
      <c r="AC614" s="29" t="n">
        <v>7821.15</v>
      </c>
    </row>
    <row r="615" customFormat="false" ht="12.75" hidden="false" customHeight="false" outlineLevel="0" collapsed="false">
      <c r="A615" s="3" t="s">
        <v>1195</v>
      </c>
      <c r="B615" s="3" t="s">
        <v>47</v>
      </c>
      <c r="C615" s="3" t="s">
        <v>27</v>
      </c>
      <c r="D615" s="3" t="s">
        <v>419</v>
      </c>
      <c r="E615" s="3" t="str">
        <f aca="false">+CONCATENATE(A615," ",B615," ",C615," ",D615)</f>
        <v>ESSEX 13 KV PSEG UN101</v>
      </c>
      <c r="F615" s="26" t="s">
        <v>1198</v>
      </c>
      <c r="G615" s="26" t="n">
        <v>285.65</v>
      </c>
      <c r="H615" s="26" t="n">
        <v>143.21</v>
      </c>
      <c r="I615" s="26" t="s">
        <v>1198</v>
      </c>
      <c r="J615" s="26" t="n">
        <v>97.66</v>
      </c>
      <c r="K615" s="26" t="n">
        <v>95.73</v>
      </c>
      <c r="L615" s="26" t="s">
        <v>1198</v>
      </c>
      <c r="M615" s="26" t="n">
        <v>294.61</v>
      </c>
      <c r="N615" s="26" t="n">
        <v>161.98</v>
      </c>
      <c r="O615" s="27" t="s">
        <v>1198</v>
      </c>
      <c r="P615" s="27" t="n">
        <v>766.54</v>
      </c>
      <c r="Q615" s="27" t="n">
        <v>526.76</v>
      </c>
      <c r="R615" s="28" t="n">
        <v>21155.49</v>
      </c>
      <c r="S615" s="28" t="n">
        <v>6437.99</v>
      </c>
      <c r="T615" s="29" t="n">
        <v>59817.98</v>
      </c>
      <c r="U615" s="29" t="n">
        <v>8786.91</v>
      </c>
      <c r="V615" s="28" t="n">
        <v>14959.28</v>
      </c>
      <c r="W615" s="28" t="n">
        <v>7981.32</v>
      </c>
      <c r="X615" s="29" t="n">
        <v>13005.2</v>
      </c>
      <c r="Y615" s="29" t="n">
        <v>5820.7</v>
      </c>
      <c r="Z615" s="28" t="n">
        <v>18709.84</v>
      </c>
      <c r="AA615" s="28" t="n">
        <v>7617.35</v>
      </c>
      <c r="AB615" s="29" t="n">
        <v>13533.51</v>
      </c>
      <c r="AC615" s="29" t="n">
        <v>7821.15</v>
      </c>
    </row>
    <row r="616" customFormat="false" ht="12.75" hidden="false" customHeight="false" outlineLevel="0" collapsed="false">
      <c r="A616" s="3" t="s">
        <v>1195</v>
      </c>
      <c r="B616" s="3" t="s">
        <v>47</v>
      </c>
      <c r="C616" s="3" t="s">
        <v>27</v>
      </c>
      <c r="D616" s="3" t="s">
        <v>421</v>
      </c>
      <c r="E616" s="3" t="str">
        <f aca="false">+CONCATENATE(A616," ",B616," ",C616," ",D616)</f>
        <v>ESSEX 13 KV PSEG UN102</v>
      </c>
      <c r="F616" s="26" t="s">
        <v>1199</v>
      </c>
      <c r="G616" s="26" t="n">
        <v>285.65</v>
      </c>
      <c r="H616" s="26" t="n">
        <v>143.21</v>
      </c>
      <c r="I616" s="26" t="s">
        <v>1199</v>
      </c>
      <c r="J616" s="26" t="n">
        <v>97.66</v>
      </c>
      <c r="K616" s="26" t="n">
        <v>95.73</v>
      </c>
      <c r="L616" s="26" t="s">
        <v>1199</v>
      </c>
      <c r="M616" s="26" t="n">
        <v>294.61</v>
      </c>
      <c r="N616" s="26" t="n">
        <v>161.98</v>
      </c>
      <c r="O616" s="27" t="s">
        <v>1199</v>
      </c>
      <c r="P616" s="27" t="n">
        <v>766.54</v>
      </c>
      <c r="Q616" s="27" t="n">
        <v>526.76</v>
      </c>
      <c r="R616" s="28" t="n">
        <v>21155.49</v>
      </c>
      <c r="S616" s="28" t="n">
        <v>6437.99</v>
      </c>
      <c r="T616" s="29" t="n">
        <v>59817.98</v>
      </c>
      <c r="U616" s="29" t="n">
        <v>8786.91</v>
      </c>
      <c r="V616" s="28" t="n">
        <v>14959.28</v>
      </c>
      <c r="W616" s="28" t="n">
        <v>7981.32</v>
      </c>
      <c r="X616" s="29" t="n">
        <v>13005.2</v>
      </c>
      <c r="Y616" s="29" t="n">
        <v>5820.7</v>
      </c>
      <c r="Z616" s="28" t="n">
        <v>18709.84</v>
      </c>
      <c r="AA616" s="28" t="n">
        <v>7617.35</v>
      </c>
      <c r="AB616" s="29" t="n">
        <v>13533.51</v>
      </c>
      <c r="AC616" s="29" t="n">
        <v>7821.15</v>
      </c>
    </row>
    <row r="617" customFormat="false" ht="12.75" hidden="false" customHeight="false" outlineLevel="0" collapsed="false">
      <c r="A617" s="3" t="s">
        <v>1195</v>
      </c>
      <c r="B617" s="3" t="s">
        <v>47</v>
      </c>
      <c r="C617" s="3" t="s">
        <v>27</v>
      </c>
      <c r="D617" s="3" t="s">
        <v>423</v>
      </c>
      <c r="E617" s="3" t="str">
        <f aca="false">+CONCATENATE(A617," ",B617," ",C617," ",D617)</f>
        <v>ESSEX 13 KV PSEG UN103</v>
      </c>
      <c r="F617" s="26" t="s">
        <v>1200</v>
      </c>
      <c r="G617" s="26" t="n">
        <v>285.65</v>
      </c>
      <c r="H617" s="26" t="n">
        <v>143.21</v>
      </c>
      <c r="I617" s="26" t="s">
        <v>1200</v>
      </c>
      <c r="J617" s="26" t="n">
        <v>97.66</v>
      </c>
      <c r="K617" s="26" t="n">
        <v>95.73</v>
      </c>
      <c r="L617" s="26" t="s">
        <v>1200</v>
      </c>
      <c r="M617" s="26" t="n">
        <v>294.61</v>
      </c>
      <c r="N617" s="26" t="n">
        <v>161.98</v>
      </c>
      <c r="O617" s="27" t="s">
        <v>1200</v>
      </c>
      <c r="P617" s="27" t="n">
        <v>766.54</v>
      </c>
      <c r="Q617" s="27" t="n">
        <v>526.76</v>
      </c>
      <c r="R617" s="28" t="n">
        <v>21155.49</v>
      </c>
      <c r="S617" s="28" t="n">
        <v>6437.99</v>
      </c>
      <c r="T617" s="29" t="n">
        <v>59817.98</v>
      </c>
      <c r="U617" s="29" t="n">
        <v>8786.91</v>
      </c>
      <c r="V617" s="28" t="n">
        <v>14959.28</v>
      </c>
      <c r="W617" s="28" t="n">
        <v>7981.32</v>
      </c>
      <c r="X617" s="29" t="n">
        <v>13005.2</v>
      </c>
      <c r="Y617" s="29" t="n">
        <v>5820.7</v>
      </c>
      <c r="Z617" s="28" t="n">
        <v>18709.84</v>
      </c>
      <c r="AA617" s="28" t="n">
        <v>7617.35</v>
      </c>
      <c r="AB617" s="29" t="n">
        <v>13533.51</v>
      </c>
      <c r="AC617" s="29" t="n">
        <v>7821.15</v>
      </c>
    </row>
    <row r="618" customFormat="false" ht="12.75" hidden="false" customHeight="false" outlineLevel="0" collapsed="false">
      <c r="A618" s="3" t="s">
        <v>1195</v>
      </c>
      <c r="B618" s="3" t="s">
        <v>47</v>
      </c>
      <c r="C618" s="3" t="s">
        <v>27</v>
      </c>
      <c r="D618" s="3" t="s">
        <v>425</v>
      </c>
      <c r="E618" s="3" t="str">
        <f aca="false">+CONCATENATE(A618," ",B618," ",C618," ",D618)</f>
        <v>ESSEX 13 KV PSEG UN104</v>
      </c>
      <c r="F618" s="26" t="s">
        <v>1201</v>
      </c>
      <c r="G618" s="26" t="n">
        <v>285.65</v>
      </c>
      <c r="H618" s="26" t="n">
        <v>143.21</v>
      </c>
      <c r="I618" s="26" t="s">
        <v>1201</v>
      </c>
      <c r="J618" s="26" t="n">
        <v>97.66</v>
      </c>
      <c r="K618" s="26" t="n">
        <v>95.73</v>
      </c>
      <c r="L618" s="26" t="s">
        <v>1201</v>
      </c>
      <c r="M618" s="26" t="n">
        <v>294.61</v>
      </c>
      <c r="N618" s="26" t="n">
        <v>161.98</v>
      </c>
      <c r="O618" s="27" t="s">
        <v>1201</v>
      </c>
      <c r="P618" s="27" t="n">
        <v>766.54</v>
      </c>
      <c r="Q618" s="27" t="n">
        <v>526.76</v>
      </c>
      <c r="R618" s="28" t="n">
        <v>21155.49</v>
      </c>
      <c r="S618" s="28" t="n">
        <v>6437.99</v>
      </c>
      <c r="T618" s="29" t="n">
        <v>59817.98</v>
      </c>
      <c r="U618" s="29" t="n">
        <v>8786.91</v>
      </c>
      <c r="V618" s="28" t="n">
        <v>14959.28</v>
      </c>
      <c r="W618" s="28" t="n">
        <v>7981.32</v>
      </c>
      <c r="X618" s="29" t="n">
        <v>13005.2</v>
      </c>
      <c r="Y618" s="29" t="n">
        <v>5820.7</v>
      </c>
      <c r="Z618" s="28" t="n">
        <v>18709.84</v>
      </c>
      <c r="AA618" s="28" t="n">
        <v>7617.35</v>
      </c>
      <c r="AB618" s="29" t="n">
        <v>13533.51</v>
      </c>
      <c r="AC618" s="29" t="n">
        <v>7821.15</v>
      </c>
    </row>
    <row r="619" customFormat="false" ht="12.75" hidden="false" customHeight="false" outlineLevel="0" collapsed="false">
      <c r="A619" s="3" t="s">
        <v>1195</v>
      </c>
      <c r="B619" s="3" t="s">
        <v>47</v>
      </c>
      <c r="C619" s="3" t="s">
        <v>27</v>
      </c>
      <c r="D619" s="3" t="s">
        <v>429</v>
      </c>
      <c r="E619" s="3" t="str">
        <f aca="false">+CONCATENATE(A619," ",B619," ",C619," ",D619)</f>
        <v>ESSEX 13 KV PSEG UN111</v>
      </c>
      <c r="F619" s="26" t="s">
        <v>1202</v>
      </c>
      <c r="G619" s="26" t="n">
        <v>285.65</v>
      </c>
      <c r="H619" s="26" t="n">
        <v>143.21</v>
      </c>
      <c r="I619" s="26" t="s">
        <v>1202</v>
      </c>
      <c r="J619" s="26" t="n">
        <v>97.66</v>
      </c>
      <c r="K619" s="26" t="n">
        <v>95.73</v>
      </c>
      <c r="L619" s="26" t="s">
        <v>1202</v>
      </c>
      <c r="M619" s="26" t="n">
        <v>294.61</v>
      </c>
      <c r="N619" s="26" t="n">
        <v>161.98</v>
      </c>
      <c r="O619" s="27" t="s">
        <v>1202</v>
      </c>
      <c r="P619" s="27" t="n">
        <v>766.54</v>
      </c>
      <c r="Q619" s="27" t="n">
        <v>526.76</v>
      </c>
      <c r="R619" s="28" t="n">
        <v>21155.49</v>
      </c>
      <c r="S619" s="28" t="n">
        <v>6437.99</v>
      </c>
      <c r="T619" s="29" t="n">
        <v>59817.98</v>
      </c>
      <c r="U619" s="29" t="n">
        <v>8786.91</v>
      </c>
      <c r="V619" s="28" t="n">
        <v>14959.28</v>
      </c>
      <c r="W619" s="28" t="n">
        <v>7981.32</v>
      </c>
      <c r="X619" s="29" t="n">
        <v>13005.2</v>
      </c>
      <c r="Y619" s="29" t="n">
        <v>5820.7</v>
      </c>
      <c r="Z619" s="28" t="n">
        <v>18709.84</v>
      </c>
      <c r="AA619" s="28" t="n">
        <v>7617.35</v>
      </c>
      <c r="AB619" s="29" t="n">
        <v>13533.51</v>
      </c>
      <c r="AC619" s="29" t="n">
        <v>7821.15</v>
      </c>
    </row>
    <row r="620" customFormat="false" ht="12.75" hidden="false" customHeight="false" outlineLevel="0" collapsed="false">
      <c r="A620" s="3" t="s">
        <v>1195</v>
      </c>
      <c r="B620" s="3" t="s">
        <v>47</v>
      </c>
      <c r="C620" s="3" t="s">
        <v>27</v>
      </c>
      <c r="D620" s="3" t="s">
        <v>431</v>
      </c>
      <c r="E620" s="3" t="str">
        <f aca="false">+CONCATENATE(A620," ",B620," ",C620," ",D620)</f>
        <v>ESSEX 13 KV PSEG UN112</v>
      </c>
      <c r="F620" s="26" t="s">
        <v>1203</v>
      </c>
      <c r="G620" s="26" t="n">
        <v>285.65</v>
      </c>
      <c r="H620" s="26" t="n">
        <v>143.21</v>
      </c>
      <c r="I620" s="26" t="s">
        <v>1203</v>
      </c>
      <c r="J620" s="26" t="n">
        <v>97.66</v>
      </c>
      <c r="K620" s="26" t="n">
        <v>95.73</v>
      </c>
      <c r="L620" s="26" t="s">
        <v>1203</v>
      </c>
      <c r="M620" s="26" t="n">
        <v>294.61</v>
      </c>
      <c r="N620" s="26" t="n">
        <v>161.98</v>
      </c>
      <c r="O620" s="27" t="s">
        <v>1203</v>
      </c>
      <c r="P620" s="27" t="n">
        <v>766.54</v>
      </c>
      <c r="Q620" s="27" t="n">
        <v>526.76</v>
      </c>
      <c r="R620" s="28" t="n">
        <v>21155.49</v>
      </c>
      <c r="S620" s="28" t="n">
        <v>6437.99</v>
      </c>
      <c r="T620" s="29" t="n">
        <v>59817.98</v>
      </c>
      <c r="U620" s="29" t="n">
        <v>8786.91</v>
      </c>
      <c r="V620" s="28" t="n">
        <v>14959.28</v>
      </c>
      <c r="W620" s="28" t="n">
        <v>7981.32</v>
      </c>
      <c r="X620" s="29" t="n">
        <v>13005.2</v>
      </c>
      <c r="Y620" s="29" t="n">
        <v>5820.7</v>
      </c>
      <c r="Z620" s="28" t="n">
        <v>18709.84</v>
      </c>
      <c r="AA620" s="28" t="n">
        <v>7617.35</v>
      </c>
      <c r="AB620" s="29" t="n">
        <v>13533.51</v>
      </c>
      <c r="AC620" s="29" t="n">
        <v>7821.15</v>
      </c>
    </row>
    <row r="621" customFormat="false" ht="12.75" hidden="false" customHeight="false" outlineLevel="0" collapsed="false">
      <c r="A621" s="3" t="s">
        <v>1195</v>
      </c>
      <c r="B621" s="3" t="s">
        <v>47</v>
      </c>
      <c r="C621" s="3" t="s">
        <v>27</v>
      </c>
      <c r="D621" s="3" t="s">
        <v>433</v>
      </c>
      <c r="E621" s="3" t="str">
        <f aca="false">+CONCATENATE(A621," ",B621," ",C621," ",D621)</f>
        <v>ESSEX 13 KV PSEG UN113</v>
      </c>
      <c r="F621" s="26" t="s">
        <v>1204</v>
      </c>
      <c r="G621" s="26" t="n">
        <v>285.65</v>
      </c>
      <c r="H621" s="26" t="n">
        <v>143.21</v>
      </c>
      <c r="I621" s="26" t="s">
        <v>1204</v>
      </c>
      <c r="J621" s="26" t="n">
        <v>97.66</v>
      </c>
      <c r="K621" s="26" t="n">
        <v>95.73</v>
      </c>
      <c r="L621" s="26" t="s">
        <v>1204</v>
      </c>
      <c r="M621" s="26" t="n">
        <v>294.61</v>
      </c>
      <c r="N621" s="26" t="n">
        <v>161.98</v>
      </c>
      <c r="O621" s="27" t="s">
        <v>1204</v>
      </c>
      <c r="P621" s="27" t="n">
        <v>766.54</v>
      </c>
      <c r="Q621" s="27" t="n">
        <v>526.76</v>
      </c>
      <c r="R621" s="28" t="n">
        <v>21155.49</v>
      </c>
      <c r="S621" s="28" t="n">
        <v>6437.99</v>
      </c>
      <c r="T621" s="29" t="n">
        <v>59817.98</v>
      </c>
      <c r="U621" s="29" t="n">
        <v>8786.91</v>
      </c>
      <c r="V621" s="28" t="n">
        <v>14959.28</v>
      </c>
      <c r="W621" s="28" t="n">
        <v>7981.32</v>
      </c>
      <c r="X621" s="29" t="n">
        <v>13005.2</v>
      </c>
      <c r="Y621" s="29" t="n">
        <v>5820.7</v>
      </c>
      <c r="Z621" s="28" t="n">
        <v>18709.84</v>
      </c>
      <c r="AA621" s="28" t="n">
        <v>7617.35</v>
      </c>
      <c r="AB621" s="29" t="n">
        <v>13533.51</v>
      </c>
      <c r="AC621" s="29" t="n">
        <v>7821.15</v>
      </c>
    </row>
    <row r="622" customFormat="false" ht="12.75" hidden="false" customHeight="false" outlineLevel="0" collapsed="false">
      <c r="A622" s="3" t="s">
        <v>1195</v>
      </c>
      <c r="B622" s="3" t="s">
        <v>47</v>
      </c>
      <c r="C622" s="3" t="s">
        <v>27</v>
      </c>
      <c r="D622" s="3" t="s">
        <v>435</v>
      </c>
      <c r="E622" s="3" t="str">
        <f aca="false">+CONCATENATE(A622," ",B622," ",C622," ",D622)</f>
        <v>ESSEX 13 KV PSEG UN114</v>
      </c>
      <c r="F622" s="26" t="s">
        <v>1205</v>
      </c>
      <c r="G622" s="26" t="n">
        <v>285.65</v>
      </c>
      <c r="H622" s="26" t="n">
        <v>143.21</v>
      </c>
      <c r="I622" s="26" t="s">
        <v>1205</v>
      </c>
      <c r="J622" s="26" t="n">
        <v>97.66</v>
      </c>
      <c r="K622" s="26" t="n">
        <v>95.73</v>
      </c>
      <c r="L622" s="26" t="s">
        <v>1205</v>
      </c>
      <c r="M622" s="26" t="n">
        <v>294.61</v>
      </c>
      <c r="N622" s="26" t="n">
        <v>161.98</v>
      </c>
      <c r="O622" s="27" t="s">
        <v>1205</v>
      </c>
      <c r="P622" s="27" t="n">
        <v>766.54</v>
      </c>
      <c r="Q622" s="27" t="n">
        <v>526.76</v>
      </c>
      <c r="R622" s="28" t="n">
        <v>21155.49</v>
      </c>
      <c r="S622" s="28" t="n">
        <v>6437.99</v>
      </c>
      <c r="T622" s="29" t="n">
        <v>59817.98</v>
      </c>
      <c r="U622" s="29" t="n">
        <v>8786.91</v>
      </c>
      <c r="V622" s="28" t="n">
        <v>14959.28</v>
      </c>
      <c r="W622" s="28" t="n">
        <v>7981.32</v>
      </c>
      <c r="X622" s="29" t="n">
        <v>13005.2</v>
      </c>
      <c r="Y622" s="29" t="n">
        <v>5820.7</v>
      </c>
      <c r="Z622" s="28" t="n">
        <v>18709.84</v>
      </c>
      <c r="AA622" s="28" t="n">
        <v>7617.35</v>
      </c>
      <c r="AB622" s="29" t="n">
        <v>13533.51</v>
      </c>
      <c r="AC622" s="29" t="n">
        <v>7821.15</v>
      </c>
    </row>
    <row r="623" customFormat="false" ht="12.75" hidden="false" customHeight="false" outlineLevel="0" collapsed="false">
      <c r="A623" s="3" t="s">
        <v>1195</v>
      </c>
      <c r="B623" s="3" t="s">
        <v>47</v>
      </c>
      <c r="C623" s="3" t="s">
        <v>27</v>
      </c>
      <c r="D623" s="3" t="s">
        <v>1206</v>
      </c>
      <c r="E623" s="3" t="str">
        <f aca="false">+CONCATENATE(A623," ",B623," ",C623," ",D623)</f>
        <v>ESSEX 13 KV PSEG UN121</v>
      </c>
      <c r="F623" s="26" t="s">
        <v>1207</v>
      </c>
      <c r="G623" s="26" t="n">
        <v>302.98</v>
      </c>
      <c r="H623" s="26" t="n">
        <v>151.43</v>
      </c>
      <c r="I623" s="26" t="s">
        <v>1207</v>
      </c>
      <c r="J623" s="26" t="n">
        <v>104.35</v>
      </c>
      <c r="K623" s="26" t="n">
        <v>103.27</v>
      </c>
      <c r="L623" s="26" t="s">
        <v>1207</v>
      </c>
      <c r="M623" s="26" t="n">
        <v>317.99</v>
      </c>
      <c r="N623" s="26" t="n">
        <v>175.59</v>
      </c>
      <c r="O623" s="27" t="s">
        <v>1207</v>
      </c>
      <c r="P623" s="27" t="n">
        <v>707.02</v>
      </c>
      <c r="Q623" s="27" t="n">
        <v>511.83</v>
      </c>
      <c r="R623" s="28" t="n">
        <v>21252.48</v>
      </c>
      <c r="S623" s="28" t="n">
        <v>6448.34</v>
      </c>
      <c r="T623" s="29" t="n">
        <v>59790.6</v>
      </c>
      <c r="U623" s="29" t="n">
        <v>8801.35</v>
      </c>
      <c r="V623" s="28" t="n">
        <v>14952.28</v>
      </c>
      <c r="W623" s="28" t="n">
        <v>7981.34</v>
      </c>
      <c r="X623" s="29" t="n">
        <v>12737</v>
      </c>
      <c r="Y623" s="29" t="n">
        <v>5817.6</v>
      </c>
      <c r="Z623" s="28" t="n">
        <v>18720.53</v>
      </c>
      <c r="AA623" s="28" t="n">
        <v>7778.36</v>
      </c>
      <c r="AB623" s="29" t="n">
        <v>13500.77</v>
      </c>
      <c r="AC623" s="29" t="n">
        <v>7810.29</v>
      </c>
    </row>
    <row r="624" customFormat="false" ht="12.75" hidden="false" customHeight="false" outlineLevel="0" collapsed="false">
      <c r="A624" s="3" t="s">
        <v>1195</v>
      </c>
      <c r="B624" s="3" t="s">
        <v>47</v>
      </c>
      <c r="C624" s="3" t="s">
        <v>27</v>
      </c>
      <c r="D624" s="3" t="s">
        <v>1208</v>
      </c>
      <c r="E624" s="3" t="str">
        <f aca="false">+CONCATENATE(A624," ",B624," ",C624," ",D624)</f>
        <v>ESSEX 13 KV PSEG UN122</v>
      </c>
      <c r="F624" s="26" t="s">
        <v>1209</v>
      </c>
      <c r="G624" s="26" t="n">
        <v>302.98</v>
      </c>
      <c r="H624" s="26" t="n">
        <v>151.43</v>
      </c>
      <c r="I624" s="26" t="s">
        <v>1209</v>
      </c>
      <c r="J624" s="26" t="n">
        <v>104.35</v>
      </c>
      <c r="K624" s="26" t="n">
        <v>103.27</v>
      </c>
      <c r="L624" s="26" t="s">
        <v>1209</v>
      </c>
      <c r="M624" s="26" t="n">
        <v>317.99</v>
      </c>
      <c r="N624" s="26" t="n">
        <v>175.59</v>
      </c>
      <c r="O624" s="27" t="s">
        <v>1209</v>
      </c>
      <c r="P624" s="27" t="n">
        <v>707.02</v>
      </c>
      <c r="Q624" s="27" t="n">
        <v>511.83</v>
      </c>
      <c r="R624" s="28" t="n">
        <v>21252.48</v>
      </c>
      <c r="S624" s="28" t="n">
        <v>6448.34</v>
      </c>
      <c r="T624" s="29" t="n">
        <v>59790.6</v>
      </c>
      <c r="U624" s="29" t="n">
        <v>8801.35</v>
      </c>
      <c r="V624" s="28" t="n">
        <v>14952.28</v>
      </c>
      <c r="W624" s="28" t="n">
        <v>7981.34</v>
      </c>
      <c r="X624" s="29" t="n">
        <v>12737</v>
      </c>
      <c r="Y624" s="29" t="n">
        <v>5817.6</v>
      </c>
      <c r="Z624" s="28" t="n">
        <v>18720.53</v>
      </c>
      <c r="AA624" s="28" t="n">
        <v>7778.36</v>
      </c>
      <c r="AB624" s="29" t="n">
        <v>13500.77</v>
      </c>
      <c r="AC624" s="29" t="n">
        <v>7810.29</v>
      </c>
    </row>
    <row r="625" customFormat="false" ht="12.75" hidden="false" customHeight="false" outlineLevel="0" collapsed="false">
      <c r="A625" s="3" t="s">
        <v>1195</v>
      </c>
      <c r="B625" s="3" t="s">
        <v>47</v>
      </c>
      <c r="C625" s="3" t="s">
        <v>27</v>
      </c>
      <c r="D625" s="3" t="s">
        <v>1210</v>
      </c>
      <c r="E625" s="3" t="str">
        <f aca="false">+CONCATENATE(A625," ",B625," ",C625," ",D625)</f>
        <v>ESSEX 13 KV PSEG UN123</v>
      </c>
      <c r="F625" s="26" t="s">
        <v>1211</v>
      </c>
      <c r="G625" s="26" t="n">
        <v>302.98</v>
      </c>
      <c r="H625" s="26" t="n">
        <v>151.43</v>
      </c>
      <c r="I625" s="26" t="s">
        <v>1211</v>
      </c>
      <c r="J625" s="26" t="n">
        <v>104.35</v>
      </c>
      <c r="K625" s="26" t="n">
        <v>103.27</v>
      </c>
      <c r="L625" s="26" t="s">
        <v>1211</v>
      </c>
      <c r="M625" s="26" t="n">
        <v>317.99</v>
      </c>
      <c r="N625" s="26" t="n">
        <v>175.59</v>
      </c>
      <c r="O625" s="27" t="s">
        <v>1211</v>
      </c>
      <c r="P625" s="27" t="n">
        <v>707.02</v>
      </c>
      <c r="Q625" s="27" t="n">
        <v>511.83</v>
      </c>
      <c r="R625" s="28" t="n">
        <v>21252.48</v>
      </c>
      <c r="S625" s="28" t="n">
        <v>6448.34</v>
      </c>
      <c r="T625" s="29" t="n">
        <v>59790.6</v>
      </c>
      <c r="U625" s="29" t="n">
        <v>8801.35</v>
      </c>
      <c r="V625" s="28" t="n">
        <v>14952.28</v>
      </c>
      <c r="W625" s="28" t="n">
        <v>7981.34</v>
      </c>
      <c r="X625" s="29" t="n">
        <v>12737</v>
      </c>
      <c r="Y625" s="29" t="n">
        <v>5817.6</v>
      </c>
      <c r="Z625" s="28" t="n">
        <v>18720.53</v>
      </c>
      <c r="AA625" s="28" t="n">
        <v>7778.36</v>
      </c>
      <c r="AB625" s="29" t="n">
        <v>13500.77</v>
      </c>
      <c r="AC625" s="29" t="n">
        <v>7810.29</v>
      </c>
    </row>
    <row r="626" customFormat="false" ht="12.75" hidden="false" customHeight="false" outlineLevel="0" collapsed="false">
      <c r="A626" s="3" t="s">
        <v>1195</v>
      </c>
      <c r="B626" s="3" t="s">
        <v>47</v>
      </c>
      <c r="C626" s="3" t="s">
        <v>27</v>
      </c>
      <c r="D626" s="3" t="s">
        <v>1212</v>
      </c>
      <c r="E626" s="3" t="str">
        <f aca="false">+CONCATENATE(A626," ",B626," ",C626," ",D626)</f>
        <v>ESSEX 13 KV PSEG UN124</v>
      </c>
      <c r="F626" s="26" t="s">
        <v>1213</v>
      </c>
      <c r="G626" s="26" t="n">
        <v>302.98</v>
      </c>
      <c r="H626" s="26" t="n">
        <v>151.43</v>
      </c>
      <c r="I626" s="26" t="s">
        <v>1213</v>
      </c>
      <c r="J626" s="26" t="n">
        <v>104.35</v>
      </c>
      <c r="K626" s="26" t="n">
        <v>103.27</v>
      </c>
      <c r="L626" s="26" t="s">
        <v>1213</v>
      </c>
      <c r="M626" s="26" t="n">
        <v>317.99</v>
      </c>
      <c r="N626" s="26" t="n">
        <v>175.59</v>
      </c>
      <c r="O626" s="27" t="s">
        <v>1213</v>
      </c>
      <c r="P626" s="27" t="n">
        <v>707.02</v>
      </c>
      <c r="Q626" s="27" t="n">
        <v>511.83</v>
      </c>
      <c r="R626" s="28" t="n">
        <v>21252.48</v>
      </c>
      <c r="S626" s="28" t="n">
        <v>6448.34</v>
      </c>
      <c r="T626" s="29" t="n">
        <v>59790.6</v>
      </c>
      <c r="U626" s="29" t="n">
        <v>8801.35</v>
      </c>
      <c r="V626" s="28" t="n">
        <v>14952.28</v>
      </c>
      <c r="W626" s="28" t="n">
        <v>7981.34</v>
      </c>
      <c r="X626" s="29" t="n">
        <v>12737</v>
      </c>
      <c r="Y626" s="29" t="n">
        <v>5817.6</v>
      </c>
      <c r="Z626" s="28" t="n">
        <v>18720.53</v>
      </c>
      <c r="AA626" s="28" t="n">
        <v>7778.36</v>
      </c>
      <c r="AB626" s="29" t="n">
        <v>13500.77</v>
      </c>
      <c r="AC626" s="29" t="n">
        <v>7810.29</v>
      </c>
    </row>
    <row r="627" customFormat="false" ht="12.75" hidden="false" customHeight="false" outlineLevel="0" collapsed="false">
      <c r="A627" s="3" t="s">
        <v>1195</v>
      </c>
      <c r="B627" s="3" t="s">
        <v>47</v>
      </c>
      <c r="C627" s="3" t="s">
        <v>27</v>
      </c>
      <c r="D627" s="3" t="s">
        <v>893</v>
      </c>
      <c r="E627" s="3" t="str">
        <f aca="false">+CONCATENATE(A627," ",B627," ",C627," ",D627)</f>
        <v>ESSEX 13 KV PSEG UNIT09</v>
      </c>
      <c r="F627" s="26" t="s">
        <v>1214</v>
      </c>
      <c r="G627" s="26" t="n">
        <v>302.98</v>
      </c>
      <c r="H627" s="26" t="n">
        <v>151.43</v>
      </c>
      <c r="I627" s="26" t="s">
        <v>1214</v>
      </c>
      <c r="J627" s="26" t="n">
        <v>104.35</v>
      </c>
      <c r="K627" s="26" t="n">
        <v>103.27</v>
      </c>
      <c r="L627" s="26" t="s">
        <v>1214</v>
      </c>
      <c r="M627" s="26" t="n">
        <v>317.99</v>
      </c>
      <c r="N627" s="26" t="n">
        <v>175.59</v>
      </c>
      <c r="O627" s="27" t="s">
        <v>1214</v>
      </c>
      <c r="P627" s="27" t="n">
        <v>707.02</v>
      </c>
      <c r="Q627" s="27" t="n">
        <v>511.83</v>
      </c>
      <c r="R627" s="28" t="n">
        <v>21252.48</v>
      </c>
      <c r="S627" s="28" t="n">
        <v>6448.34</v>
      </c>
      <c r="T627" s="29" t="n">
        <v>59790.6</v>
      </c>
      <c r="U627" s="29" t="n">
        <v>8801.35</v>
      </c>
      <c r="V627" s="28" t="n">
        <v>14952.28</v>
      </c>
      <c r="W627" s="28" t="n">
        <v>7981.34</v>
      </c>
      <c r="X627" s="29" t="n">
        <v>12737</v>
      </c>
      <c r="Y627" s="29" t="n">
        <v>5817.6</v>
      </c>
      <c r="Z627" s="28" t="n">
        <v>18720.53</v>
      </c>
      <c r="AA627" s="28" t="n">
        <v>7778.36</v>
      </c>
      <c r="AB627" s="29" t="n">
        <v>13500.77</v>
      </c>
      <c r="AC627" s="29" t="n">
        <v>7810.29</v>
      </c>
    </row>
    <row r="628" customFormat="false" ht="12.75" hidden="false" customHeight="false" outlineLevel="0" collapsed="false">
      <c r="A628" s="3" t="s">
        <v>1195</v>
      </c>
      <c r="B628" s="3" t="s">
        <v>14</v>
      </c>
      <c r="C628" s="3" t="s">
        <v>27</v>
      </c>
      <c r="D628" s="3" t="s">
        <v>1215</v>
      </c>
      <c r="E628" s="3" t="str">
        <f aca="false">+CONCATENATE(A628," ",B628," ",C628," ",D628)</f>
        <v>ESSEX 138 KV PSEG 13LOAD</v>
      </c>
      <c r="F628" s="26" t="s">
        <v>1216</v>
      </c>
      <c r="G628" s="26" t="n">
        <v>285.65</v>
      </c>
      <c r="H628" s="26" t="n">
        <v>143.21</v>
      </c>
      <c r="I628" s="26" t="s">
        <v>1216</v>
      </c>
      <c r="J628" s="26" t="n">
        <v>97.66</v>
      </c>
      <c r="K628" s="26" t="n">
        <v>95.73</v>
      </c>
      <c r="L628" s="26" t="s">
        <v>1216</v>
      </c>
      <c r="M628" s="26" t="n">
        <v>294.61</v>
      </c>
      <c r="N628" s="26" t="n">
        <v>161.98</v>
      </c>
      <c r="O628" s="27" t="s">
        <v>1216</v>
      </c>
      <c r="P628" s="27" t="n">
        <v>766.54</v>
      </c>
      <c r="Q628" s="27" t="n">
        <v>526.76</v>
      </c>
      <c r="R628" s="28" t="n">
        <v>21155.49</v>
      </c>
      <c r="S628" s="28" t="n">
        <v>6437.99</v>
      </c>
      <c r="T628" s="29" t="n">
        <v>59817.98</v>
      </c>
      <c r="U628" s="29" t="n">
        <v>8786.91</v>
      </c>
      <c r="V628" s="28" t="n">
        <v>14959.28</v>
      </c>
      <c r="W628" s="28" t="n">
        <v>7981.32</v>
      </c>
      <c r="X628" s="29" t="n">
        <v>13005.2</v>
      </c>
      <c r="Y628" s="29" t="n">
        <v>5820.7</v>
      </c>
      <c r="Z628" s="28" t="n">
        <v>18709.84</v>
      </c>
      <c r="AA628" s="28" t="n">
        <v>7617.35</v>
      </c>
      <c r="AB628" s="29" t="n">
        <v>13533.51</v>
      </c>
      <c r="AC628" s="29" t="n">
        <v>7821.15</v>
      </c>
    </row>
    <row r="629" customFormat="false" ht="12.75" hidden="false" customHeight="false" outlineLevel="0" collapsed="false">
      <c r="A629" s="3" t="s">
        <v>1195</v>
      </c>
      <c r="B629" s="3" t="s">
        <v>14</v>
      </c>
      <c r="C629" s="3" t="s">
        <v>27</v>
      </c>
      <c r="D629" s="3" t="s">
        <v>1217</v>
      </c>
      <c r="E629" s="3" t="str">
        <f aca="false">+CONCATENATE(A629," ",B629," ",C629," ",D629)</f>
        <v>ESSEX 138 KV PSEG 26LOAD</v>
      </c>
      <c r="F629" s="26" t="s">
        <v>1218</v>
      </c>
      <c r="G629" s="26" t="n">
        <v>285.65</v>
      </c>
      <c r="H629" s="26" t="n">
        <v>143.21</v>
      </c>
      <c r="I629" s="26" t="s">
        <v>1218</v>
      </c>
      <c r="J629" s="26" t="n">
        <v>97.66</v>
      </c>
      <c r="K629" s="26" t="n">
        <v>95.73</v>
      </c>
      <c r="L629" s="26" t="s">
        <v>1218</v>
      </c>
      <c r="M629" s="26" t="n">
        <v>294.61</v>
      </c>
      <c r="N629" s="26" t="n">
        <v>161.98</v>
      </c>
      <c r="O629" s="27" t="s">
        <v>1218</v>
      </c>
      <c r="P629" s="27" t="n">
        <v>766.54</v>
      </c>
      <c r="Q629" s="27" t="n">
        <v>526.76</v>
      </c>
      <c r="R629" s="28" t="n">
        <v>21155.49</v>
      </c>
      <c r="S629" s="28" t="n">
        <v>6437.99</v>
      </c>
      <c r="T629" s="29" t="n">
        <v>59817.98</v>
      </c>
      <c r="U629" s="29" t="n">
        <v>8786.91</v>
      </c>
      <c r="V629" s="28" t="n">
        <v>14959.28</v>
      </c>
      <c r="W629" s="28" t="n">
        <v>7981.32</v>
      </c>
      <c r="X629" s="29" t="n">
        <v>13005.2</v>
      </c>
      <c r="Y629" s="29" t="n">
        <v>5820.7</v>
      </c>
      <c r="Z629" s="28" t="n">
        <v>18709.84</v>
      </c>
      <c r="AA629" s="28" t="n">
        <v>7617.35</v>
      </c>
      <c r="AB629" s="29" t="n">
        <v>13533.51</v>
      </c>
      <c r="AC629" s="29" t="n">
        <v>7821.15</v>
      </c>
    </row>
    <row r="630" customFormat="false" ht="12.75" hidden="false" customHeight="false" outlineLevel="0" collapsed="false">
      <c r="A630" s="3" t="s">
        <v>1219</v>
      </c>
      <c r="B630" s="3" t="s">
        <v>59</v>
      </c>
      <c r="C630" s="3" t="s">
        <v>60</v>
      </c>
      <c r="D630" s="3" t="s">
        <v>61</v>
      </c>
      <c r="E630" s="3" t="str">
        <f aca="false">+CONCATENATE(A630," ",B630," ",C630," ",D630)</f>
        <v>ETOWANDA 115 KV PENELEC 1 TX</v>
      </c>
      <c r="F630" s="26" t="s">
        <v>1220</v>
      </c>
      <c r="G630" s="26" t="n">
        <v>30.96</v>
      </c>
      <c r="H630" s="26" t="n">
        <v>15.96</v>
      </c>
      <c r="I630" s="26" t="s">
        <v>1220</v>
      </c>
      <c r="J630" s="26" t="n">
        <v>6.09</v>
      </c>
      <c r="K630" s="26" t="n">
        <v>8.24</v>
      </c>
      <c r="L630" s="26" t="s">
        <v>1220</v>
      </c>
      <c r="M630" s="26" t="n">
        <v>27.8</v>
      </c>
      <c r="N630" s="26" t="n">
        <v>13.84</v>
      </c>
      <c r="O630" s="27" t="s">
        <v>1220</v>
      </c>
      <c r="P630" s="27" t="n">
        <v>-431.95</v>
      </c>
      <c r="Q630" s="27" t="n">
        <v>-50.41</v>
      </c>
      <c r="R630" s="28" t="n">
        <v>20378.1</v>
      </c>
      <c r="S630" s="28" t="n">
        <v>6430.77</v>
      </c>
      <c r="T630" s="29" t="n">
        <v>58836.29</v>
      </c>
      <c r="U630" s="29" t="n">
        <v>8710.37</v>
      </c>
      <c r="V630" s="28" t="n">
        <v>14680.32</v>
      </c>
      <c r="W630" s="28" t="n">
        <v>7978.75</v>
      </c>
      <c r="X630" s="29" t="n">
        <v>12276.3</v>
      </c>
      <c r="Y630" s="29" t="n">
        <v>5674.9</v>
      </c>
      <c r="Z630" s="28" t="n">
        <v>18579.56</v>
      </c>
      <c r="AA630" s="28" t="n">
        <v>6432.1</v>
      </c>
      <c r="AB630" s="29" t="n">
        <v>13980.13</v>
      </c>
      <c r="AC630" s="29" t="n">
        <v>7723.37</v>
      </c>
    </row>
    <row r="631" customFormat="false" ht="12.75" hidden="false" customHeight="false" outlineLevel="0" collapsed="false">
      <c r="A631" s="3" t="s">
        <v>1219</v>
      </c>
      <c r="B631" s="3" t="s">
        <v>59</v>
      </c>
      <c r="C631" s="3" t="s">
        <v>60</v>
      </c>
      <c r="D631" s="3" t="s">
        <v>63</v>
      </c>
      <c r="E631" s="3" t="str">
        <f aca="false">+CONCATENATE(A631," ",B631," ",C631," ",D631)</f>
        <v>ETOWANDA 115 KV PENELEC 2 TX</v>
      </c>
      <c r="F631" s="26" t="s">
        <v>1221</v>
      </c>
      <c r="G631" s="26" t="n">
        <v>30.96</v>
      </c>
      <c r="H631" s="26" t="n">
        <v>15.96</v>
      </c>
      <c r="I631" s="26" t="s">
        <v>1221</v>
      </c>
      <c r="J631" s="26" t="n">
        <v>6.09</v>
      </c>
      <c r="K631" s="26" t="n">
        <v>8.24</v>
      </c>
      <c r="L631" s="26" t="s">
        <v>1221</v>
      </c>
      <c r="M631" s="26" t="n">
        <v>27.8</v>
      </c>
      <c r="N631" s="26" t="n">
        <v>13.84</v>
      </c>
      <c r="O631" s="27" t="s">
        <v>1221</v>
      </c>
      <c r="P631" s="27" t="n">
        <v>-431.95</v>
      </c>
      <c r="Q631" s="27" t="n">
        <v>-50.41</v>
      </c>
      <c r="R631" s="28" t="n">
        <v>20378.1</v>
      </c>
      <c r="S631" s="28" t="n">
        <v>6430.77</v>
      </c>
      <c r="T631" s="29" t="n">
        <v>58836.29</v>
      </c>
      <c r="U631" s="29" t="n">
        <v>8710.37</v>
      </c>
      <c r="V631" s="28" t="n">
        <v>14680.32</v>
      </c>
      <c r="W631" s="28" t="n">
        <v>7978.75</v>
      </c>
      <c r="X631" s="29" t="n">
        <v>12276.3</v>
      </c>
      <c r="Y631" s="29" t="n">
        <v>5674.9</v>
      </c>
      <c r="Z631" s="28" t="n">
        <v>18579.56</v>
      </c>
      <c r="AA631" s="28" t="n">
        <v>6432.1</v>
      </c>
      <c r="AB631" s="29" t="n">
        <v>13980.13</v>
      </c>
      <c r="AC631" s="29" t="n">
        <v>7723.37</v>
      </c>
    </row>
    <row r="632" customFormat="false" ht="12.75" hidden="false" customHeight="false" outlineLevel="0" collapsed="false">
      <c r="A632" s="3" t="s">
        <v>1219</v>
      </c>
      <c r="B632" s="3" t="s">
        <v>59</v>
      </c>
      <c r="C632" s="3" t="s">
        <v>60</v>
      </c>
      <c r="D632" s="3" t="s">
        <v>1222</v>
      </c>
      <c r="E632" s="3" t="str">
        <f aca="false">+CONCATENATE(A632," ",B632," ",C632," ",D632)</f>
        <v>ETOWANDA 115 KV PENELEC 5 TX</v>
      </c>
      <c r="F632" s="26" t="s">
        <v>1223</v>
      </c>
      <c r="G632" s="26" t="n">
        <v>30.96</v>
      </c>
      <c r="H632" s="26" t="n">
        <v>15.96</v>
      </c>
      <c r="I632" s="26" t="s">
        <v>1223</v>
      </c>
      <c r="J632" s="26" t="n">
        <v>6.09</v>
      </c>
      <c r="K632" s="26" t="n">
        <v>8.24</v>
      </c>
      <c r="L632" s="26" t="s">
        <v>1223</v>
      </c>
      <c r="M632" s="26" t="n">
        <v>27.8</v>
      </c>
      <c r="N632" s="26" t="n">
        <v>13.84</v>
      </c>
      <c r="O632" s="27" t="s">
        <v>1223</v>
      </c>
      <c r="P632" s="27" t="n">
        <v>-431.95</v>
      </c>
      <c r="Q632" s="27" t="n">
        <v>-50.41</v>
      </c>
      <c r="R632" s="28" t="n">
        <v>20378.1</v>
      </c>
      <c r="S632" s="28" t="n">
        <v>6430.77</v>
      </c>
      <c r="T632" s="29" t="n">
        <v>58836.29</v>
      </c>
      <c r="U632" s="29" t="n">
        <v>8710.37</v>
      </c>
      <c r="V632" s="28" t="n">
        <v>14680.32</v>
      </c>
      <c r="W632" s="28" t="n">
        <v>7978.75</v>
      </c>
      <c r="X632" s="29" t="n">
        <v>12276.3</v>
      </c>
      <c r="Y632" s="29" t="n">
        <v>5674.9</v>
      </c>
      <c r="Z632" s="28" t="n">
        <v>18579.56</v>
      </c>
      <c r="AA632" s="28" t="n">
        <v>6432.1</v>
      </c>
      <c r="AB632" s="29" t="n">
        <v>13980.13</v>
      </c>
      <c r="AC632" s="29" t="n">
        <v>7723.37</v>
      </c>
    </row>
    <row r="633" customFormat="false" ht="12.75" hidden="false" customHeight="false" outlineLevel="0" collapsed="false">
      <c r="A633" s="3" t="s">
        <v>1224</v>
      </c>
      <c r="B633" s="3" t="s">
        <v>44</v>
      </c>
      <c r="C633" s="3" t="s">
        <v>111</v>
      </c>
      <c r="D633" s="3"/>
      <c r="E633" s="3" t="str">
        <f aca="false">+CONCATENATE(A633," ",B633," ",C633," ",D633)</f>
        <v>EWINDSOR 500 KV JCPL </v>
      </c>
      <c r="F633" s="26" t="s">
        <v>1224</v>
      </c>
      <c r="G633" s="26" t="n">
        <v>13.71</v>
      </c>
      <c r="H633" s="26" t="n">
        <v>8</v>
      </c>
      <c r="I633" s="26" t="s">
        <v>1224</v>
      </c>
      <c r="J633" s="26" t="n">
        <v>3.96</v>
      </c>
      <c r="K633" s="26" t="n">
        <v>4.5</v>
      </c>
      <c r="L633" s="26" t="s">
        <v>1224</v>
      </c>
      <c r="M633" s="26" t="n">
        <v>13.88</v>
      </c>
      <c r="N633" s="26" t="n">
        <v>8.1</v>
      </c>
      <c r="O633" s="27" t="s">
        <v>1224</v>
      </c>
      <c r="P633" s="27" t="n">
        <v>528.72</v>
      </c>
      <c r="Q633" s="27" t="n">
        <v>398.98</v>
      </c>
      <c r="R633" s="28" t="n">
        <v>20331.02</v>
      </c>
      <c r="S633" s="28" t="n">
        <v>6339.86</v>
      </c>
      <c r="T633" s="29" t="n">
        <v>60162.04</v>
      </c>
      <c r="U633" s="29" t="n">
        <v>8653.14</v>
      </c>
      <c r="V633" s="28" t="n">
        <v>15100.1</v>
      </c>
      <c r="W633" s="28" t="n">
        <v>7978.51</v>
      </c>
      <c r="X633" s="29" t="n">
        <v>12285.6</v>
      </c>
      <c r="Y633" s="29" t="n">
        <v>5604.7</v>
      </c>
      <c r="Z633" s="28" t="n">
        <v>18597.92</v>
      </c>
      <c r="AA633" s="28" t="n">
        <v>6179.61</v>
      </c>
      <c r="AB633" s="29" t="n">
        <v>13488.87</v>
      </c>
      <c r="AC633" s="29" t="n">
        <v>7710.66</v>
      </c>
    </row>
    <row r="634" customFormat="false" ht="12.75" hidden="false" customHeight="false" outlineLevel="0" collapsed="false">
      <c r="A634" s="3" t="s">
        <v>1225</v>
      </c>
      <c r="B634" s="3" t="s">
        <v>20</v>
      </c>
      <c r="C634" s="3" t="s">
        <v>45</v>
      </c>
      <c r="D634" s="3" t="s">
        <v>1226</v>
      </c>
      <c r="E634" s="3" t="str">
        <f aca="false">+CONCATENATE(A634," ",B634," ",C634," ",D634)</f>
        <v>FACEROCK 69 KV PPL HOLT1</v>
      </c>
      <c r="F634" s="26" t="s">
        <v>1227</v>
      </c>
      <c r="G634" s="26" t="n">
        <v>5.26</v>
      </c>
      <c r="H634" s="26" t="n">
        <v>2.95</v>
      </c>
      <c r="I634" s="26" t="s">
        <v>1227</v>
      </c>
      <c r="J634" s="26" t="n">
        <v>-0.89</v>
      </c>
      <c r="K634" s="26" t="n">
        <v>1.24</v>
      </c>
      <c r="L634" s="26" t="s">
        <v>1227</v>
      </c>
      <c r="M634" s="26" t="n">
        <v>6.31</v>
      </c>
      <c r="N634" s="26" t="n">
        <v>1.63</v>
      </c>
      <c r="O634" s="27" t="s">
        <v>1227</v>
      </c>
      <c r="P634" s="27" t="n">
        <v>-707.42</v>
      </c>
      <c r="Q634" s="27" t="n">
        <v>-210.2</v>
      </c>
      <c r="R634" s="28" t="n">
        <v>21359.01</v>
      </c>
      <c r="S634" s="28" t="n">
        <v>6316.83</v>
      </c>
      <c r="T634" s="29" t="n">
        <v>59031.62</v>
      </c>
      <c r="U634" s="29" t="n">
        <v>8746.56</v>
      </c>
      <c r="V634" s="28" t="n">
        <v>15292.75</v>
      </c>
      <c r="W634" s="28" t="n">
        <v>7998.47</v>
      </c>
      <c r="X634" s="29" t="n">
        <v>12270.6</v>
      </c>
      <c r="Y634" s="29" t="n">
        <v>5596.7</v>
      </c>
      <c r="Z634" s="28" t="n">
        <v>18644.64</v>
      </c>
      <c r="AA634" s="28" t="n">
        <v>6177.06</v>
      </c>
      <c r="AB634" s="29" t="n">
        <v>13495.93</v>
      </c>
      <c r="AC634" s="29" t="n">
        <v>7708.56</v>
      </c>
    </row>
    <row r="635" customFormat="false" ht="12.75" hidden="false" customHeight="false" outlineLevel="0" collapsed="false">
      <c r="A635" s="3" t="s">
        <v>1225</v>
      </c>
      <c r="B635" s="3" t="s">
        <v>20</v>
      </c>
      <c r="C635" s="3" t="s">
        <v>45</v>
      </c>
      <c r="D635" s="3" t="s">
        <v>1228</v>
      </c>
      <c r="E635" s="3" t="str">
        <f aca="false">+CONCATENATE(A635," ",B635," ",C635," ",D635)</f>
        <v>FACEROCK 69 KV PPL HOLT10</v>
      </c>
      <c r="F635" s="26" t="s">
        <v>1229</v>
      </c>
      <c r="G635" s="26" t="n">
        <v>5.26</v>
      </c>
      <c r="H635" s="26" t="n">
        <v>2.95</v>
      </c>
      <c r="I635" s="26" t="s">
        <v>1229</v>
      </c>
      <c r="J635" s="26" t="n">
        <v>-0.89</v>
      </c>
      <c r="K635" s="26" t="n">
        <v>1.24</v>
      </c>
      <c r="L635" s="26" t="s">
        <v>1229</v>
      </c>
      <c r="M635" s="26" t="n">
        <v>6.31</v>
      </c>
      <c r="N635" s="26" t="n">
        <v>1.63</v>
      </c>
      <c r="O635" s="27" t="s">
        <v>1229</v>
      </c>
      <c r="P635" s="27" t="n">
        <v>-707.42</v>
      </c>
      <c r="Q635" s="27" t="n">
        <v>-210.2</v>
      </c>
      <c r="R635" s="28" t="n">
        <v>21359.01</v>
      </c>
      <c r="S635" s="28" t="n">
        <v>6316.83</v>
      </c>
      <c r="T635" s="29" t="n">
        <v>59031.62</v>
      </c>
      <c r="U635" s="29" t="n">
        <v>8746.56</v>
      </c>
      <c r="V635" s="28" t="n">
        <v>15292.75</v>
      </c>
      <c r="W635" s="28" t="n">
        <v>7998.47</v>
      </c>
      <c r="X635" s="29" t="n">
        <v>12270.6</v>
      </c>
      <c r="Y635" s="29" t="n">
        <v>5596.7</v>
      </c>
      <c r="Z635" s="28" t="n">
        <v>18644.64</v>
      </c>
      <c r="AA635" s="28" t="n">
        <v>6177.06</v>
      </c>
      <c r="AB635" s="29" t="n">
        <v>13495.93</v>
      </c>
      <c r="AC635" s="29" t="n">
        <v>7708.56</v>
      </c>
    </row>
    <row r="636" customFormat="false" ht="12.75" hidden="false" customHeight="false" outlineLevel="0" collapsed="false">
      <c r="A636" s="3" t="s">
        <v>1225</v>
      </c>
      <c r="B636" s="3" t="s">
        <v>20</v>
      </c>
      <c r="C636" s="3" t="s">
        <v>45</v>
      </c>
      <c r="D636" s="3" t="s">
        <v>1230</v>
      </c>
      <c r="E636" s="3" t="str">
        <f aca="false">+CONCATENATE(A636," ",B636," ",C636," ",D636)</f>
        <v>FACEROCK 69 KV PPL HOLT17</v>
      </c>
      <c r="F636" s="26" t="s">
        <v>1231</v>
      </c>
      <c r="G636" s="26" t="n">
        <v>5.26</v>
      </c>
      <c r="H636" s="26" t="n">
        <v>2.95</v>
      </c>
      <c r="I636" s="26" t="s">
        <v>1231</v>
      </c>
      <c r="J636" s="26" t="n">
        <v>-0.89</v>
      </c>
      <c r="K636" s="26" t="n">
        <v>1.24</v>
      </c>
      <c r="L636" s="26" t="s">
        <v>1231</v>
      </c>
      <c r="M636" s="26" t="n">
        <v>6.31</v>
      </c>
      <c r="N636" s="26" t="n">
        <v>1.63</v>
      </c>
      <c r="O636" s="27" t="s">
        <v>1231</v>
      </c>
      <c r="P636" s="27" t="n">
        <v>-707.42</v>
      </c>
      <c r="Q636" s="27" t="n">
        <v>-210.2</v>
      </c>
      <c r="R636" s="28" t="n">
        <v>21359.01</v>
      </c>
      <c r="S636" s="28" t="n">
        <v>6316.83</v>
      </c>
      <c r="T636" s="29" t="n">
        <v>59031.62</v>
      </c>
      <c r="U636" s="29" t="n">
        <v>8746.56</v>
      </c>
      <c r="V636" s="28" t="n">
        <v>15292.75</v>
      </c>
      <c r="W636" s="28" t="n">
        <v>7998.47</v>
      </c>
      <c r="X636" s="29" t="n">
        <v>12270.6</v>
      </c>
      <c r="Y636" s="29" t="n">
        <v>5596.7</v>
      </c>
      <c r="Z636" s="28" t="n">
        <v>18644.64</v>
      </c>
      <c r="AA636" s="28" t="n">
        <v>6177.06</v>
      </c>
      <c r="AB636" s="29" t="n">
        <v>13495.93</v>
      </c>
      <c r="AC636" s="29" t="n">
        <v>7708.56</v>
      </c>
    </row>
    <row r="637" customFormat="false" ht="12.75" hidden="false" customHeight="false" outlineLevel="0" collapsed="false">
      <c r="A637" s="3" t="s">
        <v>1225</v>
      </c>
      <c r="B637" s="3" t="s">
        <v>20</v>
      </c>
      <c r="C637" s="3" t="s">
        <v>45</v>
      </c>
      <c r="D637" s="3" t="s">
        <v>1232</v>
      </c>
      <c r="E637" s="3" t="str">
        <f aca="false">+CONCATENATE(A637," ",B637," ",C637," ",D637)</f>
        <v>FACEROCK 69 KV PPL HOLT2</v>
      </c>
      <c r="F637" s="26" t="s">
        <v>1233</v>
      </c>
      <c r="G637" s="26" t="n">
        <v>5.26</v>
      </c>
      <c r="H637" s="26" t="n">
        <v>2.95</v>
      </c>
      <c r="I637" s="26" t="s">
        <v>1233</v>
      </c>
      <c r="J637" s="26" t="n">
        <v>-0.89</v>
      </c>
      <c r="K637" s="26" t="n">
        <v>1.24</v>
      </c>
      <c r="L637" s="26" t="s">
        <v>1233</v>
      </c>
      <c r="M637" s="26" t="n">
        <v>6.31</v>
      </c>
      <c r="N637" s="26" t="n">
        <v>1.63</v>
      </c>
      <c r="O637" s="27" t="s">
        <v>1233</v>
      </c>
      <c r="P637" s="27" t="n">
        <v>-707.42</v>
      </c>
      <c r="Q637" s="27" t="n">
        <v>-210.2</v>
      </c>
      <c r="R637" s="28" t="n">
        <v>21359.01</v>
      </c>
      <c r="S637" s="28" t="n">
        <v>6316.83</v>
      </c>
      <c r="T637" s="29" t="n">
        <v>59031.62</v>
      </c>
      <c r="U637" s="29" t="n">
        <v>8746.56</v>
      </c>
      <c r="V637" s="28" t="n">
        <v>15292.75</v>
      </c>
      <c r="W637" s="28" t="n">
        <v>7998.47</v>
      </c>
      <c r="X637" s="29" t="n">
        <v>12270.6</v>
      </c>
      <c r="Y637" s="29" t="n">
        <v>5596.7</v>
      </c>
      <c r="Z637" s="28" t="n">
        <v>18644.64</v>
      </c>
      <c r="AA637" s="28" t="n">
        <v>6177.06</v>
      </c>
      <c r="AB637" s="29" t="n">
        <v>13495.93</v>
      </c>
      <c r="AC637" s="29" t="n">
        <v>7708.56</v>
      </c>
    </row>
    <row r="638" customFormat="false" ht="12.75" hidden="false" customHeight="false" outlineLevel="0" collapsed="false">
      <c r="A638" s="3" t="s">
        <v>1225</v>
      </c>
      <c r="B638" s="3" t="s">
        <v>20</v>
      </c>
      <c r="C638" s="3" t="s">
        <v>45</v>
      </c>
      <c r="D638" s="3" t="s">
        <v>1234</v>
      </c>
      <c r="E638" s="3" t="str">
        <f aca="false">+CONCATENATE(A638," ",B638," ",C638," ",D638)</f>
        <v>FACEROCK 69 KV PPL HOLT3</v>
      </c>
      <c r="F638" s="26" t="s">
        <v>1235</v>
      </c>
      <c r="G638" s="26" t="n">
        <v>5.26</v>
      </c>
      <c r="H638" s="26" t="n">
        <v>2.95</v>
      </c>
      <c r="I638" s="26" t="s">
        <v>1235</v>
      </c>
      <c r="J638" s="26" t="n">
        <v>-0.89</v>
      </c>
      <c r="K638" s="26" t="n">
        <v>1.24</v>
      </c>
      <c r="L638" s="26" t="s">
        <v>1235</v>
      </c>
      <c r="M638" s="26" t="n">
        <v>6.31</v>
      </c>
      <c r="N638" s="26" t="n">
        <v>1.63</v>
      </c>
      <c r="O638" s="27" t="s">
        <v>1235</v>
      </c>
      <c r="P638" s="27" t="n">
        <v>-707.42</v>
      </c>
      <c r="Q638" s="27" t="n">
        <v>-210.2</v>
      </c>
      <c r="R638" s="28" t="n">
        <v>21359.01</v>
      </c>
      <c r="S638" s="28" t="n">
        <v>6316.83</v>
      </c>
      <c r="T638" s="29" t="n">
        <v>59031.62</v>
      </c>
      <c r="U638" s="29" t="n">
        <v>8746.56</v>
      </c>
      <c r="V638" s="28" t="n">
        <v>15292.75</v>
      </c>
      <c r="W638" s="28" t="n">
        <v>7998.47</v>
      </c>
      <c r="X638" s="29" t="n">
        <v>12270.6</v>
      </c>
      <c r="Y638" s="29" t="n">
        <v>5596.7</v>
      </c>
      <c r="Z638" s="28" t="n">
        <v>18644.64</v>
      </c>
      <c r="AA638" s="28" t="n">
        <v>6177.06</v>
      </c>
      <c r="AB638" s="29" t="n">
        <v>13495.93</v>
      </c>
      <c r="AC638" s="29" t="n">
        <v>7708.56</v>
      </c>
    </row>
    <row r="639" customFormat="false" ht="12.75" hidden="false" customHeight="false" outlineLevel="0" collapsed="false">
      <c r="A639" s="3" t="s">
        <v>1225</v>
      </c>
      <c r="B639" s="3" t="s">
        <v>20</v>
      </c>
      <c r="C639" s="3" t="s">
        <v>45</v>
      </c>
      <c r="D639" s="3" t="s">
        <v>1236</v>
      </c>
      <c r="E639" s="3" t="str">
        <f aca="false">+CONCATENATE(A639," ",B639," ",C639," ",D639)</f>
        <v>FACEROCK 69 KV PPL HOLT4</v>
      </c>
      <c r="F639" s="26" t="s">
        <v>1237</v>
      </c>
      <c r="G639" s="26" t="n">
        <v>5.26</v>
      </c>
      <c r="H639" s="26" t="n">
        <v>2.95</v>
      </c>
      <c r="I639" s="26" t="s">
        <v>1237</v>
      </c>
      <c r="J639" s="26" t="n">
        <v>-0.89</v>
      </c>
      <c r="K639" s="26" t="n">
        <v>1.24</v>
      </c>
      <c r="L639" s="26" t="s">
        <v>1237</v>
      </c>
      <c r="M639" s="26" t="n">
        <v>6.31</v>
      </c>
      <c r="N639" s="26" t="n">
        <v>1.63</v>
      </c>
      <c r="O639" s="27" t="s">
        <v>1237</v>
      </c>
      <c r="P639" s="27" t="n">
        <v>-707.42</v>
      </c>
      <c r="Q639" s="27" t="n">
        <v>-210.2</v>
      </c>
      <c r="R639" s="28" t="n">
        <v>21359.01</v>
      </c>
      <c r="S639" s="28" t="n">
        <v>6316.83</v>
      </c>
      <c r="T639" s="29" t="n">
        <v>59031.62</v>
      </c>
      <c r="U639" s="29" t="n">
        <v>8746.56</v>
      </c>
      <c r="V639" s="28" t="n">
        <v>15292.75</v>
      </c>
      <c r="W639" s="28" t="n">
        <v>7998.47</v>
      </c>
      <c r="X639" s="29" t="n">
        <v>12270.6</v>
      </c>
      <c r="Y639" s="29" t="n">
        <v>5596.7</v>
      </c>
      <c r="Z639" s="28" t="n">
        <v>18644.64</v>
      </c>
      <c r="AA639" s="28" t="n">
        <v>6177.06</v>
      </c>
      <c r="AB639" s="29" t="n">
        <v>13495.93</v>
      </c>
      <c r="AC639" s="29" t="n">
        <v>7708.56</v>
      </c>
    </row>
    <row r="640" customFormat="false" ht="12.75" hidden="false" customHeight="false" outlineLevel="0" collapsed="false">
      <c r="A640" s="3" t="s">
        <v>1225</v>
      </c>
      <c r="B640" s="3" t="s">
        <v>20</v>
      </c>
      <c r="C640" s="3" t="s">
        <v>45</v>
      </c>
      <c r="D640" s="3" t="s">
        <v>1238</v>
      </c>
      <c r="E640" s="3" t="str">
        <f aca="false">+CONCATENATE(A640," ",B640," ",C640," ",D640)</f>
        <v>FACEROCK 69 KV PPL HOLT5</v>
      </c>
      <c r="F640" s="26" t="s">
        <v>1239</v>
      </c>
      <c r="G640" s="26" t="n">
        <v>5.26</v>
      </c>
      <c r="H640" s="26" t="n">
        <v>2.95</v>
      </c>
      <c r="I640" s="26" t="s">
        <v>1239</v>
      </c>
      <c r="J640" s="26" t="n">
        <v>-0.89</v>
      </c>
      <c r="K640" s="26" t="n">
        <v>1.24</v>
      </c>
      <c r="L640" s="26" t="s">
        <v>1239</v>
      </c>
      <c r="M640" s="26" t="n">
        <v>6.31</v>
      </c>
      <c r="N640" s="26" t="n">
        <v>1.63</v>
      </c>
      <c r="O640" s="27" t="s">
        <v>1239</v>
      </c>
      <c r="P640" s="27" t="n">
        <v>-707.42</v>
      </c>
      <c r="Q640" s="27" t="n">
        <v>-210.2</v>
      </c>
      <c r="R640" s="28" t="n">
        <v>21359.01</v>
      </c>
      <c r="S640" s="28" t="n">
        <v>6316.83</v>
      </c>
      <c r="T640" s="29" t="n">
        <v>59031.62</v>
      </c>
      <c r="U640" s="29" t="n">
        <v>8746.56</v>
      </c>
      <c r="V640" s="28" t="n">
        <v>15292.75</v>
      </c>
      <c r="W640" s="28" t="n">
        <v>7998.47</v>
      </c>
      <c r="X640" s="29" t="n">
        <v>12270.6</v>
      </c>
      <c r="Y640" s="29" t="n">
        <v>5596.7</v>
      </c>
      <c r="Z640" s="28" t="n">
        <v>18644.64</v>
      </c>
      <c r="AA640" s="28" t="n">
        <v>6177.06</v>
      </c>
      <c r="AB640" s="29" t="n">
        <v>13495.93</v>
      </c>
      <c r="AC640" s="29" t="n">
        <v>7708.56</v>
      </c>
    </row>
    <row r="641" customFormat="false" ht="12.75" hidden="false" customHeight="false" outlineLevel="0" collapsed="false">
      <c r="A641" s="3" t="s">
        <v>1225</v>
      </c>
      <c r="B641" s="3" t="s">
        <v>20</v>
      </c>
      <c r="C641" s="3" t="s">
        <v>45</v>
      </c>
      <c r="D641" s="3" t="s">
        <v>1240</v>
      </c>
      <c r="E641" s="3" t="str">
        <f aca="false">+CONCATENATE(A641," ",B641," ",C641," ",D641)</f>
        <v>FACEROCK 69 KV PPL HOLT6</v>
      </c>
      <c r="F641" s="26" t="s">
        <v>1241</v>
      </c>
      <c r="G641" s="26" t="n">
        <v>5.26</v>
      </c>
      <c r="H641" s="26" t="n">
        <v>2.95</v>
      </c>
      <c r="I641" s="26" t="s">
        <v>1241</v>
      </c>
      <c r="J641" s="26" t="n">
        <v>-0.89</v>
      </c>
      <c r="K641" s="26" t="n">
        <v>1.24</v>
      </c>
      <c r="L641" s="26" t="s">
        <v>1241</v>
      </c>
      <c r="M641" s="26" t="n">
        <v>6.31</v>
      </c>
      <c r="N641" s="26" t="n">
        <v>1.63</v>
      </c>
      <c r="O641" s="27" t="s">
        <v>1241</v>
      </c>
      <c r="P641" s="27" t="n">
        <v>-707.42</v>
      </c>
      <c r="Q641" s="27" t="n">
        <v>-210.2</v>
      </c>
      <c r="R641" s="28" t="n">
        <v>21359.01</v>
      </c>
      <c r="S641" s="28" t="n">
        <v>6316.83</v>
      </c>
      <c r="T641" s="29" t="n">
        <v>59031.62</v>
      </c>
      <c r="U641" s="29" t="n">
        <v>8746.56</v>
      </c>
      <c r="V641" s="28" t="n">
        <v>15292.75</v>
      </c>
      <c r="W641" s="28" t="n">
        <v>7998.47</v>
      </c>
      <c r="X641" s="29" t="n">
        <v>12270.6</v>
      </c>
      <c r="Y641" s="29" t="n">
        <v>5596.7</v>
      </c>
      <c r="Z641" s="28" t="n">
        <v>18644.64</v>
      </c>
      <c r="AA641" s="28" t="n">
        <v>6177.06</v>
      </c>
      <c r="AB641" s="29" t="n">
        <v>13495.93</v>
      </c>
      <c r="AC641" s="29" t="n">
        <v>7708.56</v>
      </c>
    </row>
    <row r="642" customFormat="false" ht="12.75" hidden="false" customHeight="false" outlineLevel="0" collapsed="false">
      <c r="A642" s="3" t="s">
        <v>1225</v>
      </c>
      <c r="B642" s="3" t="s">
        <v>20</v>
      </c>
      <c r="C642" s="3" t="s">
        <v>45</v>
      </c>
      <c r="D642" s="3" t="s">
        <v>1242</v>
      </c>
      <c r="E642" s="3" t="str">
        <f aca="false">+CONCATENATE(A642," ",B642," ",C642," ",D642)</f>
        <v>FACEROCK 69 KV PPL HOLT7</v>
      </c>
      <c r="F642" s="26" t="s">
        <v>1243</v>
      </c>
      <c r="G642" s="26" t="n">
        <v>5.26</v>
      </c>
      <c r="H642" s="26" t="n">
        <v>2.95</v>
      </c>
      <c r="I642" s="26" t="s">
        <v>1243</v>
      </c>
      <c r="J642" s="26" t="n">
        <v>-0.89</v>
      </c>
      <c r="K642" s="26" t="n">
        <v>1.24</v>
      </c>
      <c r="L642" s="26" t="s">
        <v>1243</v>
      </c>
      <c r="M642" s="26" t="n">
        <v>6.31</v>
      </c>
      <c r="N642" s="26" t="n">
        <v>1.63</v>
      </c>
      <c r="O642" s="27" t="s">
        <v>1243</v>
      </c>
      <c r="P642" s="27" t="n">
        <v>-707.42</v>
      </c>
      <c r="Q642" s="27" t="n">
        <v>-210.2</v>
      </c>
      <c r="R642" s="28" t="n">
        <v>21359.01</v>
      </c>
      <c r="S642" s="28" t="n">
        <v>6316.83</v>
      </c>
      <c r="T642" s="29" t="n">
        <v>59031.62</v>
      </c>
      <c r="U642" s="29" t="n">
        <v>8746.56</v>
      </c>
      <c r="V642" s="28" t="n">
        <v>15292.75</v>
      </c>
      <c r="W642" s="28" t="n">
        <v>7998.47</v>
      </c>
      <c r="X642" s="29" t="n">
        <v>12270.6</v>
      </c>
      <c r="Y642" s="29" t="n">
        <v>5596.7</v>
      </c>
      <c r="Z642" s="28" t="n">
        <v>18644.64</v>
      </c>
      <c r="AA642" s="28" t="n">
        <v>6177.06</v>
      </c>
      <c r="AB642" s="29" t="n">
        <v>13495.93</v>
      </c>
      <c r="AC642" s="29" t="n">
        <v>7708.56</v>
      </c>
    </row>
    <row r="643" customFormat="false" ht="12.75" hidden="false" customHeight="false" outlineLevel="0" collapsed="false">
      <c r="A643" s="3" t="s">
        <v>1225</v>
      </c>
      <c r="B643" s="3" t="s">
        <v>20</v>
      </c>
      <c r="C643" s="3" t="s">
        <v>45</v>
      </c>
      <c r="D643" s="3" t="s">
        <v>1244</v>
      </c>
      <c r="E643" s="3" t="str">
        <f aca="false">+CONCATENATE(A643," ",B643," ",C643," ",D643)</f>
        <v>FACEROCK 69 KV PPL HOLT8</v>
      </c>
      <c r="F643" s="26" t="s">
        <v>1245</v>
      </c>
      <c r="G643" s="26" t="n">
        <v>5.26</v>
      </c>
      <c r="H643" s="26" t="n">
        <v>2.95</v>
      </c>
      <c r="I643" s="26" t="s">
        <v>1245</v>
      </c>
      <c r="J643" s="26" t="n">
        <v>-0.89</v>
      </c>
      <c r="K643" s="26" t="n">
        <v>1.24</v>
      </c>
      <c r="L643" s="26" t="s">
        <v>1245</v>
      </c>
      <c r="M643" s="26" t="n">
        <v>6.31</v>
      </c>
      <c r="N643" s="26" t="n">
        <v>1.63</v>
      </c>
      <c r="O643" s="27" t="s">
        <v>1245</v>
      </c>
      <c r="P643" s="27" t="n">
        <v>-707.42</v>
      </c>
      <c r="Q643" s="27" t="n">
        <v>-210.2</v>
      </c>
      <c r="R643" s="28" t="n">
        <v>21359.01</v>
      </c>
      <c r="S643" s="28" t="n">
        <v>6316.83</v>
      </c>
      <c r="T643" s="29" t="n">
        <v>59031.62</v>
      </c>
      <c r="U643" s="29" t="n">
        <v>8746.56</v>
      </c>
      <c r="V643" s="28" t="n">
        <v>15292.75</v>
      </c>
      <c r="W643" s="28" t="n">
        <v>7998.47</v>
      </c>
      <c r="X643" s="29" t="n">
        <v>12270.6</v>
      </c>
      <c r="Y643" s="29" t="n">
        <v>5596.7</v>
      </c>
      <c r="Z643" s="28" t="n">
        <v>18644.64</v>
      </c>
      <c r="AA643" s="28" t="n">
        <v>6177.06</v>
      </c>
      <c r="AB643" s="29" t="n">
        <v>13495.93</v>
      </c>
      <c r="AC643" s="29" t="n">
        <v>7708.56</v>
      </c>
    </row>
    <row r="644" customFormat="false" ht="12.75" hidden="false" customHeight="false" outlineLevel="0" collapsed="false">
      <c r="A644" s="3" t="s">
        <v>1225</v>
      </c>
      <c r="B644" s="3" t="s">
        <v>20</v>
      </c>
      <c r="C644" s="3" t="s">
        <v>45</v>
      </c>
      <c r="D644" s="3" t="s">
        <v>1246</v>
      </c>
      <c r="E644" s="3" t="str">
        <f aca="false">+CONCATENATE(A644," ",B644," ",C644," ",D644)</f>
        <v>FACEROCK 69 KV PPL HOLT9</v>
      </c>
      <c r="F644" s="26" t="s">
        <v>1247</v>
      </c>
      <c r="G644" s="26" t="n">
        <v>5.26</v>
      </c>
      <c r="H644" s="26" t="n">
        <v>2.95</v>
      </c>
      <c r="I644" s="26" t="s">
        <v>1247</v>
      </c>
      <c r="J644" s="26" t="n">
        <v>-0.89</v>
      </c>
      <c r="K644" s="26" t="n">
        <v>1.24</v>
      </c>
      <c r="L644" s="26" t="s">
        <v>1247</v>
      </c>
      <c r="M644" s="26" t="n">
        <v>6.31</v>
      </c>
      <c r="N644" s="26" t="n">
        <v>1.63</v>
      </c>
      <c r="O644" s="27" t="s">
        <v>1247</v>
      </c>
      <c r="P644" s="27" t="n">
        <v>-707.42</v>
      </c>
      <c r="Q644" s="27" t="n">
        <v>-210.2</v>
      </c>
      <c r="R644" s="28" t="n">
        <v>21359.01</v>
      </c>
      <c r="S644" s="28" t="n">
        <v>6316.83</v>
      </c>
      <c r="T644" s="29" t="n">
        <v>59031.62</v>
      </c>
      <c r="U644" s="29" t="n">
        <v>8746.56</v>
      </c>
      <c r="V644" s="28" t="n">
        <v>15292.75</v>
      </c>
      <c r="W644" s="28" t="n">
        <v>7998.47</v>
      </c>
      <c r="X644" s="29" t="n">
        <v>12270.6</v>
      </c>
      <c r="Y644" s="29" t="n">
        <v>5596.7</v>
      </c>
      <c r="Z644" s="28" t="n">
        <v>18644.64</v>
      </c>
      <c r="AA644" s="28" t="n">
        <v>6177.06</v>
      </c>
      <c r="AB644" s="29" t="n">
        <v>13495.93</v>
      </c>
      <c r="AC644" s="29" t="n">
        <v>7708.56</v>
      </c>
    </row>
    <row r="645" customFormat="false" ht="12.75" hidden="false" customHeight="false" outlineLevel="0" collapsed="false">
      <c r="A645" s="3" t="s">
        <v>1225</v>
      </c>
      <c r="B645" s="3" t="s">
        <v>20</v>
      </c>
      <c r="C645" s="3" t="s">
        <v>45</v>
      </c>
      <c r="D645" s="3" t="s">
        <v>1248</v>
      </c>
      <c r="E645" s="3" t="str">
        <f aca="false">+CONCATENATE(A645," ",B645," ",C645," ",D645)</f>
        <v>FACEROCK 69 KV PPL KINZ13</v>
      </c>
      <c r="F645" s="26" t="s">
        <v>1249</v>
      </c>
      <c r="G645" s="26" t="n">
        <v>5.26</v>
      </c>
      <c r="H645" s="26" t="n">
        <v>2.95</v>
      </c>
      <c r="I645" s="26" t="s">
        <v>1249</v>
      </c>
      <c r="J645" s="26" t="n">
        <v>-0.89</v>
      </c>
      <c r="K645" s="26" t="n">
        <v>1.24</v>
      </c>
      <c r="L645" s="26" t="s">
        <v>1249</v>
      </c>
      <c r="M645" s="26" t="n">
        <v>6.31</v>
      </c>
      <c r="N645" s="26" t="n">
        <v>1.63</v>
      </c>
      <c r="O645" s="27" t="s">
        <v>1249</v>
      </c>
      <c r="P645" s="27" t="n">
        <v>-707.42</v>
      </c>
      <c r="Q645" s="27" t="n">
        <v>-210.2</v>
      </c>
      <c r="R645" s="28" t="n">
        <v>21359.01</v>
      </c>
      <c r="S645" s="28" t="n">
        <v>6316.83</v>
      </c>
      <c r="T645" s="29" t="n">
        <v>59031.62</v>
      </c>
      <c r="U645" s="29" t="n">
        <v>8746.56</v>
      </c>
      <c r="V645" s="28" t="n">
        <v>15292.75</v>
      </c>
      <c r="W645" s="28" t="n">
        <v>7998.47</v>
      </c>
      <c r="X645" s="29" t="n">
        <v>12270.6</v>
      </c>
      <c r="Y645" s="29" t="n">
        <v>5596.7</v>
      </c>
      <c r="Z645" s="28" t="n">
        <v>18644.64</v>
      </c>
      <c r="AA645" s="28" t="n">
        <v>6177.06</v>
      </c>
      <c r="AB645" s="29" t="n">
        <v>13495.93</v>
      </c>
      <c r="AC645" s="29" t="n">
        <v>7708.56</v>
      </c>
    </row>
    <row r="646" customFormat="false" ht="12.75" hidden="false" customHeight="false" outlineLevel="0" collapsed="false">
      <c r="A646" s="3" t="s">
        <v>1225</v>
      </c>
      <c r="B646" s="3" t="s">
        <v>20</v>
      </c>
      <c r="C646" s="3" t="s">
        <v>45</v>
      </c>
      <c r="D646" s="3" t="s">
        <v>1250</v>
      </c>
      <c r="E646" s="3" t="str">
        <f aca="false">+CONCATENATE(A646," ",B646," ",C646," ",D646)</f>
        <v>FACEROCK 69 KV PPL KINZ14</v>
      </c>
      <c r="F646" s="26" t="s">
        <v>1251</v>
      </c>
      <c r="G646" s="26" t="n">
        <v>5.26</v>
      </c>
      <c r="H646" s="26" t="n">
        <v>2.95</v>
      </c>
      <c r="I646" s="26" t="s">
        <v>1251</v>
      </c>
      <c r="J646" s="26" t="n">
        <v>-0.89</v>
      </c>
      <c r="K646" s="26" t="n">
        <v>1.24</v>
      </c>
      <c r="L646" s="26" t="s">
        <v>1251</v>
      </c>
      <c r="M646" s="26" t="n">
        <v>6.31</v>
      </c>
      <c r="N646" s="26" t="n">
        <v>1.63</v>
      </c>
      <c r="O646" s="27" t="s">
        <v>1251</v>
      </c>
      <c r="P646" s="27" t="n">
        <v>-707.42</v>
      </c>
      <c r="Q646" s="27" t="n">
        <v>-210.2</v>
      </c>
      <c r="R646" s="28" t="n">
        <v>21359.01</v>
      </c>
      <c r="S646" s="28" t="n">
        <v>6316.83</v>
      </c>
      <c r="T646" s="29" t="n">
        <v>59031.62</v>
      </c>
      <c r="U646" s="29" t="n">
        <v>8746.56</v>
      </c>
      <c r="V646" s="28" t="n">
        <v>15292.75</v>
      </c>
      <c r="W646" s="28" t="n">
        <v>7998.47</v>
      </c>
      <c r="X646" s="29" t="n">
        <v>12270.6</v>
      </c>
      <c r="Y646" s="29" t="n">
        <v>5596.7</v>
      </c>
      <c r="Z646" s="28" t="n">
        <v>18644.64</v>
      </c>
      <c r="AA646" s="28" t="n">
        <v>6177.06</v>
      </c>
      <c r="AB646" s="29" t="n">
        <v>13495.93</v>
      </c>
      <c r="AC646" s="29" t="n">
        <v>7708.56</v>
      </c>
    </row>
    <row r="647" customFormat="false" ht="12.75" hidden="false" customHeight="false" outlineLevel="0" collapsed="false">
      <c r="A647" s="3" t="s">
        <v>1252</v>
      </c>
      <c r="B647" s="3" t="s">
        <v>14</v>
      </c>
      <c r="C647" s="3" t="s">
        <v>27</v>
      </c>
      <c r="D647" s="3" t="s">
        <v>144</v>
      </c>
      <c r="E647" s="3" t="str">
        <f aca="false">+CONCATENATE(A647," ",B647," ",C647," ",D647)</f>
        <v>FAIRLAWN 138 KV PSEG 26KV-1</v>
      </c>
      <c r="F647" s="26" t="s">
        <v>1253</v>
      </c>
      <c r="G647" s="26" t="n">
        <v>26.29</v>
      </c>
      <c r="H647" s="26" t="n">
        <v>13.97</v>
      </c>
      <c r="I647" s="26" t="s">
        <v>1253</v>
      </c>
      <c r="J647" s="26" t="n">
        <v>7.95</v>
      </c>
      <c r="K647" s="26" t="n">
        <v>4.73</v>
      </c>
      <c r="L647" s="26" t="s">
        <v>1253</v>
      </c>
      <c r="M647" s="26" t="n">
        <v>14.97</v>
      </c>
      <c r="N647" s="26" t="n">
        <v>5.47</v>
      </c>
      <c r="O647" s="27" t="s">
        <v>1253</v>
      </c>
      <c r="P647" s="27" t="n">
        <v>611.98</v>
      </c>
      <c r="Q647" s="27" t="n">
        <v>471.43</v>
      </c>
      <c r="R647" s="28" t="n">
        <v>21199.1</v>
      </c>
      <c r="S647" s="28" t="n">
        <v>6451.04</v>
      </c>
      <c r="T647" s="29" t="n">
        <v>59776.41</v>
      </c>
      <c r="U647" s="29" t="n">
        <v>8807.51</v>
      </c>
      <c r="V647" s="28" t="n">
        <v>14962.14</v>
      </c>
      <c r="W647" s="28" t="n">
        <v>7981.54</v>
      </c>
      <c r="X647" s="29" t="n">
        <v>12619.7</v>
      </c>
      <c r="Y647" s="29" t="n">
        <v>5799.1</v>
      </c>
      <c r="Z647" s="28" t="n">
        <v>18715.64</v>
      </c>
      <c r="AA647" s="28" t="n">
        <v>7702.95</v>
      </c>
      <c r="AB647" s="29" t="n">
        <v>13477.38</v>
      </c>
      <c r="AC647" s="29" t="n">
        <v>7795.44</v>
      </c>
    </row>
    <row r="648" customFormat="false" ht="12.75" hidden="false" customHeight="false" outlineLevel="0" collapsed="false">
      <c r="A648" s="3" t="s">
        <v>1252</v>
      </c>
      <c r="B648" s="3" t="s">
        <v>14</v>
      </c>
      <c r="C648" s="3" t="s">
        <v>27</v>
      </c>
      <c r="D648" s="3" t="s">
        <v>202</v>
      </c>
      <c r="E648" s="3" t="str">
        <f aca="false">+CONCATENATE(A648," ",B648," ",C648," ",D648)</f>
        <v>FAIRLAWN 138 KV PSEG 26KV-2</v>
      </c>
      <c r="F648" s="26" t="s">
        <v>1254</v>
      </c>
      <c r="G648" s="26" t="n">
        <v>26.29</v>
      </c>
      <c r="H648" s="26" t="n">
        <v>13.97</v>
      </c>
      <c r="I648" s="26" t="s">
        <v>1254</v>
      </c>
      <c r="J648" s="26" t="n">
        <v>7.95</v>
      </c>
      <c r="K648" s="26" t="n">
        <v>4.73</v>
      </c>
      <c r="L648" s="26" t="s">
        <v>1254</v>
      </c>
      <c r="M648" s="26" t="n">
        <v>14.97</v>
      </c>
      <c r="N648" s="26" t="n">
        <v>5.47</v>
      </c>
      <c r="O648" s="27" t="s">
        <v>1254</v>
      </c>
      <c r="P648" s="27" t="n">
        <v>611.98</v>
      </c>
      <c r="Q648" s="27" t="n">
        <v>471.43</v>
      </c>
      <c r="R648" s="28" t="n">
        <v>21199.1</v>
      </c>
      <c r="S648" s="28" t="n">
        <v>6451.04</v>
      </c>
      <c r="T648" s="29" t="n">
        <v>59776.41</v>
      </c>
      <c r="U648" s="29" t="n">
        <v>8807.51</v>
      </c>
      <c r="V648" s="28" t="n">
        <v>14962.14</v>
      </c>
      <c r="W648" s="28" t="n">
        <v>7981.54</v>
      </c>
      <c r="X648" s="29" t="n">
        <v>12619.7</v>
      </c>
      <c r="Y648" s="29" t="n">
        <v>5799.1</v>
      </c>
      <c r="Z648" s="28" t="n">
        <v>18715.64</v>
      </c>
      <c r="AA648" s="28" t="n">
        <v>7702.95</v>
      </c>
      <c r="AB648" s="29" t="n">
        <v>13477.38</v>
      </c>
      <c r="AC648" s="29" t="n">
        <v>7795.44</v>
      </c>
    </row>
    <row r="649" customFormat="false" ht="12.75" hidden="false" customHeight="false" outlineLevel="0" collapsed="false">
      <c r="A649" s="3" t="s">
        <v>1252</v>
      </c>
      <c r="B649" s="3" t="s">
        <v>14</v>
      </c>
      <c r="C649" s="3" t="s">
        <v>27</v>
      </c>
      <c r="D649" s="3" t="s">
        <v>252</v>
      </c>
      <c r="E649" s="3" t="str">
        <f aca="false">+CONCATENATE(A649," ",B649," ",C649," ",D649)</f>
        <v>FAIRLAWN 138 KV PSEG 26KV-3</v>
      </c>
      <c r="F649" s="26" t="s">
        <v>1255</v>
      </c>
      <c r="G649" s="26" t="n">
        <v>26.29</v>
      </c>
      <c r="H649" s="26" t="n">
        <v>13.97</v>
      </c>
      <c r="I649" s="26" t="s">
        <v>1255</v>
      </c>
      <c r="J649" s="26" t="n">
        <v>7.95</v>
      </c>
      <c r="K649" s="26" t="n">
        <v>4.73</v>
      </c>
      <c r="L649" s="26" t="s">
        <v>1255</v>
      </c>
      <c r="M649" s="26" t="n">
        <v>14.97</v>
      </c>
      <c r="N649" s="26" t="n">
        <v>5.47</v>
      </c>
      <c r="O649" s="27" t="s">
        <v>1255</v>
      </c>
      <c r="P649" s="27" t="n">
        <v>611.98</v>
      </c>
      <c r="Q649" s="27" t="n">
        <v>471.43</v>
      </c>
      <c r="R649" s="28" t="n">
        <v>21199.1</v>
      </c>
      <c r="S649" s="28" t="n">
        <v>6451.04</v>
      </c>
      <c r="T649" s="29" t="n">
        <v>59776.41</v>
      </c>
      <c r="U649" s="29" t="n">
        <v>8807.51</v>
      </c>
      <c r="V649" s="28" t="n">
        <v>14962.14</v>
      </c>
      <c r="W649" s="28" t="n">
        <v>7981.54</v>
      </c>
      <c r="X649" s="29" t="n">
        <v>12619.7</v>
      </c>
      <c r="Y649" s="29" t="n">
        <v>5799.1</v>
      </c>
      <c r="Z649" s="28" t="n">
        <v>18715.64</v>
      </c>
      <c r="AA649" s="28" t="n">
        <v>7702.95</v>
      </c>
      <c r="AB649" s="29" t="n">
        <v>13477.38</v>
      </c>
      <c r="AC649" s="29" t="n">
        <v>7795.44</v>
      </c>
    </row>
    <row r="650" customFormat="false" ht="12.75" hidden="false" customHeight="false" outlineLevel="0" collapsed="false">
      <c r="A650" s="3" t="s">
        <v>1252</v>
      </c>
      <c r="B650" s="3" t="s">
        <v>14</v>
      </c>
      <c r="C650" s="3" t="s">
        <v>27</v>
      </c>
      <c r="D650" s="3" t="s">
        <v>1256</v>
      </c>
      <c r="E650" s="3" t="str">
        <f aca="false">+CONCATENATE(A650," ",B650," ",C650," ",D650)</f>
        <v>FAIRLAWN 138 KV PSEG MRC GT</v>
      </c>
      <c r="F650" s="26" t="s">
        <v>1257</v>
      </c>
      <c r="G650" s="26" t="n">
        <v>26.29</v>
      </c>
      <c r="H650" s="26" t="n">
        <v>13.97</v>
      </c>
      <c r="I650" s="26" t="s">
        <v>1257</v>
      </c>
      <c r="J650" s="26" t="n">
        <v>7.95</v>
      </c>
      <c r="K650" s="26" t="n">
        <v>4.73</v>
      </c>
      <c r="L650" s="26" t="s">
        <v>1257</v>
      </c>
      <c r="M650" s="26" t="n">
        <v>14.97</v>
      </c>
      <c r="N650" s="26" t="n">
        <v>5.47</v>
      </c>
      <c r="O650" s="27" t="s">
        <v>1257</v>
      </c>
      <c r="P650" s="27" t="n">
        <v>611.98</v>
      </c>
      <c r="Q650" s="27" t="n">
        <v>471.43</v>
      </c>
      <c r="R650" s="28" t="n">
        <v>21199.1</v>
      </c>
      <c r="S650" s="28" t="n">
        <v>6451.04</v>
      </c>
      <c r="T650" s="29" t="n">
        <v>59776.41</v>
      </c>
      <c r="U650" s="29" t="n">
        <v>8807.51</v>
      </c>
      <c r="V650" s="28" t="n">
        <v>14962.14</v>
      </c>
      <c r="W650" s="28" t="n">
        <v>7981.54</v>
      </c>
      <c r="X650" s="29" t="n">
        <v>12619.7</v>
      </c>
      <c r="Y650" s="29" t="n">
        <v>5799.1</v>
      </c>
      <c r="Z650" s="28" t="n">
        <v>18715.64</v>
      </c>
      <c r="AA650" s="28" t="n">
        <v>7702.95</v>
      </c>
      <c r="AB650" s="29" t="n">
        <v>13477.38</v>
      </c>
      <c r="AC650" s="29" t="n">
        <v>7795.44</v>
      </c>
    </row>
    <row r="651" customFormat="false" ht="12.75" hidden="false" customHeight="false" outlineLevel="0" collapsed="false">
      <c r="A651" s="3" t="s">
        <v>1258</v>
      </c>
      <c r="B651" s="3" t="s">
        <v>20</v>
      </c>
      <c r="C651" s="3" t="s">
        <v>37</v>
      </c>
      <c r="D651" s="3" t="s">
        <v>1259</v>
      </c>
      <c r="E651" s="3" t="str">
        <f aca="false">+CONCATENATE(A651," ",B651," ",C651," ",D651)</f>
        <v>FAIRMONT 69 KV DPL FAIRMT</v>
      </c>
      <c r="F651" s="26" t="s">
        <v>1260</v>
      </c>
      <c r="G651" s="26" t="n">
        <v>7.9</v>
      </c>
      <c r="H651" s="26" t="n">
        <v>4.49</v>
      </c>
      <c r="I651" s="26" t="s">
        <v>1260</v>
      </c>
      <c r="J651" s="26" t="n">
        <v>0.24</v>
      </c>
      <c r="K651" s="26" t="n">
        <v>1.34</v>
      </c>
      <c r="L651" s="26" t="s">
        <v>1260</v>
      </c>
      <c r="M651" s="26" t="n">
        <v>4.1</v>
      </c>
      <c r="N651" s="26" t="n">
        <v>2.74</v>
      </c>
      <c r="O651" s="27" t="s">
        <v>1260</v>
      </c>
      <c r="P651" s="27" t="n">
        <v>1416.16</v>
      </c>
      <c r="Q651" s="27" t="n">
        <v>826.68</v>
      </c>
      <c r="R651" s="28" t="n">
        <v>20259.42</v>
      </c>
      <c r="S651" s="28" t="n">
        <v>6328.19</v>
      </c>
      <c r="T651" s="29" t="n">
        <v>60622.98</v>
      </c>
      <c r="U651" s="29" t="n">
        <v>8679.82</v>
      </c>
      <c r="V651" s="28" t="n">
        <v>17459.63</v>
      </c>
      <c r="W651" s="28" t="n">
        <v>9299.97</v>
      </c>
      <c r="X651" s="29" t="n">
        <v>12269.3</v>
      </c>
      <c r="Y651" s="29" t="n">
        <v>5597.5</v>
      </c>
      <c r="Z651" s="28" t="n">
        <v>18604.28</v>
      </c>
      <c r="AA651" s="28" t="n">
        <v>6164.91</v>
      </c>
      <c r="AB651" s="29" t="n">
        <v>13493.92</v>
      </c>
      <c r="AC651" s="29" t="n">
        <v>7708.49</v>
      </c>
    </row>
    <row r="652" customFormat="false" ht="12.75" hidden="false" customHeight="false" outlineLevel="0" collapsed="false">
      <c r="A652" s="3" t="s">
        <v>1261</v>
      </c>
      <c r="B652" s="3" t="s">
        <v>59</v>
      </c>
      <c r="C652" s="3" t="s">
        <v>60</v>
      </c>
      <c r="D652" s="3" t="s">
        <v>281</v>
      </c>
      <c r="E652" s="3" t="str">
        <f aca="false">+CONCATENATE(A652," ",B652," ",C652," ",D652)</f>
        <v>FAIRVIEW 115 KV PENELEC LOAD1</v>
      </c>
      <c r="F652" s="26" t="s">
        <v>1262</v>
      </c>
      <c r="G652" s="26" t="n">
        <v>29.68</v>
      </c>
      <c r="H652" s="26" t="n">
        <v>15.18</v>
      </c>
      <c r="I652" s="26" t="s">
        <v>1262</v>
      </c>
      <c r="J652" s="26" t="n">
        <v>-12.04</v>
      </c>
      <c r="K652" s="26" t="n">
        <v>8.12</v>
      </c>
      <c r="L652" s="26" t="s">
        <v>1262</v>
      </c>
      <c r="M652" s="26" t="n">
        <v>24.87</v>
      </c>
      <c r="N652" s="26" t="n">
        <v>13.38</v>
      </c>
      <c r="O652" s="27" t="s">
        <v>1262</v>
      </c>
      <c r="P652" s="27" t="n">
        <v>-566.56</v>
      </c>
      <c r="Q652" s="27" t="n">
        <v>-5.18</v>
      </c>
      <c r="R652" s="28" t="n">
        <v>20521.95</v>
      </c>
      <c r="S652" s="28" t="n">
        <v>7959.21</v>
      </c>
      <c r="T652" s="29" t="n">
        <v>58402.37</v>
      </c>
      <c r="U652" s="29" t="n">
        <v>8778.76</v>
      </c>
      <c r="V652" s="28" t="n">
        <v>14737.66</v>
      </c>
      <c r="W652" s="28" t="n">
        <v>7980</v>
      </c>
      <c r="X652" s="29" t="n">
        <v>12296.6</v>
      </c>
      <c r="Y652" s="29" t="n">
        <v>5674.1</v>
      </c>
      <c r="Z652" s="28" t="n">
        <v>18573.71</v>
      </c>
      <c r="AA652" s="28" t="n">
        <v>6362.36</v>
      </c>
      <c r="AB652" s="29" t="n">
        <v>13495.75</v>
      </c>
      <c r="AC652" s="29" t="n">
        <v>7719.64</v>
      </c>
    </row>
    <row r="653" customFormat="false" ht="12.75" hidden="false" customHeight="false" outlineLevel="0" collapsed="false">
      <c r="A653" s="3" t="s">
        <v>1261</v>
      </c>
      <c r="B653" s="3" t="s">
        <v>59</v>
      </c>
      <c r="C653" s="3" t="s">
        <v>60</v>
      </c>
      <c r="D653" s="3" t="s">
        <v>285</v>
      </c>
      <c r="E653" s="3" t="str">
        <f aca="false">+CONCATENATE(A653," ",B653," ",C653," ",D653)</f>
        <v>FAIRVIEW 115 KV PENELEC LOAD2</v>
      </c>
      <c r="F653" s="26" t="s">
        <v>1263</v>
      </c>
      <c r="G653" s="26" t="n">
        <v>29.68</v>
      </c>
      <c r="H653" s="26" t="n">
        <v>15.18</v>
      </c>
      <c r="I653" s="26" t="s">
        <v>1263</v>
      </c>
      <c r="J653" s="26" t="n">
        <v>-12.04</v>
      </c>
      <c r="K653" s="26" t="n">
        <v>8.12</v>
      </c>
      <c r="L653" s="26" t="s">
        <v>1263</v>
      </c>
      <c r="M653" s="26" t="n">
        <v>24.87</v>
      </c>
      <c r="N653" s="26" t="n">
        <v>13.38</v>
      </c>
      <c r="O653" s="27" t="s">
        <v>1263</v>
      </c>
      <c r="P653" s="27" t="n">
        <v>-566.56</v>
      </c>
      <c r="Q653" s="27" t="n">
        <v>-5.18</v>
      </c>
      <c r="R653" s="28" t="n">
        <v>20521.95</v>
      </c>
      <c r="S653" s="28" t="n">
        <v>7959.21</v>
      </c>
      <c r="T653" s="29" t="n">
        <v>58402.37</v>
      </c>
      <c r="U653" s="29" t="n">
        <v>8778.76</v>
      </c>
      <c r="V653" s="28" t="n">
        <v>14737.66</v>
      </c>
      <c r="W653" s="28" t="n">
        <v>7980</v>
      </c>
      <c r="X653" s="29" t="n">
        <v>12296.6</v>
      </c>
      <c r="Y653" s="29" t="n">
        <v>5674.1</v>
      </c>
      <c r="Z653" s="28" t="n">
        <v>18573.71</v>
      </c>
      <c r="AA653" s="28" t="n">
        <v>6362.36</v>
      </c>
      <c r="AB653" s="29" t="n">
        <v>13495.75</v>
      </c>
      <c r="AC653" s="29" t="n">
        <v>7719.64</v>
      </c>
    </row>
    <row r="654" customFormat="false" ht="12.75" hidden="false" customHeight="false" outlineLevel="0" collapsed="false">
      <c r="A654" s="3" t="s">
        <v>1264</v>
      </c>
      <c r="B654" s="3" t="s">
        <v>47</v>
      </c>
      <c r="C654" s="3" t="s">
        <v>87</v>
      </c>
      <c r="D654" s="3" t="s">
        <v>373</v>
      </c>
      <c r="E654" s="3" t="str">
        <f aca="false">+CONCATENATE(A654," ",B654," ",C654," ",D654)</f>
        <v>FALLS 13 KV PECO UNIT01</v>
      </c>
      <c r="F654" s="26" t="s">
        <v>1265</v>
      </c>
      <c r="G654" s="26" t="n">
        <v>21.49</v>
      </c>
      <c r="H654" s="26" t="n">
        <v>11.92</v>
      </c>
      <c r="I654" s="26" t="s">
        <v>1265</v>
      </c>
      <c r="J654" s="26" t="n">
        <v>-3.41</v>
      </c>
      <c r="K654" s="26" t="n">
        <v>0.75</v>
      </c>
      <c r="L654" s="26" t="s">
        <v>1265</v>
      </c>
      <c r="M654" s="26" t="n">
        <v>3.05</v>
      </c>
      <c r="N654" s="26" t="n">
        <v>4.77</v>
      </c>
      <c r="O654" s="27" t="s">
        <v>1265</v>
      </c>
      <c r="P654" s="27" t="n">
        <v>596.14</v>
      </c>
      <c r="Q654" s="27" t="n">
        <v>471.89</v>
      </c>
      <c r="R654" s="28" t="n">
        <v>20372.45</v>
      </c>
      <c r="S654" s="28" t="n">
        <v>6336.85</v>
      </c>
      <c r="T654" s="29" t="n">
        <v>60235.36</v>
      </c>
      <c r="U654" s="29" t="n">
        <v>8686.7</v>
      </c>
      <c r="V654" s="28" t="n">
        <v>15132.22</v>
      </c>
      <c r="W654" s="28" t="n">
        <v>7978.19</v>
      </c>
      <c r="X654" s="29" t="n">
        <v>12293.4</v>
      </c>
      <c r="Y654" s="29" t="n">
        <v>5615.8</v>
      </c>
      <c r="Z654" s="28" t="n">
        <v>18603.54</v>
      </c>
      <c r="AA654" s="28" t="n">
        <v>6146.94</v>
      </c>
      <c r="AB654" s="29" t="n">
        <v>13494.56</v>
      </c>
      <c r="AC654" s="29" t="n">
        <v>7708.27</v>
      </c>
    </row>
    <row r="655" customFormat="false" ht="12.75" hidden="false" customHeight="false" outlineLevel="0" collapsed="false">
      <c r="A655" s="3" t="s">
        <v>1264</v>
      </c>
      <c r="B655" s="3" t="s">
        <v>47</v>
      </c>
      <c r="C655" s="3" t="s">
        <v>87</v>
      </c>
      <c r="D655" s="3" t="s">
        <v>375</v>
      </c>
      <c r="E655" s="3" t="str">
        <f aca="false">+CONCATENATE(A655," ",B655," ",C655," ",D655)</f>
        <v>FALLS 13 KV PECO UNIT02</v>
      </c>
      <c r="F655" s="26" t="s">
        <v>1266</v>
      </c>
      <c r="G655" s="26" t="n">
        <v>21.49</v>
      </c>
      <c r="H655" s="26" t="n">
        <v>11.92</v>
      </c>
      <c r="I655" s="26" t="s">
        <v>1266</v>
      </c>
      <c r="J655" s="26" t="n">
        <v>-3.41</v>
      </c>
      <c r="K655" s="26" t="n">
        <v>0.75</v>
      </c>
      <c r="L655" s="26" t="s">
        <v>1266</v>
      </c>
      <c r="M655" s="26" t="n">
        <v>3.05</v>
      </c>
      <c r="N655" s="26" t="n">
        <v>4.77</v>
      </c>
      <c r="O655" s="27" t="s">
        <v>1266</v>
      </c>
      <c r="P655" s="27" t="n">
        <v>596.14</v>
      </c>
      <c r="Q655" s="27" t="n">
        <v>471.89</v>
      </c>
      <c r="R655" s="28" t="n">
        <v>20372.45</v>
      </c>
      <c r="S655" s="28" t="n">
        <v>6336.85</v>
      </c>
      <c r="T655" s="29" t="n">
        <v>60235.36</v>
      </c>
      <c r="U655" s="29" t="n">
        <v>8686.7</v>
      </c>
      <c r="V655" s="28" t="n">
        <v>15132.22</v>
      </c>
      <c r="W655" s="28" t="n">
        <v>7978.19</v>
      </c>
      <c r="X655" s="29" t="n">
        <v>12293.4</v>
      </c>
      <c r="Y655" s="29" t="n">
        <v>5615.8</v>
      </c>
      <c r="Z655" s="28" t="n">
        <v>18603.54</v>
      </c>
      <c r="AA655" s="28" t="n">
        <v>6146.94</v>
      </c>
      <c r="AB655" s="29" t="n">
        <v>13494.56</v>
      </c>
      <c r="AC655" s="29" t="n">
        <v>7708.27</v>
      </c>
    </row>
    <row r="656" customFormat="false" ht="12.75" hidden="false" customHeight="false" outlineLevel="0" collapsed="false">
      <c r="A656" s="3" t="s">
        <v>1264</v>
      </c>
      <c r="B656" s="3" t="s">
        <v>47</v>
      </c>
      <c r="C656" s="3" t="s">
        <v>87</v>
      </c>
      <c r="D656" s="3" t="s">
        <v>383</v>
      </c>
      <c r="E656" s="3" t="str">
        <f aca="false">+CONCATENATE(A656," ",B656," ",C656," ",D656)</f>
        <v>FALLS 13 KV PECO UNIT03</v>
      </c>
      <c r="F656" s="26" t="s">
        <v>1267</v>
      </c>
      <c r="G656" s="26" t="n">
        <v>21.49</v>
      </c>
      <c r="H656" s="26" t="n">
        <v>11.92</v>
      </c>
      <c r="I656" s="26" t="s">
        <v>1267</v>
      </c>
      <c r="J656" s="26" t="n">
        <v>-3.41</v>
      </c>
      <c r="K656" s="26" t="n">
        <v>0.75</v>
      </c>
      <c r="L656" s="26" t="s">
        <v>1267</v>
      </c>
      <c r="M656" s="26" t="n">
        <v>3.05</v>
      </c>
      <c r="N656" s="26" t="n">
        <v>4.77</v>
      </c>
      <c r="O656" s="27" t="s">
        <v>1267</v>
      </c>
      <c r="P656" s="27" t="n">
        <v>596.14</v>
      </c>
      <c r="Q656" s="27" t="n">
        <v>471.89</v>
      </c>
      <c r="R656" s="28" t="n">
        <v>20372.45</v>
      </c>
      <c r="S656" s="28" t="n">
        <v>6336.85</v>
      </c>
      <c r="T656" s="29" t="n">
        <v>60235.36</v>
      </c>
      <c r="U656" s="29" t="n">
        <v>8686.7</v>
      </c>
      <c r="V656" s="28" t="n">
        <v>15132.22</v>
      </c>
      <c r="W656" s="28" t="n">
        <v>7978.19</v>
      </c>
      <c r="X656" s="29" t="n">
        <v>12293.4</v>
      </c>
      <c r="Y656" s="29" t="n">
        <v>5615.8</v>
      </c>
      <c r="Z656" s="28" t="n">
        <v>18603.54</v>
      </c>
      <c r="AA656" s="28" t="n">
        <v>6146.94</v>
      </c>
      <c r="AB656" s="29" t="n">
        <v>13494.56</v>
      </c>
      <c r="AC656" s="29" t="n">
        <v>7708.27</v>
      </c>
    </row>
    <row r="657" customFormat="false" ht="12.75" hidden="false" customHeight="false" outlineLevel="0" collapsed="false">
      <c r="A657" s="3" t="s">
        <v>1264</v>
      </c>
      <c r="B657" s="3" t="s">
        <v>125</v>
      </c>
      <c r="C657" s="3" t="s">
        <v>87</v>
      </c>
      <c r="D657" s="3" t="s">
        <v>1268</v>
      </c>
      <c r="E657" s="3" t="str">
        <f aca="false">+CONCATENATE(A657," ",B657," ",C657," ",D657)</f>
        <v>FALLS 35 KV PECO BU12</v>
      </c>
      <c r="F657" s="26" t="s">
        <v>1269</v>
      </c>
      <c r="G657" s="26" t="n">
        <v>21.49</v>
      </c>
      <c r="H657" s="26" t="n">
        <v>11.92</v>
      </c>
      <c r="I657" s="26" t="s">
        <v>1269</v>
      </c>
      <c r="J657" s="26" t="n">
        <v>-3.41</v>
      </c>
      <c r="K657" s="26" t="n">
        <v>0.75</v>
      </c>
      <c r="L657" s="26" t="s">
        <v>1269</v>
      </c>
      <c r="M657" s="26" t="n">
        <v>3.05</v>
      </c>
      <c r="N657" s="26" t="n">
        <v>4.77</v>
      </c>
      <c r="O657" s="27" t="s">
        <v>1269</v>
      </c>
      <c r="P657" s="27" t="n">
        <v>596.14</v>
      </c>
      <c r="Q657" s="27" t="n">
        <v>471.89</v>
      </c>
      <c r="R657" s="28" t="n">
        <v>20372.45</v>
      </c>
      <c r="S657" s="28" t="n">
        <v>6336.85</v>
      </c>
      <c r="T657" s="29" t="n">
        <v>60235.36</v>
      </c>
      <c r="U657" s="29" t="n">
        <v>8686.7</v>
      </c>
      <c r="V657" s="28" t="n">
        <v>15132.22</v>
      </c>
      <c r="W657" s="28" t="n">
        <v>7978.19</v>
      </c>
      <c r="X657" s="29" t="n">
        <v>12293.4</v>
      </c>
      <c r="Y657" s="29" t="n">
        <v>5615.8</v>
      </c>
      <c r="Z657" s="28" t="n">
        <v>18603.54</v>
      </c>
      <c r="AA657" s="28" t="n">
        <v>6146.94</v>
      </c>
      <c r="AB657" s="29" t="n">
        <v>13494.56</v>
      </c>
      <c r="AC657" s="29" t="n">
        <v>7708.27</v>
      </c>
    </row>
    <row r="658" customFormat="false" ht="12.75" hidden="false" customHeight="false" outlineLevel="0" collapsed="false">
      <c r="A658" s="3" t="s">
        <v>1264</v>
      </c>
      <c r="B658" s="3" t="s">
        <v>125</v>
      </c>
      <c r="C658" s="3" t="s">
        <v>87</v>
      </c>
      <c r="D658" s="3" t="s">
        <v>1270</v>
      </c>
      <c r="E658" s="3" t="str">
        <f aca="false">+CONCATENATE(A658," ",B658," ",C658," ",D658)</f>
        <v>FALLS 35 KV PECO BU1K</v>
      </c>
      <c r="F658" s="26" t="s">
        <v>1271</v>
      </c>
      <c r="G658" s="26" t="n">
        <v>21.49</v>
      </c>
      <c r="H658" s="26" t="n">
        <v>11.92</v>
      </c>
      <c r="I658" s="26" t="s">
        <v>1271</v>
      </c>
      <c r="J658" s="26" t="n">
        <v>-3.41</v>
      </c>
      <c r="K658" s="26" t="n">
        <v>0.75</v>
      </c>
      <c r="L658" s="26" t="s">
        <v>1271</v>
      </c>
      <c r="M658" s="26" t="n">
        <v>3.05</v>
      </c>
      <c r="N658" s="26" t="n">
        <v>4.77</v>
      </c>
      <c r="O658" s="27" t="s">
        <v>1271</v>
      </c>
      <c r="P658" s="27" t="n">
        <v>596.14</v>
      </c>
      <c r="Q658" s="27" t="n">
        <v>471.89</v>
      </c>
      <c r="R658" s="28" t="n">
        <v>20372.45</v>
      </c>
      <c r="S658" s="28" t="n">
        <v>6336.85</v>
      </c>
      <c r="T658" s="29" t="n">
        <v>60235.36</v>
      </c>
      <c r="U658" s="29" t="n">
        <v>8686.7</v>
      </c>
      <c r="V658" s="28" t="n">
        <v>15132.22</v>
      </c>
      <c r="W658" s="28" t="n">
        <v>7978.19</v>
      </c>
      <c r="X658" s="29" t="n">
        <v>12293.4</v>
      </c>
      <c r="Y658" s="29" t="n">
        <v>5615.8</v>
      </c>
      <c r="Z658" s="28" t="n">
        <v>18603.54</v>
      </c>
      <c r="AA658" s="28" t="n">
        <v>6146.94</v>
      </c>
      <c r="AB658" s="29" t="n">
        <v>13494.56</v>
      </c>
      <c r="AC658" s="29" t="n">
        <v>7708.27</v>
      </c>
    </row>
    <row r="659" customFormat="false" ht="12.75" hidden="false" customHeight="false" outlineLevel="0" collapsed="false">
      <c r="A659" s="3" t="s">
        <v>1272</v>
      </c>
      <c r="B659" s="3" t="s">
        <v>14</v>
      </c>
      <c r="C659" s="3" t="s">
        <v>27</v>
      </c>
      <c r="D659" s="3" t="s">
        <v>28</v>
      </c>
      <c r="E659" s="3" t="str">
        <f aca="false">+CONCATENATE(A659," ",B659," ",C659," ",D659)</f>
        <v>FANWOOD 138 KV PSEG T-1</v>
      </c>
      <c r="F659" s="26" t="s">
        <v>1273</v>
      </c>
      <c r="G659" s="26" t="n">
        <v>131.11</v>
      </c>
      <c r="H659" s="26" t="n">
        <v>66.92</v>
      </c>
      <c r="I659" s="26" t="s">
        <v>1273</v>
      </c>
      <c r="J659" s="26" t="n">
        <v>47.81</v>
      </c>
      <c r="K659" s="26" t="n">
        <v>41.28</v>
      </c>
      <c r="L659" s="26" t="s">
        <v>1273</v>
      </c>
      <c r="M659" s="26" t="n">
        <v>125.79</v>
      </c>
      <c r="N659" s="26" t="n">
        <v>64.97</v>
      </c>
      <c r="O659" s="27" t="s">
        <v>1273</v>
      </c>
      <c r="P659" s="27" t="n">
        <v>510.1</v>
      </c>
      <c r="Q659" s="27" t="n">
        <v>388.25</v>
      </c>
      <c r="R659" s="28" t="n">
        <v>20565.65</v>
      </c>
      <c r="S659" s="28" t="n">
        <v>6380.63</v>
      </c>
      <c r="T659" s="29" t="n">
        <v>59966.85</v>
      </c>
      <c r="U659" s="29" t="n">
        <v>8801.11</v>
      </c>
      <c r="V659" s="28" t="n">
        <v>15009.51</v>
      </c>
      <c r="W659" s="28" t="n">
        <v>7987.39</v>
      </c>
      <c r="X659" s="29" t="n">
        <v>12444.8</v>
      </c>
      <c r="Y659" s="29" t="n">
        <v>5787.1</v>
      </c>
      <c r="Z659" s="28" t="n">
        <v>18689.35</v>
      </c>
      <c r="AA659" s="28" t="n">
        <v>6647.38</v>
      </c>
      <c r="AB659" s="29" t="n">
        <v>13490.91</v>
      </c>
      <c r="AC659" s="29" t="n">
        <v>7725.01</v>
      </c>
    </row>
    <row r="660" customFormat="false" ht="12.75" hidden="false" customHeight="false" outlineLevel="0" collapsed="false">
      <c r="A660" s="3" t="s">
        <v>1272</v>
      </c>
      <c r="B660" s="3" t="s">
        <v>14</v>
      </c>
      <c r="C660" s="3" t="s">
        <v>27</v>
      </c>
      <c r="D660" s="3" t="s">
        <v>31</v>
      </c>
      <c r="E660" s="3" t="str">
        <f aca="false">+CONCATENATE(A660," ",B660," ",C660," ",D660)</f>
        <v>FANWOOD 138 KV PSEG T-2</v>
      </c>
      <c r="F660" s="26" t="s">
        <v>1274</v>
      </c>
      <c r="G660" s="26" t="n">
        <v>124.27</v>
      </c>
      <c r="H660" s="26" t="n">
        <v>64.87</v>
      </c>
      <c r="I660" s="26" t="s">
        <v>1274</v>
      </c>
      <c r="J660" s="26" t="n">
        <v>67.94</v>
      </c>
      <c r="K660" s="26" t="n">
        <v>42.29</v>
      </c>
      <c r="L660" s="26" t="s">
        <v>1274</v>
      </c>
      <c r="M660" s="26" t="n">
        <v>124.88</v>
      </c>
      <c r="N660" s="26" t="n">
        <v>50.28</v>
      </c>
      <c r="O660" s="27" t="s">
        <v>1274</v>
      </c>
      <c r="P660" s="27" t="n">
        <v>741.58</v>
      </c>
      <c r="Q660" s="27" t="n">
        <v>411.53</v>
      </c>
      <c r="R660" s="28" t="n">
        <v>20714.48</v>
      </c>
      <c r="S660" s="28" t="n">
        <v>6426.26</v>
      </c>
      <c r="T660" s="29" t="n">
        <v>60176.01</v>
      </c>
      <c r="U660" s="29" t="n">
        <v>8774.08</v>
      </c>
      <c r="V660" s="28" t="n">
        <v>15121.86</v>
      </c>
      <c r="W660" s="28" t="n">
        <v>8021.98</v>
      </c>
      <c r="X660" s="29" t="n">
        <v>12356.1</v>
      </c>
      <c r="Y660" s="29" t="n">
        <v>6069.4</v>
      </c>
      <c r="Z660" s="28" t="n">
        <v>18944</v>
      </c>
      <c r="AA660" s="28" t="n">
        <v>6781.11</v>
      </c>
      <c r="AB660" s="29" t="n">
        <v>13551.84</v>
      </c>
      <c r="AC660" s="29" t="n">
        <v>7723.3</v>
      </c>
    </row>
    <row r="661" customFormat="false" ht="12.75" hidden="false" customHeight="false" outlineLevel="0" collapsed="false">
      <c r="A661" s="3" t="s">
        <v>1275</v>
      </c>
      <c r="B661" s="3" t="s">
        <v>47</v>
      </c>
      <c r="C661" s="3" t="s">
        <v>87</v>
      </c>
      <c r="D661" s="3" t="s">
        <v>1276</v>
      </c>
      <c r="E661" s="3" t="str">
        <f aca="false">+CONCATENATE(A661," ",B661," ",C661," ",D661)</f>
        <v>FARHILLS 13 KV PECO A GEN</v>
      </c>
      <c r="F661" s="26" t="s">
        <v>1277</v>
      </c>
      <c r="G661" s="26" t="n">
        <v>20.94</v>
      </c>
      <c r="H661" s="26" t="n">
        <v>11.62</v>
      </c>
      <c r="I661" s="26" t="s">
        <v>1277</v>
      </c>
      <c r="J661" s="26" t="n">
        <v>-3.49</v>
      </c>
      <c r="K661" s="26" t="n">
        <v>0.67</v>
      </c>
      <c r="L661" s="26" t="s">
        <v>1277</v>
      </c>
      <c r="M661" s="26" t="n">
        <v>2.8</v>
      </c>
      <c r="N661" s="26" t="n">
        <v>4.63</v>
      </c>
      <c r="O661" s="27" t="s">
        <v>1277</v>
      </c>
      <c r="P661" s="27" t="n">
        <v>597.78</v>
      </c>
      <c r="Q661" s="27" t="n">
        <v>472.86</v>
      </c>
      <c r="R661" s="28" t="n">
        <v>20371.86</v>
      </c>
      <c r="S661" s="28" t="n">
        <v>6336.7</v>
      </c>
      <c r="T661" s="29" t="n">
        <v>60237.46</v>
      </c>
      <c r="U661" s="29" t="n">
        <v>8687.03</v>
      </c>
      <c r="V661" s="28" t="n">
        <v>15133.27</v>
      </c>
      <c r="W661" s="28" t="n">
        <v>7978.21</v>
      </c>
      <c r="X661" s="29" t="n">
        <v>12292.2</v>
      </c>
      <c r="Y661" s="29" t="n">
        <v>5615.9</v>
      </c>
      <c r="Z661" s="28" t="n">
        <v>18603.46</v>
      </c>
      <c r="AA661" s="28" t="n">
        <v>6146.73</v>
      </c>
      <c r="AB661" s="29" t="n">
        <v>13494.51</v>
      </c>
      <c r="AC661" s="29" t="n">
        <v>7708.21</v>
      </c>
    </row>
    <row r="662" customFormat="false" ht="12.75" hidden="false" customHeight="false" outlineLevel="0" collapsed="false">
      <c r="A662" s="3" t="s">
        <v>1275</v>
      </c>
      <c r="B662" s="3" t="s">
        <v>47</v>
      </c>
      <c r="C662" s="3" t="s">
        <v>87</v>
      </c>
      <c r="D662" s="3" t="s">
        <v>1278</v>
      </c>
      <c r="E662" s="3" t="str">
        <f aca="false">+CONCATENATE(A662," ",B662," ",C662," ",D662)</f>
        <v>FARHILLS 13 KV PECO B GEN</v>
      </c>
      <c r="F662" s="26" t="s">
        <v>1279</v>
      </c>
      <c r="G662" s="26" t="n">
        <v>20.94</v>
      </c>
      <c r="H662" s="26" t="n">
        <v>11.62</v>
      </c>
      <c r="I662" s="26" t="s">
        <v>1279</v>
      </c>
      <c r="J662" s="26" t="n">
        <v>-3.49</v>
      </c>
      <c r="K662" s="26" t="n">
        <v>0.67</v>
      </c>
      <c r="L662" s="26" t="s">
        <v>1279</v>
      </c>
      <c r="M662" s="26" t="n">
        <v>2.8</v>
      </c>
      <c r="N662" s="26" t="n">
        <v>4.63</v>
      </c>
      <c r="O662" s="27" t="s">
        <v>1279</v>
      </c>
      <c r="P662" s="27" t="n">
        <v>597.78</v>
      </c>
      <c r="Q662" s="27" t="n">
        <v>472.86</v>
      </c>
      <c r="R662" s="28" t="n">
        <v>20371.86</v>
      </c>
      <c r="S662" s="28" t="n">
        <v>6336.7</v>
      </c>
      <c r="T662" s="29" t="n">
        <v>60237.46</v>
      </c>
      <c r="U662" s="29" t="n">
        <v>8687.03</v>
      </c>
      <c r="V662" s="28" t="n">
        <v>15133.27</v>
      </c>
      <c r="W662" s="28" t="n">
        <v>7978.21</v>
      </c>
      <c r="X662" s="29" t="n">
        <v>12292.2</v>
      </c>
      <c r="Y662" s="29" t="n">
        <v>5615.9</v>
      </c>
      <c r="Z662" s="28" t="n">
        <v>18603.46</v>
      </c>
      <c r="AA662" s="28" t="n">
        <v>6146.73</v>
      </c>
      <c r="AB662" s="29" t="n">
        <v>13494.51</v>
      </c>
      <c r="AC662" s="29" t="n">
        <v>7708.21</v>
      </c>
    </row>
    <row r="663" customFormat="false" ht="12.75" hidden="false" customHeight="false" outlineLevel="0" collapsed="false">
      <c r="A663" s="3" t="s">
        <v>1280</v>
      </c>
      <c r="B663" s="3" t="s">
        <v>59</v>
      </c>
      <c r="C663" s="3" t="s">
        <v>60</v>
      </c>
      <c r="D663" s="3" t="s">
        <v>281</v>
      </c>
      <c r="E663" s="3" t="str">
        <f aca="false">+CONCATENATE(A663," ",B663," ",C663," ",D663)</f>
        <v>FARMERSV 115 KV PENELEC LOAD1</v>
      </c>
      <c r="F663" s="26" t="s">
        <v>1281</v>
      </c>
      <c r="G663" s="26" t="n">
        <v>25.52</v>
      </c>
      <c r="H663" s="26" t="n">
        <v>13.14</v>
      </c>
      <c r="I663" s="26" t="s">
        <v>1281</v>
      </c>
      <c r="J663" s="26" t="n">
        <v>2.91</v>
      </c>
      <c r="K663" s="26" t="n">
        <v>8.06</v>
      </c>
      <c r="L663" s="26" t="s">
        <v>1281</v>
      </c>
      <c r="M663" s="26" t="n">
        <v>24.46</v>
      </c>
      <c r="N663" s="26" t="n">
        <v>13.31</v>
      </c>
      <c r="O663" s="27" t="s">
        <v>1281</v>
      </c>
      <c r="P663" s="27" t="n">
        <v>-676.91</v>
      </c>
      <c r="Q663" s="27" t="n">
        <v>-162.87</v>
      </c>
      <c r="R663" s="28" t="n">
        <v>20335.25</v>
      </c>
      <c r="S663" s="28" t="n">
        <v>6714.13</v>
      </c>
      <c r="T663" s="29" t="n">
        <v>58472.78</v>
      </c>
      <c r="U663" s="29" t="n">
        <v>8700.05</v>
      </c>
      <c r="V663" s="28" t="n">
        <v>14979.66</v>
      </c>
      <c r="W663" s="28" t="n">
        <v>7977.89</v>
      </c>
      <c r="X663" s="29" t="n">
        <v>12286.9</v>
      </c>
      <c r="Y663" s="29" t="n">
        <v>5663.8</v>
      </c>
      <c r="Z663" s="28" t="n">
        <v>18567.53</v>
      </c>
      <c r="AA663" s="28" t="n">
        <v>6343.06</v>
      </c>
      <c r="AB663" s="29" t="n">
        <v>13596.32</v>
      </c>
      <c r="AC663" s="29" t="n">
        <v>7718.4</v>
      </c>
    </row>
    <row r="664" customFormat="false" ht="12.75" hidden="false" customHeight="false" outlineLevel="0" collapsed="false">
      <c r="A664" s="3" t="s">
        <v>1280</v>
      </c>
      <c r="B664" s="3" t="s">
        <v>59</v>
      </c>
      <c r="C664" s="3" t="s">
        <v>60</v>
      </c>
      <c r="D664" s="3" t="s">
        <v>285</v>
      </c>
      <c r="E664" s="3" t="str">
        <f aca="false">+CONCATENATE(A664," ",B664," ",C664," ",D664)</f>
        <v>FARMERSV 115 KV PENELEC LOAD2</v>
      </c>
      <c r="F664" s="26" t="s">
        <v>1282</v>
      </c>
      <c r="G664" s="26" t="n">
        <v>25.52</v>
      </c>
      <c r="H664" s="26" t="n">
        <v>13.14</v>
      </c>
      <c r="I664" s="26" t="s">
        <v>1282</v>
      </c>
      <c r="J664" s="26" t="n">
        <v>2.91</v>
      </c>
      <c r="K664" s="26" t="n">
        <v>8.06</v>
      </c>
      <c r="L664" s="26" t="s">
        <v>1282</v>
      </c>
      <c r="M664" s="26" t="n">
        <v>24.46</v>
      </c>
      <c r="N664" s="26" t="n">
        <v>13.31</v>
      </c>
      <c r="O664" s="27" t="s">
        <v>1282</v>
      </c>
      <c r="P664" s="27" t="n">
        <v>-676.91</v>
      </c>
      <c r="Q664" s="27" t="n">
        <v>-162.87</v>
      </c>
      <c r="R664" s="28" t="n">
        <v>20335.25</v>
      </c>
      <c r="S664" s="28" t="n">
        <v>6714.13</v>
      </c>
      <c r="T664" s="29" t="n">
        <v>58472.78</v>
      </c>
      <c r="U664" s="29" t="n">
        <v>8700.05</v>
      </c>
      <c r="V664" s="28" t="n">
        <v>14979.66</v>
      </c>
      <c r="W664" s="28" t="n">
        <v>7977.89</v>
      </c>
      <c r="X664" s="29" t="n">
        <v>12286.9</v>
      </c>
      <c r="Y664" s="29" t="n">
        <v>5663.8</v>
      </c>
      <c r="Z664" s="28" t="n">
        <v>18567.53</v>
      </c>
      <c r="AA664" s="28" t="n">
        <v>6343.06</v>
      </c>
      <c r="AB664" s="29" t="n">
        <v>13596.32</v>
      </c>
      <c r="AC664" s="29" t="n">
        <v>7718.4</v>
      </c>
    </row>
    <row r="665" customFormat="false" ht="12.75" hidden="false" customHeight="false" outlineLevel="0" collapsed="false">
      <c r="A665" s="3" t="s">
        <v>1283</v>
      </c>
      <c r="B665" s="3" t="s">
        <v>346</v>
      </c>
      <c r="C665" s="3"/>
      <c r="D665" s="3"/>
      <c r="E665" s="3" t="str">
        <f aca="false">+CONCATENATE(A665," ",B665," ",C665," ",D665)</f>
        <v>FE AGGREGATE  </v>
      </c>
      <c r="F665" s="3"/>
      <c r="G665" s="3"/>
      <c r="H665" s="3"/>
      <c r="I665" s="3"/>
      <c r="J665" s="3"/>
      <c r="K665" s="3"/>
      <c r="L665" s="3"/>
      <c r="M665" s="3"/>
      <c r="N665" s="3"/>
      <c r="R665" s="28" t="n">
        <v>20222.86</v>
      </c>
      <c r="S665" s="28" t="n">
        <v>6211.1</v>
      </c>
      <c r="T665" s="29" t="n">
        <v>58299.61</v>
      </c>
      <c r="U665" s="29" t="n">
        <v>8644.07</v>
      </c>
      <c r="V665" s="28" t="n">
        <v>15066.86</v>
      </c>
      <c r="W665" s="28" t="n">
        <v>7980.58</v>
      </c>
      <c r="X665" s="29"/>
      <c r="Y665" s="29"/>
      <c r="Z665" s="28"/>
      <c r="AA665" s="28"/>
      <c r="AB665" s="29"/>
      <c r="AC665" s="29"/>
    </row>
    <row r="666" customFormat="false" ht="12.75" hidden="false" customHeight="false" outlineLevel="0" collapsed="false">
      <c r="A666" s="3" t="s">
        <v>1284</v>
      </c>
      <c r="B666" s="3" t="s">
        <v>20</v>
      </c>
      <c r="C666" s="3" t="s">
        <v>45</v>
      </c>
      <c r="D666" s="3" t="s">
        <v>96</v>
      </c>
      <c r="E666" s="3" t="str">
        <f aca="false">+CONCATENATE(A666," ",B666," ",C666," ",D666)</f>
        <v>FISHBACH 69 KV PPL BUS1</v>
      </c>
      <c r="F666" s="26" t="s">
        <v>1285</v>
      </c>
      <c r="G666" s="26" t="n">
        <v>-12.65</v>
      </c>
      <c r="H666" s="26" t="n">
        <v>-5.97</v>
      </c>
      <c r="I666" s="26" t="s">
        <v>1285</v>
      </c>
      <c r="J666" s="26" t="n">
        <v>-4.57</v>
      </c>
      <c r="K666" s="26" t="n">
        <v>-5.33</v>
      </c>
      <c r="L666" s="26" t="s">
        <v>1285</v>
      </c>
      <c r="M666" s="26" t="n">
        <v>-16.48</v>
      </c>
      <c r="N666" s="26" t="n">
        <v>-9.74</v>
      </c>
      <c r="O666" s="27" t="s">
        <v>1285</v>
      </c>
      <c r="P666" s="27" t="n">
        <v>-761.9</v>
      </c>
      <c r="Q666" s="27" t="n">
        <v>-209.99</v>
      </c>
      <c r="R666" s="28" t="n">
        <v>20147.68</v>
      </c>
      <c r="S666" s="28" t="n">
        <v>6315.39</v>
      </c>
      <c r="T666" s="29" t="n">
        <v>58616.36</v>
      </c>
      <c r="U666" s="29" t="n">
        <v>8704.47</v>
      </c>
      <c r="V666" s="28" t="n">
        <v>15128.06</v>
      </c>
      <c r="W666" s="28" t="n">
        <v>7977.99</v>
      </c>
      <c r="X666" s="29" t="n">
        <v>12096.4</v>
      </c>
      <c r="Y666" s="29" t="n">
        <v>5622.3</v>
      </c>
      <c r="Z666" s="28" t="n">
        <v>18596.21</v>
      </c>
      <c r="AA666" s="28" t="n">
        <v>6072.88</v>
      </c>
      <c r="AB666" s="29" t="n">
        <v>13513.49</v>
      </c>
      <c r="AC666" s="29" t="n">
        <v>7700.38</v>
      </c>
    </row>
    <row r="667" customFormat="false" ht="12.75" hidden="false" customHeight="false" outlineLevel="0" collapsed="false">
      <c r="A667" s="3" t="s">
        <v>1284</v>
      </c>
      <c r="B667" s="3" t="s">
        <v>20</v>
      </c>
      <c r="C667" s="3" t="s">
        <v>45</v>
      </c>
      <c r="D667" s="3" t="s">
        <v>533</v>
      </c>
      <c r="E667" s="3" t="str">
        <f aca="false">+CONCATENATE(A667," ",B667," ",C667," ",D667)</f>
        <v>FISHBACH 69 KV PPL BUS2</v>
      </c>
      <c r="F667" s="26" t="s">
        <v>1286</v>
      </c>
      <c r="G667" s="26" t="n">
        <v>-12.65</v>
      </c>
      <c r="H667" s="26" t="n">
        <v>-5.97</v>
      </c>
      <c r="I667" s="26" t="s">
        <v>1286</v>
      </c>
      <c r="J667" s="26" t="n">
        <v>-4.57</v>
      </c>
      <c r="K667" s="26" t="n">
        <v>-5.33</v>
      </c>
      <c r="L667" s="26" t="s">
        <v>1286</v>
      </c>
      <c r="M667" s="26" t="n">
        <v>-16.48</v>
      </c>
      <c r="N667" s="26" t="n">
        <v>-9.74</v>
      </c>
      <c r="O667" s="27" t="s">
        <v>1286</v>
      </c>
      <c r="P667" s="27" t="n">
        <v>-761.9</v>
      </c>
      <c r="Q667" s="27" t="n">
        <v>-209.99</v>
      </c>
      <c r="R667" s="28" t="n">
        <v>20147.68</v>
      </c>
      <c r="S667" s="28" t="n">
        <v>6315.39</v>
      </c>
      <c r="T667" s="29" t="n">
        <v>58616.36</v>
      </c>
      <c r="U667" s="29" t="n">
        <v>8704.47</v>
      </c>
      <c r="V667" s="28" t="n">
        <v>15128.06</v>
      </c>
      <c r="W667" s="28" t="n">
        <v>7977.99</v>
      </c>
      <c r="X667" s="29" t="n">
        <v>12096.4</v>
      </c>
      <c r="Y667" s="29" t="n">
        <v>5622.3</v>
      </c>
      <c r="Z667" s="28" t="n">
        <v>18596.21</v>
      </c>
      <c r="AA667" s="28" t="n">
        <v>6072.88</v>
      </c>
      <c r="AB667" s="29" t="n">
        <v>13513.49</v>
      </c>
      <c r="AC667" s="29" t="n">
        <v>7700.38</v>
      </c>
    </row>
    <row r="668" customFormat="false" ht="12.75" hidden="false" customHeight="false" outlineLevel="0" collapsed="false">
      <c r="A668" s="3" t="s">
        <v>1284</v>
      </c>
      <c r="B668" s="3" t="s">
        <v>20</v>
      </c>
      <c r="C668" s="3" t="s">
        <v>45</v>
      </c>
      <c r="D668" s="3" t="s">
        <v>73</v>
      </c>
      <c r="E668" s="3" t="str">
        <f aca="false">+CONCATENATE(A668," ",B668," ",C668," ",D668)</f>
        <v>FISHBACH 69 KV PPL COTU-1</v>
      </c>
      <c r="F668" s="26" t="s">
        <v>1287</v>
      </c>
      <c r="G668" s="26" t="n">
        <v>-12.65</v>
      </c>
      <c r="H668" s="26" t="n">
        <v>-5.97</v>
      </c>
      <c r="I668" s="26" t="s">
        <v>1287</v>
      </c>
      <c r="J668" s="26" t="n">
        <v>-4.57</v>
      </c>
      <c r="K668" s="26" t="n">
        <v>-5.33</v>
      </c>
      <c r="L668" s="26" t="s">
        <v>1287</v>
      </c>
      <c r="M668" s="26" t="n">
        <v>-16.48</v>
      </c>
      <c r="N668" s="26" t="n">
        <v>-9.74</v>
      </c>
      <c r="O668" s="27" t="s">
        <v>1287</v>
      </c>
      <c r="P668" s="27" t="n">
        <v>-761.9</v>
      </c>
      <c r="Q668" s="27" t="n">
        <v>-209.99</v>
      </c>
      <c r="R668" s="28" t="n">
        <v>20147.68</v>
      </c>
      <c r="S668" s="28" t="n">
        <v>6315.39</v>
      </c>
      <c r="T668" s="29" t="n">
        <v>58616.36</v>
      </c>
      <c r="U668" s="29" t="n">
        <v>8704.47</v>
      </c>
      <c r="V668" s="28" t="n">
        <v>15128.06</v>
      </c>
      <c r="W668" s="28" t="n">
        <v>7977.99</v>
      </c>
      <c r="X668" s="29" t="n">
        <v>12096.4</v>
      </c>
      <c r="Y668" s="29" t="n">
        <v>5622.3</v>
      </c>
      <c r="Z668" s="28" t="n">
        <v>18596.21</v>
      </c>
      <c r="AA668" s="28" t="n">
        <v>6072.88</v>
      </c>
      <c r="AB668" s="29" t="n">
        <v>13513.49</v>
      </c>
      <c r="AC668" s="29" t="n">
        <v>7700.38</v>
      </c>
    </row>
    <row r="669" customFormat="false" ht="12.75" hidden="false" customHeight="false" outlineLevel="0" collapsed="false">
      <c r="A669" s="3" t="s">
        <v>1284</v>
      </c>
      <c r="B669" s="3" t="s">
        <v>20</v>
      </c>
      <c r="C669" s="3" t="s">
        <v>45</v>
      </c>
      <c r="D669" s="3" t="s">
        <v>75</v>
      </c>
      <c r="E669" s="3" t="str">
        <f aca="false">+CONCATENATE(A669," ",B669," ",C669," ",D669)</f>
        <v>FISHBACH 69 KV PPL COTU-2</v>
      </c>
      <c r="F669" s="26" t="s">
        <v>1288</v>
      </c>
      <c r="G669" s="26" t="n">
        <v>-12.65</v>
      </c>
      <c r="H669" s="26" t="n">
        <v>-5.97</v>
      </c>
      <c r="I669" s="26" t="s">
        <v>1288</v>
      </c>
      <c r="J669" s="26" t="n">
        <v>-4.57</v>
      </c>
      <c r="K669" s="26" t="n">
        <v>-5.33</v>
      </c>
      <c r="L669" s="26" t="s">
        <v>1288</v>
      </c>
      <c r="M669" s="26" t="n">
        <v>-16.48</v>
      </c>
      <c r="N669" s="26" t="n">
        <v>-9.74</v>
      </c>
      <c r="O669" s="27" t="s">
        <v>1288</v>
      </c>
      <c r="P669" s="27" t="n">
        <v>-761.9</v>
      </c>
      <c r="Q669" s="27" t="n">
        <v>-209.99</v>
      </c>
      <c r="R669" s="28" t="n">
        <v>20147.68</v>
      </c>
      <c r="S669" s="28" t="n">
        <v>6315.39</v>
      </c>
      <c r="T669" s="29" t="n">
        <v>58616.36</v>
      </c>
      <c r="U669" s="29" t="n">
        <v>8704.47</v>
      </c>
      <c r="V669" s="28" t="n">
        <v>15128.06</v>
      </c>
      <c r="W669" s="28" t="n">
        <v>7977.99</v>
      </c>
      <c r="X669" s="29" t="n">
        <v>12096.4</v>
      </c>
      <c r="Y669" s="29" t="n">
        <v>5622.3</v>
      </c>
      <c r="Z669" s="28" t="n">
        <v>18596.21</v>
      </c>
      <c r="AA669" s="28" t="n">
        <v>6072.88</v>
      </c>
      <c r="AB669" s="29" t="n">
        <v>13513.49</v>
      </c>
      <c r="AC669" s="29" t="n">
        <v>7700.38</v>
      </c>
    </row>
    <row r="670" customFormat="false" ht="12.75" hidden="false" customHeight="false" outlineLevel="0" collapsed="false">
      <c r="A670" s="3" t="s">
        <v>1289</v>
      </c>
      <c r="B670" s="3" t="s">
        <v>20</v>
      </c>
      <c r="C670" s="3" t="s">
        <v>37</v>
      </c>
      <c r="D670" s="3" t="s">
        <v>353</v>
      </c>
      <c r="E670" s="3" t="str">
        <f aca="false">+CONCATENATE(A670," ",B670," ",C670," ",D670)</f>
        <v>FIVEPTS 69 KV DPL LOADT1</v>
      </c>
      <c r="F670" s="26" t="s">
        <v>1290</v>
      </c>
      <c r="G670" s="26" t="n">
        <v>7.9</v>
      </c>
      <c r="H670" s="26" t="n">
        <v>4.49</v>
      </c>
      <c r="I670" s="26" t="s">
        <v>1290</v>
      </c>
      <c r="J670" s="26" t="n">
        <v>0.24</v>
      </c>
      <c r="K670" s="26" t="n">
        <v>1.34</v>
      </c>
      <c r="L670" s="26" t="s">
        <v>1290</v>
      </c>
      <c r="M670" s="26" t="n">
        <v>4.1</v>
      </c>
      <c r="N670" s="26" t="n">
        <v>2.74</v>
      </c>
      <c r="O670" s="27" t="s">
        <v>1290</v>
      </c>
      <c r="P670" s="27" t="n">
        <v>1416.12</v>
      </c>
      <c r="Q670" s="27" t="n">
        <v>826.66</v>
      </c>
      <c r="R670" s="28" t="n">
        <v>20259.42</v>
      </c>
      <c r="S670" s="28" t="n">
        <v>6328.19</v>
      </c>
      <c r="T670" s="29" t="n">
        <v>60622.75</v>
      </c>
      <c r="U670" s="29" t="n">
        <v>8679.82</v>
      </c>
      <c r="V670" s="28" t="n">
        <v>17458.64</v>
      </c>
      <c r="W670" s="28" t="n">
        <v>9299.55</v>
      </c>
      <c r="X670" s="29" t="n">
        <v>12269.3</v>
      </c>
      <c r="Y670" s="29" t="n">
        <v>5597.5</v>
      </c>
      <c r="Z670" s="28" t="n">
        <v>18604.28</v>
      </c>
      <c r="AA670" s="28" t="n">
        <v>6164.91</v>
      </c>
      <c r="AB670" s="29" t="n">
        <v>13493.92</v>
      </c>
      <c r="AC670" s="29" t="n">
        <v>7708.49</v>
      </c>
    </row>
    <row r="671" customFormat="false" ht="12.75" hidden="false" customHeight="false" outlineLevel="0" collapsed="false">
      <c r="A671" s="3" t="s">
        <v>1289</v>
      </c>
      <c r="B671" s="3" t="s">
        <v>20</v>
      </c>
      <c r="C671" s="3" t="s">
        <v>37</v>
      </c>
      <c r="D671" s="3" t="s">
        <v>355</v>
      </c>
      <c r="E671" s="3" t="str">
        <f aca="false">+CONCATENATE(A671," ",B671," ",C671," ",D671)</f>
        <v>FIVEPTS 69 KV DPL LOADT2</v>
      </c>
      <c r="F671" s="26" t="s">
        <v>1291</v>
      </c>
      <c r="G671" s="26" t="n">
        <v>7.9</v>
      </c>
      <c r="H671" s="26" t="n">
        <v>4.49</v>
      </c>
      <c r="I671" s="26" t="s">
        <v>1291</v>
      </c>
      <c r="J671" s="26" t="n">
        <v>0.24</v>
      </c>
      <c r="K671" s="26" t="n">
        <v>1.34</v>
      </c>
      <c r="L671" s="26" t="s">
        <v>1291</v>
      </c>
      <c r="M671" s="26" t="n">
        <v>4.1</v>
      </c>
      <c r="N671" s="26" t="n">
        <v>2.74</v>
      </c>
      <c r="O671" s="27" t="s">
        <v>1291</v>
      </c>
      <c r="P671" s="27" t="n">
        <v>1416.12</v>
      </c>
      <c r="Q671" s="27" t="n">
        <v>826.66</v>
      </c>
      <c r="R671" s="28" t="n">
        <v>20259.42</v>
      </c>
      <c r="S671" s="28" t="n">
        <v>6328.19</v>
      </c>
      <c r="T671" s="29" t="n">
        <v>60622.75</v>
      </c>
      <c r="U671" s="29" t="n">
        <v>8679.82</v>
      </c>
      <c r="V671" s="28" t="n">
        <v>17458.64</v>
      </c>
      <c r="W671" s="28" t="n">
        <v>9299.55</v>
      </c>
      <c r="X671" s="29" t="n">
        <v>12269.3</v>
      </c>
      <c r="Y671" s="29" t="n">
        <v>5597.5</v>
      </c>
      <c r="Z671" s="28" t="n">
        <v>18604.28</v>
      </c>
      <c r="AA671" s="28" t="n">
        <v>6164.91</v>
      </c>
      <c r="AB671" s="29" t="n">
        <v>13493.92</v>
      </c>
      <c r="AC671" s="29" t="n">
        <v>7708.49</v>
      </c>
    </row>
    <row r="672" customFormat="false" ht="12.75" hidden="false" customHeight="false" outlineLevel="0" collapsed="false">
      <c r="A672" s="3" t="s">
        <v>1292</v>
      </c>
      <c r="B672" s="3" t="s">
        <v>59</v>
      </c>
      <c r="C672" s="3" t="s">
        <v>111</v>
      </c>
      <c r="D672" s="3" t="s">
        <v>763</v>
      </c>
      <c r="E672" s="3" t="str">
        <f aca="false">+CONCATENATE(A672," ",B672," ",C672," ",D672)</f>
        <v>FLANDERS 115 KV JCPL BK 1</v>
      </c>
      <c r="F672" s="26" t="s">
        <v>1293</v>
      </c>
      <c r="G672" s="26" t="n">
        <v>-77.98</v>
      </c>
      <c r="H672" s="26" t="n">
        <v>-37.96</v>
      </c>
      <c r="I672" s="26" t="s">
        <v>1293</v>
      </c>
      <c r="J672" s="26" t="n">
        <v>-25.72</v>
      </c>
      <c r="K672" s="26" t="n">
        <v>-29.31</v>
      </c>
      <c r="L672" s="26" t="s">
        <v>1293</v>
      </c>
      <c r="M672" s="26" t="n">
        <v>-91.26</v>
      </c>
      <c r="N672" s="26" t="n">
        <v>-52.73</v>
      </c>
      <c r="O672" s="27" t="s">
        <v>1293</v>
      </c>
      <c r="P672" s="27" t="n">
        <v>185.17</v>
      </c>
      <c r="Q672" s="27" t="n">
        <v>262.53</v>
      </c>
      <c r="R672" s="28" t="n">
        <v>19982.45</v>
      </c>
      <c r="S672" s="28" t="n">
        <v>6306.38</v>
      </c>
      <c r="T672" s="29" t="n">
        <v>59544.71</v>
      </c>
      <c r="U672" s="29" t="n">
        <v>8842.87</v>
      </c>
      <c r="V672" s="28" t="n">
        <v>15051.66</v>
      </c>
      <c r="W672" s="28" t="n">
        <v>7979.7</v>
      </c>
      <c r="X672" s="29" t="n">
        <v>12228.5</v>
      </c>
      <c r="Y672" s="29" t="n">
        <v>5614.7</v>
      </c>
      <c r="Z672" s="28" t="n">
        <v>18573.33</v>
      </c>
      <c r="AA672" s="28" t="n">
        <v>5665.72</v>
      </c>
      <c r="AB672" s="29" t="n">
        <v>13496.26</v>
      </c>
      <c r="AC672" s="29" t="n">
        <v>7668.81</v>
      </c>
    </row>
    <row r="673" customFormat="false" ht="12.75" hidden="false" customHeight="false" outlineLevel="0" collapsed="false">
      <c r="A673" s="3" t="s">
        <v>1292</v>
      </c>
      <c r="B673" s="3" t="s">
        <v>59</v>
      </c>
      <c r="C673" s="3" t="s">
        <v>111</v>
      </c>
      <c r="D673" s="3" t="s">
        <v>765</v>
      </c>
      <c r="E673" s="3" t="str">
        <f aca="false">+CONCATENATE(A673," ",B673," ",C673," ",D673)</f>
        <v>FLANDERS 115 KV JCPL BK 2</v>
      </c>
      <c r="F673" s="26" t="s">
        <v>1294</v>
      </c>
      <c r="G673" s="26" t="n">
        <v>-77.98</v>
      </c>
      <c r="H673" s="26" t="n">
        <v>-37.96</v>
      </c>
      <c r="I673" s="26" t="s">
        <v>1294</v>
      </c>
      <c r="J673" s="26" t="n">
        <v>-25.72</v>
      </c>
      <c r="K673" s="26" t="n">
        <v>-29.31</v>
      </c>
      <c r="L673" s="26" t="s">
        <v>1294</v>
      </c>
      <c r="M673" s="26" t="n">
        <v>-91.26</v>
      </c>
      <c r="N673" s="26" t="n">
        <v>-52.73</v>
      </c>
      <c r="O673" s="27" t="s">
        <v>1294</v>
      </c>
      <c r="P673" s="27" t="n">
        <v>185.17</v>
      </c>
      <c r="Q673" s="27" t="n">
        <v>262.53</v>
      </c>
      <c r="R673" s="28" t="n">
        <v>19982.45</v>
      </c>
      <c r="S673" s="28" t="n">
        <v>6306.38</v>
      </c>
      <c r="T673" s="29" t="n">
        <v>59544.71</v>
      </c>
      <c r="U673" s="29" t="n">
        <v>8842.87</v>
      </c>
      <c r="V673" s="28" t="n">
        <v>15051.66</v>
      </c>
      <c r="W673" s="28" t="n">
        <v>7979.7</v>
      </c>
      <c r="X673" s="29" t="n">
        <v>12228.5</v>
      </c>
      <c r="Y673" s="29" t="n">
        <v>5614.7</v>
      </c>
      <c r="Z673" s="28" t="n">
        <v>18573.33</v>
      </c>
      <c r="AA673" s="28" t="n">
        <v>5665.72</v>
      </c>
      <c r="AB673" s="29" t="n">
        <v>13496.26</v>
      </c>
      <c r="AC673" s="29" t="n">
        <v>7668.81</v>
      </c>
    </row>
    <row r="674" customFormat="false" ht="12.75" hidden="false" customHeight="false" outlineLevel="0" collapsed="false">
      <c r="A674" s="3" t="s">
        <v>1295</v>
      </c>
      <c r="B674" s="3" t="s">
        <v>47</v>
      </c>
      <c r="C674" s="3" t="s">
        <v>87</v>
      </c>
      <c r="D674" s="3" t="s">
        <v>90</v>
      </c>
      <c r="E674" s="3" t="str">
        <f aca="false">+CONCATENATE(A674," ",B674," ",C674," ",D674)</f>
        <v>FLINT 13 KV PECO 2BUS</v>
      </c>
      <c r="F674" s="26" t="s">
        <v>1296</v>
      </c>
      <c r="G674" s="26" t="n">
        <v>5.55</v>
      </c>
      <c r="H674" s="26" t="n">
        <v>3.16</v>
      </c>
      <c r="I674" s="26" t="s">
        <v>1296</v>
      </c>
      <c r="J674" s="26" t="n">
        <v>-0.46</v>
      </c>
      <c r="K674" s="26" t="n">
        <v>0.36</v>
      </c>
      <c r="L674" s="26" t="s">
        <v>1296</v>
      </c>
      <c r="M674" s="26" t="n">
        <v>1.14</v>
      </c>
      <c r="N674" s="26" t="n">
        <v>1.24</v>
      </c>
      <c r="O674" s="27" t="s">
        <v>1296</v>
      </c>
      <c r="P674" s="27" t="n">
        <v>685.19</v>
      </c>
      <c r="Q674" s="27" t="n">
        <v>522.31</v>
      </c>
      <c r="R674" s="28" t="n">
        <v>20247.72</v>
      </c>
      <c r="S674" s="28" t="n">
        <v>6329.37</v>
      </c>
      <c r="T674" s="29" t="n">
        <v>60074.94</v>
      </c>
      <c r="U674" s="29" t="n">
        <v>8663.29</v>
      </c>
      <c r="V674" s="28" t="n">
        <v>15161.69</v>
      </c>
      <c r="W674" s="28" t="n">
        <v>7979.54</v>
      </c>
      <c r="X674" s="29" t="n">
        <v>12270.2</v>
      </c>
      <c r="Y674" s="29" t="n">
        <v>5608.6</v>
      </c>
      <c r="Z674" s="28" t="n">
        <v>18602.94</v>
      </c>
      <c r="AA674" s="28" t="n">
        <v>6149.73</v>
      </c>
      <c r="AB674" s="29" t="n">
        <v>13494.27</v>
      </c>
      <c r="AC674" s="29" t="n">
        <v>7707.44</v>
      </c>
    </row>
    <row r="675" customFormat="false" ht="12.75" hidden="false" customHeight="false" outlineLevel="0" collapsed="false">
      <c r="A675" s="3" t="s">
        <v>1295</v>
      </c>
      <c r="B675" s="3" t="s">
        <v>47</v>
      </c>
      <c r="C675" s="3" t="s">
        <v>87</v>
      </c>
      <c r="D675" s="3" t="s">
        <v>365</v>
      </c>
      <c r="E675" s="3" t="str">
        <f aca="false">+CONCATENATE(A675," ",B675," ",C675," ",D675)</f>
        <v>FLINT 13 KV PECO 3BUS</v>
      </c>
      <c r="F675" s="26" t="s">
        <v>1297</v>
      </c>
      <c r="G675" s="26" t="n">
        <v>5.55</v>
      </c>
      <c r="H675" s="26" t="n">
        <v>3.16</v>
      </c>
      <c r="I675" s="26" t="s">
        <v>1297</v>
      </c>
      <c r="J675" s="26" t="n">
        <v>-0.46</v>
      </c>
      <c r="K675" s="26" t="n">
        <v>0.36</v>
      </c>
      <c r="L675" s="26" t="s">
        <v>1297</v>
      </c>
      <c r="M675" s="26" t="n">
        <v>1.14</v>
      </c>
      <c r="N675" s="26" t="n">
        <v>1.24</v>
      </c>
      <c r="O675" s="27" t="s">
        <v>1297</v>
      </c>
      <c r="P675" s="27" t="n">
        <v>685.19</v>
      </c>
      <c r="Q675" s="27" t="n">
        <v>522.31</v>
      </c>
      <c r="R675" s="28" t="n">
        <v>20247.72</v>
      </c>
      <c r="S675" s="28" t="n">
        <v>6329.37</v>
      </c>
      <c r="T675" s="29" t="n">
        <v>60074.94</v>
      </c>
      <c r="U675" s="29" t="n">
        <v>8663.29</v>
      </c>
      <c r="V675" s="28" t="n">
        <v>15161.69</v>
      </c>
      <c r="W675" s="28" t="n">
        <v>7979.54</v>
      </c>
      <c r="X675" s="29" t="n">
        <v>12270.2</v>
      </c>
      <c r="Y675" s="29" t="n">
        <v>5608.6</v>
      </c>
      <c r="Z675" s="28" t="n">
        <v>18602.94</v>
      </c>
      <c r="AA675" s="28" t="n">
        <v>6149.73</v>
      </c>
      <c r="AB675" s="29" t="n">
        <v>13494.27</v>
      </c>
      <c r="AC675" s="29" t="n">
        <v>7707.44</v>
      </c>
    </row>
    <row r="676" customFormat="false" ht="12.75" hidden="false" customHeight="false" outlineLevel="0" collapsed="false">
      <c r="A676" s="3" t="s">
        <v>1298</v>
      </c>
      <c r="B676" s="3" t="s">
        <v>59</v>
      </c>
      <c r="C676" s="3" t="s">
        <v>60</v>
      </c>
      <c r="D676" s="3" t="s">
        <v>281</v>
      </c>
      <c r="E676" s="3" t="str">
        <f aca="false">+CONCATENATE(A676," ",B676," ",C676," ",D676)</f>
        <v>FLORENCE 115 KV PENELEC LOAD1</v>
      </c>
      <c r="F676" s="26" t="s">
        <v>1299</v>
      </c>
      <c r="G676" s="26" t="n">
        <v>19.23</v>
      </c>
      <c r="H676" s="26" t="n">
        <v>9.95</v>
      </c>
      <c r="I676" s="26" t="s">
        <v>1299</v>
      </c>
      <c r="J676" s="26" t="n">
        <v>-12.64</v>
      </c>
      <c r="K676" s="26" t="n">
        <v>5.45</v>
      </c>
      <c r="L676" s="26" t="s">
        <v>1299</v>
      </c>
      <c r="M676" s="26" t="n">
        <v>15.93</v>
      </c>
      <c r="N676" s="26" t="n">
        <v>8.89</v>
      </c>
      <c r="O676" s="27" t="s">
        <v>1299</v>
      </c>
      <c r="P676" s="27" t="n">
        <v>-837.77</v>
      </c>
      <c r="Q676" s="27" t="n">
        <v>-249.25</v>
      </c>
      <c r="R676" s="28" t="n">
        <v>20234.75</v>
      </c>
      <c r="S676" s="28" t="n">
        <v>6328.7</v>
      </c>
      <c r="T676" s="29" t="n">
        <v>58266.59</v>
      </c>
      <c r="U676" s="29" t="n">
        <v>8661.63</v>
      </c>
      <c r="V676" s="28" t="n">
        <v>15531.12</v>
      </c>
      <c r="W676" s="28" t="n">
        <v>7978.95</v>
      </c>
      <c r="X676" s="29" t="n">
        <v>12285</v>
      </c>
      <c r="Y676" s="29" t="n">
        <v>5647.9</v>
      </c>
      <c r="Z676" s="28" t="n">
        <v>18464.86</v>
      </c>
      <c r="AA676" s="28" t="n">
        <v>6303.61</v>
      </c>
      <c r="AB676" s="29" t="n">
        <v>13495.04</v>
      </c>
      <c r="AC676" s="29" t="n">
        <v>7716.29</v>
      </c>
    </row>
    <row r="677" customFormat="false" ht="12.75" hidden="false" customHeight="false" outlineLevel="0" collapsed="false">
      <c r="A677" s="3" t="s">
        <v>1300</v>
      </c>
      <c r="B677" s="3" t="s">
        <v>47</v>
      </c>
      <c r="C677" s="3" t="s">
        <v>87</v>
      </c>
      <c r="D677" s="3" t="s">
        <v>542</v>
      </c>
      <c r="E677" s="3" t="str">
        <f aca="false">+CONCATENATE(A677," ",B677," ",C677," ",D677)</f>
        <v>FOULK 13 KV PECO NBU1</v>
      </c>
      <c r="F677" s="26" t="s">
        <v>1301</v>
      </c>
      <c r="G677" s="26" t="n">
        <v>7.38</v>
      </c>
      <c r="H677" s="26" t="n">
        <v>4.19</v>
      </c>
      <c r="I677" s="26" t="s">
        <v>1301</v>
      </c>
      <c r="J677" s="26" t="n">
        <v>-0.09</v>
      </c>
      <c r="K677" s="26" t="n">
        <v>0.77</v>
      </c>
      <c r="L677" s="26" t="s">
        <v>1301</v>
      </c>
      <c r="M677" s="26" t="n">
        <v>2.4</v>
      </c>
      <c r="N677" s="26" t="n">
        <v>1.97</v>
      </c>
      <c r="O677" s="27" t="s">
        <v>1301</v>
      </c>
      <c r="P677" s="27" t="n">
        <v>528.13</v>
      </c>
      <c r="Q677" s="27" t="n">
        <v>424.99</v>
      </c>
      <c r="R677" s="28" t="n">
        <v>20236.22</v>
      </c>
      <c r="S677" s="28" t="n">
        <v>6329.48</v>
      </c>
      <c r="T677" s="29" t="n">
        <v>60112.13</v>
      </c>
      <c r="U677" s="29" t="n">
        <v>8676.71</v>
      </c>
      <c r="V677" s="28" t="n">
        <v>15170.84</v>
      </c>
      <c r="W677" s="28" t="n">
        <v>7980.18</v>
      </c>
      <c r="X677" s="29" t="n">
        <v>12270.3</v>
      </c>
      <c r="Y677" s="29" t="n">
        <v>5599</v>
      </c>
      <c r="Z677" s="28" t="n">
        <v>18604.31</v>
      </c>
      <c r="AA677" s="28" t="n">
        <v>6155.01</v>
      </c>
      <c r="AB677" s="29" t="n">
        <v>13494.14</v>
      </c>
      <c r="AC677" s="29" t="n">
        <v>7707.88</v>
      </c>
    </row>
    <row r="678" customFormat="false" ht="12.75" hidden="false" customHeight="false" outlineLevel="0" collapsed="false">
      <c r="A678" s="3" t="s">
        <v>1300</v>
      </c>
      <c r="B678" s="3" t="s">
        <v>47</v>
      </c>
      <c r="C678" s="3" t="s">
        <v>87</v>
      </c>
      <c r="D678" s="3" t="s">
        <v>544</v>
      </c>
      <c r="E678" s="3" t="str">
        <f aca="false">+CONCATENATE(A678," ",B678," ",C678," ",D678)</f>
        <v>FOULK 13 KV PECO NBU2</v>
      </c>
      <c r="F678" s="26" t="s">
        <v>1302</v>
      </c>
      <c r="G678" s="26" t="n">
        <v>7.38</v>
      </c>
      <c r="H678" s="26" t="n">
        <v>4.19</v>
      </c>
      <c r="I678" s="26" t="s">
        <v>1302</v>
      </c>
      <c r="J678" s="26" t="n">
        <v>-0.09</v>
      </c>
      <c r="K678" s="26" t="n">
        <v>0.77</v>
      </c>
      <c r="L678" s="26" t="s">
        <v>1302</v>
      </c>
      <c r="M678" s="26" t="n">
        <v>2.4</v>
      </c>
      <c r="N678" s="26" t="n">
        <v>1.97</v>
      </c>
      <c r="O678" s="27" t="s">
        <v>1302</v>
      </c>
      <c r="P678" s="27" t="n">
        <v>528.13</v>
      </c>
      <c r="Q678" s="27" t="n">
        <v>424.99</v>
      </c>
      <c r="R678" s="28" t="n">
        <v>20236.22</v>
      </c>
      <c r="S678" s="28" t="n">
        <v>6329.48</v>
      </c>
      <c r="T678" s="29" t="n">
        <v>60112.13</v>
      </c>
      <c r="U678" s="29" t="n">
        <v>8676.71</v>
      </c>
      <c r="V678" s="28" t="n">
        <v>15170.84</v>
      </c>
      <c r="W678" s="28" t="n">
        <v>7980.18</v>
      </c>
      <c r="X678" s="29" t="n">
        <v>12270.3</v>
      </c>
      <c r="Y678" s="29" t="n">
        <v>5599</v>
      </c>
      <c r="Z678" s="28" t="n">
        <v>18604.31</v>
      </c>
      <c r="AA678" s="28" t="n">
        <v>6155.01</v>
      </c>
      <c r="AB678" s="29" t="n">
        <v>13494.14</v>
      </c>
      <c r="AC678" s="29" t="n">
        <v>7707.88</v>
      </c>
    </row>
    <row r="679" customFormat="false" ht="12.75" hidden="false" customHeight="false" outlineLevel="0" collapsed="false">
      <c r="A679" s="3" t="s">
        <v>1303</v>
      </c>
      <c r="B679" s="3" t="s">
        <v>14</v>
      </c>
      <c r="C679" s="3" t="s">
        <v>27</v>
      </c>
      <c r="D679" s="3" t="s">
        <v>28</v>
      </c>
      <c r="E679" s="3" t="str">
        <f aca="false">+CONCATENATE(A679," ",B679," ",C679," ",D679)</f>
        <v>FOUNDRY 138 KV PSEG T-1</v>
      </c>
      <c r="F679" s="26" t="s">
        <v>1304</v>
      </c>
      <c r="G679" s="26" t="n">
        <v>265.94</v>
      </c>
      <c r="H679" s="26" t="n">
        <v>133.85</v>
      </c>
      <c r="I679" s="26" t="s">
        <v>1304</v>
      </c>
      <c r="J679" s="26" t="n">
        <v>90.06</v>
      </c>
      <c r="K679" s="26" t="n">
        <v>87.15</v>
      </c>
      <c r="L679" s="26" t="s">
        <v>1304</v>
      </c>
      <c r="M679" s="26" t="n">
        <v>268.01</v>
      </c>
      <c r="N679" s="26" t="n">
        <v>146.51</v>
      </c>
      <c r="O679" s="27" t="s">
        <v>1304</v>
      </c>
      <c r="P679" s="27" t="n">
        <v>834.24</v>
      </c>
      <c r="Q679" s="27" t="n">
        <v>543.74</v>
      </c>
      <c r="R679" s="28" t="n">
        <v>21045.28</v>
      </c>
      <c r="S679" s="28" t="n">
        <v>6428.64</v>
      </c>
      <c r="T679" s="29" t="n">
        <v>59849.13</v>
      </c>
      <c r="U679" s="29" t="n">
        <v>8770.51</v>
      </c>
      <c r="V679" s="28" t="n">
        <v>14967.18</v>
      </c>
      <c r="W679" s="28" t="n">
        <v>7981.33</v>
      </c>
      <c r="X679" s="29" t="n">
        <v>13372.9</v>
      </c>
      <c r="Y679" s="29" t="n">
        <v>5936.5</v>
      </c>
      <c r="Z679" s="28" t="n">
        <v>18697.74</v>
      </c>
      <c r="AA679" s="28" t="n">
        <v>7431.93</v>
      </c>
      <c r="AB679" s="29" t="n">
        <v>13570.76</v>
      </c>
      <c r="AC679" s="29" t="n">
        <v>7832.05</v>
      </c>
    </row>
    <row r="680" customFormat="false" ht="12.75" hidden="false" customHeight="false" outlineLevel="0" collapsed="false">
      <c r="A680" s="3" t="s">
        <v>1303</v>
      </c>
      <c r="B680" s="3" t="s">
        <v>14</v>
      </c>
      <c r="C680" s="3" t="s">
        <v>27</v>
      </c>
      <c r="D680" s="3" t="s">
        <v>31</v>
      </c>
      <c r="E680" s="3" t="str">
        <f aca="false">+CONCATENATE(A680," ",B680," ",C680," ",D680)</f>
        <v>FOUNDRY 138 KV PSEG T-2</v>
      </c>
      <c r="F680" s="26" t="s">
        <v>1305</v>
      </c>
      <c r="G680" s="26" t="n">
        <v>265.94</v>
      </c>
      <c r="H680" s="26" t="n">
        <v>133.85</v>
      </c>
      <c r="I680" s="26" t="s">
        <v>1305</v>
      </c>
      <c r="J680" s="26" t="n">
        <v>90.06</v>
      </c>
      <c r="K680" s="26" t="n">
        <v>87.15</v>
      </c>
      <c r="L680" s="26" t="s">
        <v>1305</v>
      </c>
      <c r="M680" s="26" t="n">
        <v>268.01</v>
      </c>
      <c r="N680" s="26" t="n">
        <v>146.51</v>
      </c>
      <c r="O680" s="27" t="s">
        <v>1305</v>
      </c>
      <c r="P680" s="27" t="n">
        <v>834.24</v>
      </c>
      <c r="Q680" s="27" t="n">
        <v>543.74</v>
      </c>
      <c r="R680" s="28" t="n">
        <v>21045.28</v>
      </c>
      <c r="S680" s="28" t="n">
        <v>6428.64</v>
      </c>
      <c r="T680" s="29" t="n">
        <v>59849.13</v>
      </c>
      <c r="U680" s="29" t="n">
        <v>8770.51</v>
      </c>
      <c r="V680" s="28" t="n">
        <v>14967.18</v>
      </c>
      <c r="W680" s="28" t="n">
        <v>7981.33</v>
      </c>
      <c r="X680" s="29" t="n">
        <v>13372.9</v>
      </c>
      <c r="Y680" s="29" t="n">
        <v>5936.5</v>
      </c>
      <c r="Z680" s="28" t="n">
        <v>18697.74</v>
      </c>
      <c r="AA680" s="28" t="n">
        <v>7431.93</v>
      </c>
      <c r="AB680" s="29" t="n">
        <v>13570.76</v>
      </c>
      <c r="AC680" s="29" t="n">
        <v>7832.05</v>
      </c>
    </row>
    <row r="681" customFormat="false" ht="12.75" hidden="false" customHeight="false" outlineLevel="0" collapsed="false">
      <c r="A681" s="3" t="s">
        <v>1306</v>
      </c>
      <c r="B681" s="3" t="s">
        <v>47</v>
      </c>
      <c r="C681" s="3" t="s">
        <v>87</v>
      </c>
      <c r="D681" s="3" t="s">
        <v>548</v>
      </c>
      <c r="E681" s="3" t="str">
        <f aca="false">+CONCATENATE(A681," ",B681," ",C681," ",D681)</f>
        <v>FOXCHASE 13 KV PECO NBU4</v>
      </c>
      <c r="F681" s="26" t="s">
        <v>1307</v>
      </c>
      <c r="G681" s="26" t="n">
        <v>10.68</v>
      </c>
      <c r="H681" s="26" t="n">
        <v>6.02</v>
      </c>
      <c r="I681" s="26" t="s">
        <v>1307</v>
      </c>
      <c r="J681" s="26" t="n">
        <v>-1.2</v>
      </c>
      <c r="K681" s="26" t="n">
        <v>0.5</v>
      </c>
      <c r="L681" s="26" t="s">
        <v>1307</v>
      </c>
      <c r="M681" s="26" t="n">
        <v>1.75</v>
      </c>
      <c r="N681" s="26" t="n">
        <v>2.23</v>
      </c>
      <c r="O681" s="27" t="s">
        <v>1307</v>
      </c>
      <c r="P681" s="27" t="n">
        <v>654.48</v>
      </c>
      <c r="Q681" s="27" t="n">
        <v>496.55</v>
      </c>
      <c r="R681" s="28" t="n">
        <v>20418.1</v>
      </c>
      <c r="S681" s="28" t="n">
        <v>6331.26</v>
      </c>
      <c r="T681" s="29" t="n">
        <v>60216.69</v>
      </c>
      <c r="U681" s="29" t="n">
        <v>8681.91</v>
      </c>
      <c r="V681" s="28" t="n">
        <v>15149.62</v>
      </c>
      <c r="W681" s="28" t="n">
        <v>7979.07</v>
      </c>
      <c r="X681" s="29" t="n">
        <v>12274.3</v>
      </c>
      <c r="Y681" s="29" t="n">
        <v>5607.8</v>
      </c>
      <c r="Z681" s="28" t="n">
        <v>18601.85</v>
      </c>
      <c r="AA681" s="28" t="n">
        <v>6146.45</v>
      </c>
      <c r="AB681" s="29" t="n">
        <v>13494.06</v>
      </c>
      <c r="AC681" s="29" t="n">
        <v>7707.46</v>
      </c>
    </row>
    <row r="682" customFormat="false" ht="12.75" hidden="false" customHeight="false" outlineLevel="0" collapsed="false">
      <c r="A682" s="3" t="s">
        <v>1306</v>
      </c>
      <c r="B682" s="3" t="s">
        <v>47</v>
      </c>
      <c r="C682" s="3" t="s">
        <v>87</v>
      </c>
      <c r="D682" s="3" t="s">
        <v>1308</v>
      </c>
      <c r="E682" s="3" t="str">
        <f aca="false">+CONCATENATE(A682," ",B682," ",C682," ",D682)</f>
        <v>FOXCHASE 13 KV PECO NBU6</v>
      </c>
      <c r="F682" s="26" t="s">
        <v>1309</v>
      </c>
      <c r="G682" s="26" t="n">
        <v>10.68</v>
      </c>
      <c r="H682" s="26" t="n">
        <v>6.02</v>
      </c>
      <c r="I682" s="26" t="s">
        <v>1309</v>
      </c>
      <c r="J682" s="26" t="n">
        <v>-1.2</v>
      </c>
      <c r="K682" s="26" t="n">
        <v>0.5</v>
      </c>
      <c r="L682" s="26" t="s">
        <v>1309</v>
      </c>
      <c r="M682" s="26" t="n">
        <v>1.75</v>
      </c>
      <c r="N682" s="26" t="n">
        <v>2.23</v>
      </c>
      <c r="O682" s="27" t="s">
        <v>1309</v>
      </c>
      <c r="P682" s="27" t="n">
        <v>654.48</v>
      </c>
      <c r="Q682" s="27" t="n">
        <v>496.55</v>
      </c>
      <c r="R682" s="28" t="n">
        <v>20418.1</v>
      </c>
      <c r="S682" s="28" t="n">
        <v>6331.26</v>
      </c>
      <c r="T682" s="29" t="n">
        <v>60216.69</v>
      </c>
      <c r="U682" s="29" t="n">
        <v>8681.91</v>
      </c>
      <c r="V682" s="28" t="n">
        <v>15149.62</v>
      </c>
      <c r="W682" s="28" t="n">
        <v>7979.07</v>
      </c>
      <c r="X682" s="29" t="n">
        <v>12274.3</v>
      </c>
      <c r="Y682" s="29" t="n">
        <v>5607.8</v>
      </c>
      <c r="Z682" s="28" t="n">
        <v>18601.85</v>
      </c>
      <c r="AA682" s="28" t="n">
        <v>6146.45</v>
      </c>
      <c r="AB682" s="29" t="n">
        <v>13494.06</v>
      </c>
      <c r="AC682" s="29" t="n">
        <v>7707.46</v>
      </c>
    </row>
    <row r="683" customFormat="false" ht="12.75" hidden="false" customHeight="false" outlineLevel="0" collapsed="false">
      <c r="A683" s="3" t="s">
        <v>1310</v>
      </c>
      <c r="B683" s="3" t="s">
        <v>26</v>
      </c>
      <c r="C683" s="3" t="s">
        <v>66</v>
      </c>
      <c r="D683" s="3" t="s">
        <v>193</v>
      </c>
      <c r="E683" s="3" t="str">
        <f aca="false">+CONCATENATE(A683," ",B683," ",C683," ",D683)</f>
        <v>FOXHILL 230 KV METED 1BANK</v>
      </c>
      <c r="F683" s="26" t="s">
        <v>1311</v>
      </c>
      <c r="G683" s="26" t="n">
        <v>-44.93</v>
      </c>
      <c r="H683" s="26" t="n">
        <v>-21.77</v>
      </c>
      <c r="I683" s="26" t="s">
        <v>1311</v>
      </c>
      <c r="J683" s="26" t="n">
        <v>-14.58</v>
      </c>
      <c r="K683" s="26" t="n">
        <v>-17.22</v>
      </c>
      <c r="L683" s="26" t="s">
        <v>1311</v>
      </c>
      <c r="M683" s="26" t="n">
        <v>-53.54</v>
      </c>
      <c r="N683" s="26" t="n">
        <v>-31.06</v>
      </c>
      <c r="O683" s="27" t="s">
        <v>1311</v>
      </c>
      <c r="P683" s="27" t="n">
        <v>-36.81</v>
      </c>
      <c r="Q683" s="27" t="n">
        <v>168.38</v>
      </c>
      <c r="R683" s="28" t="n">
        <v>20159.27</v>
      </c>
      <c r="S683" s="28" t="n">
        <v>6329.83</v>
      </c>
      <c r="T683" s="29" t="n">
        <v>59238.29</v>
      </c>
      <c r="U683" s="29" t="n">
        <v>8774.05</v>
      </c>
      <c r="V683" s="28" t="n">
        <v>15068.17</v>
      </c>
      <c r="W683" s="28" t="n">
        <v>7978.9</v>
      </c>
      <c r="X683" s="29" t="n">
        <v>12257.4</v>
      </c>
      <c r="Y683" s="29" t="n">
        <v>5620.1</v>
      </c>
      <c r="Z683" s="28" t="n">
        <v>18587.93</v>
      </c>
      <c r="AA683" s="28" t="n">
        <v>5865.44</v>
      </c>
      <c r="AB683" s="29" t="n">
        <v>13508.55</v>
      </c>
      <c r="AC683" s="29" t="n">
        <v>7684.27</v>
      </c>
    </row>
    <row r="684" customFormat="false" ht="12.75" hidden="false" customHeight="false" outlineLevel="0" collapsed="false">
      <c r="A684" s="3" t="s">
        <v>1312</v>
      </c>
      <c r="B684" s="3" t="s">
        <v>20</v>
      </c>
      <c r="C684" s="3" t="s">
        <v>45</v>
      </c>
      <c r="D684" s="3" t="s">
        <v>69</v>
      </c>
      <c r="E684" s="3" t="str">
        <f aca="false">+CONCATENATE(A684," ",B684," ",C684," ",D684)</f>
        <v>FRACKVIL 69 KV PPL BUS_1</v>
      </c>
      <c r="F684" s="26" t="s">
        <v>1313</v>
      </c>
      <c r="G684" s="26" t="n">
        <v>-12.65</v>
      </c>
      <c r="H684" s="26" t="n">
        <v>-5.97</v>
      </c>
      <c r="I684" s="26" t="s">
        <v>1313</v>
      </c>
      <c r="J684" s="26" t="n">
        <v>-4.57</v>
      </c>
      <c r="K684" s="26" t="n">
        <v>-5.33</v>
      </c>
      <c r="L684" s="26" t="s">
        <v>1313</v>
      </c>
      <c r="M684" s="26" t="n">
        <v>-16.48</v>
      </c>
      <c r="N684" s="26" t="n">
        <v>-9.74</v>
      </c>
      <c r="O684" s="27" t="s">
        <v>1313</v>
      </c>
      <c r="P684" s="27" t="n">
        <v>-761.9</v>
      </c>
      <c r="Q684" s="27" t="n">
        <v>-209.99</v>
      </c>
      <c r="R684" s="28" t="n">
        <v>20147.68</v>
      </c>
      <c r="S684" s="28" t="n">
        <v>6315.39</v>
      </c>
      <c r="T684" s="29" t="n">
        <v>58616.36</v>
      </c>
      <c r="U684" s="29" t="n">
        <v>8704.47</v>
      </c>
      <c r="V684" s="28" t="n">
        <v>15128.06</v>
      </c>
      <c r="W684" s="28" t="n">
        <v>7977.99</v>
      </c>
      <c r="X684" s="29" t="n">
        <v>12096.4</v>
      </c>
      <c r="Y684" s="29" t="n">
        <v>5622.3</v>
      </c>
      <c r="Z684" s="28" t="n">
        <v>18596.21</v>
      </c>
      <c r="AA684" s="28" t="n">
        <v>6072.88</v>
      </c>
      <c r="AB684" s="29" t="n">
        <v>13513.49</v>
      </c>
      <c r="AC684" s="29" t="n">
        <v>7700.38</v>
      </c>
    </row>
    <row r="685" customFormat="false" ht="12.75" hidden="false" customHeight="false" outlineLevel="0" collapsed="false">
      <c r="A685" s="3" t="s">
        <v>1312</v>
      </c>
      <c r="B685" s="3" t="s">
        <v>20</v>
      </c>
      <c r="C685" s="3" t="s">
        <v>45</v>
      </c>
      <c r="D685" s="3" t="s">
        <v>71</v>
      </c>
      <c r="E685" s="3" t="str">
        <f aca="false">+CONCATENATE(A685," ",B685," ",C685," ",D685)</f>
        <v>FRACKVIL 69 KV PPL BUS_2</v>
      </c>
      <c r="F685" s="26" t="s">
        <v>1314</v>
      </c>
      <c r="G685" s="26" t="n">
        <v>-12.65</v>
      </c>
      <c r="H685" s="26" t="n">
        <v>-5.97</v>
      </c>
      <c r="I685" s="26" t="s">
        <v>1314</v>
      </c>
      <c r="J685" s="26" t="n">
        <v>-4.57</v>
      </c>
      <c r="K685" s="26" t="n">
        <v>-5.33</v>
      </c>
      <c r="L685" s="26" t="s">
        <v>1314</v>
      </c>
      <c r="M685" s="26" t="n">
        <v>-16.48</v>
      </c>
      <c r="N685" s="26" t="n">
        <v>-9.74</v>
      </c>
      <c r="O685" s="27" t="s">
        <v>1314</v>
      </c>
      <c r="P685" s="27" t="n">
        <v>-761.9</v>
      </c>
      <c r="Q685" s="27" t="n">
        <v>-209.99</v>
      </c>
      <c r="R685" s="28" t="n">
        <v>20147.68</v>
      </c>
      <c r="S685" s="28" t="n">
        <v>6315.39</v>
      </c>
      <c r="T685" s="29" t="n">
        <v>58616.36</v>
      </c>
      <c r="U685" s="29" t="n">
        <v>8704.47</v>
      </c>
      <c r="V685" s="28" t="n">
        <v>15128.06</v>
      </c>
      <c r="W685" s="28" t="n">
        <v>7977.99</v>
      </c>
      <c r="X685" s="29" t="n">
        <v>12096.4</v>
      </c>
      <c r="Y685" s="29" t="n">
        <v>5622.3</v>
      </c>
      <c r="Z685" s="28" t="n">
        <v>18596.21</v>
      </c>
      <c r="AA685" s="28" t="n">
        <v>6072.88</v>
      </c>
      <c r="AB685" s="29" t="n">
        <v>13513.49</v>
      </c>
      <c r="AC685" s="29" t="n">
        <v>7700.38</v>
      </c>
    </row>
    <row r="686" customFormat="false" ht="12.75" hidden="false" customHeight="false" outlineLevel="0" collapsed="false">
      <c r="A686" s="3" t="s">
        <v>1312</v>
      </c>
      <c r="B686" s="3" t="s">
        <v>20</v>
      </c>
      <c r="C686" s="3" t="s">
        <v>45</v>
      </c>
      <c r="D686" s="3" t="s">
        <v>273</v>
      </c>
      <c r="E686" s="3" t="str">
        <f aca="false">+CONCATENATE(A686," ",B686," ",C686," ",D686)</f>
        <v>FRACKVIL 69 KV PPL BUS_3</v>
      </c>
      <c r="F686" s="26" t="s">
        <v>1315</v>
      </c>
      <c r="G686" s="26" t="n">
        <v>-12.65</v>
      </c>
      <c r="H686" s="26" t="n">
        <v>-5.97</v>
      </c>
      <c r="I686" s="26" t="s">
        <v>1315</v>
      </c>
      <c r="J686" s="26" t="n">
        <v>-4.57</v>
      </c>
      <c r="K686" s="26" t="n">
        <v>-5.33</v>
      </c>
      <c r="L686" s="26" t="s">
        <v>1315</v>
      </c>
      <c r="M686" s="26" t="n">
        <v>-16.48</v>
      </c>
      <c r="N686" s="26" t="n">
        <v>-9.74</v>
      </c>
      <c r="O686" s="27" t="s">
        <v>1315</v>
      </c>
      <c r="P686" s="27" t="n">
        <v>-761.9</v>
      </c>
      <c r="Q686" s="27" t="n">
        <v>-209.99</v>
      </c>
      <c r="R686" s="28" t="n">
        <v>20147.68</v>
      </c>
      <c r="S686" s="28" t="n">
        <v>6315.39</v>
      </c>
      <c r="T686" s="29" t="n">
        <v>58616.36</v>
      </c>
      <c r="U686" s="29" t="n">
        <v>8704.47</v>
      </c>
      <c r="V686" s="28" t="n">
        <v>15128.06</v>
      </c>
      <c r="W686" s="28" t="n">
        <v>7977.99</v>
      </c>
      <c r="X686" s="29" t="n">
        <v>12096.4</v>
      </c>
      <c r="Y686" s="29" t="n">
        <v>5622.3</v>
      </c>
      <c r="Z686" s="28" t="n">
        <v>18596.21</v>
      </c>
      <c r="AA686" s="28" t="n">
        <v>6072.88</v>
      </c>
      <c r="AB686" s="29" t="n">
        <v>13513.49</v>
      </c>
      <c r="AC686" s="29" t="n">
        <v>7700.38</v>
      </c>
    </row>
    <row r="687" customFormat="false" ht="12.75" hidden="false" customHeight="false" outlineLevel="0" collapsed="false">
      <c r="A687" s="3" t="s">
        <v>1312</v>
      </c>
      <c r="B687" s="3" t="s">
        <v>20</v>
      </c>
      <c r="C687" s="3" t="s">
        <v>45</v>
      </c>
      <c r="D687" s="3" t="s">
        <v>1316</v>
      </c>
      <c r="E687" s="3" t="str">
        <f aca="false">+CONCATENATE(A687," ",B687," ",C687," ",D687)</f>
        <v>FRACKVIL 69 KV PPL GLBNUG</v>
      </c>
      <c r="F687" s="26" t="s">
        <v>1317</v>
      </c>
      <c r="G687" s="26" t="n">
        <v>-12.65</v>
      </c>
      <c r="H687" s="26" t="n">
        <v>-5.97</v>
      </c>
      <c r="I687" s="26" t="s">
        <v>1317</v>
      </c>
      <c r="J687" s="26" t="n">
        <v>-4.57</v>
      </c>
      <c r="K687" s="26" t="n">
        <v>-5.33</v>
      </c>
      <c r="L687" s="26" t="s">
        <v>1317</v>
      </c>
      <c r="M687" s="26" t="n">
        <v>-16.48</v>
      </c>
      <c r="N687" s="26" t="n">
        <v>-9.74</v>
      </c>
      <c r="O687" s="27" t="s">
        <v>1317</v>
      </c>
      <c r="P687" s="27" t="n">
        <v>-761.9</v>
      </c>
      <c r="Q687" s="27" t="n">
        <v>-209.99</v>
      </c>
      <c r="R687" s="28" t="n">
        <v>20147.68</v>
      </c>
      <c r="S687" s="28" t="n">
        <v>6315.39</v>
      </c>
      <c r="T687" s="29" t="n">
        <v>58616.36</v>
      </c>
      <c r="U687" s="29" t="n">
        <v>8704.47</v>
      </c>
      <c r="V687" s="28" t="n">
        <v>15128.06</v>
      </c>
      <c r="W687" s="28" t="n">
        <v>7977.99</v>
      </c>
      <c r="X687" s="29" t="n">
        <v>12096.4</v>
      </c>
      <c r="Y687" s="29" t="n">
        <v>5622.3</v>
      </c>
      <c r="Z687" s="28" t="n">
        <v>18596.21</v>
      </c>
      <c r="AA687" s="28" t="n">
        <v>6072.88</v>
      </c>
      <c r="AB687" s="29" t="n">
        <v>13513.49</v>
      </c>
      <c r="AC687" s="29" t="n">
        <v>7700.38</v>
      </c>
    </row>
    <row r="688" customFormat="false" ht="12.75" hidden="false" customHeight="false" outlineLevel="0" collapsed="false">
      <c r="A688" s="3" t="s">
        <v>1312</v>
      </c>
      <c r="B688" s="3" t="s">
        <v>20</v>
      </c>
      <c r="C688" s="3" t="s">
        <v>45</v>
      </c>
      <c r="D688" s="3" t="s">
        <v>1318</v>
      </c>
      <c r="E688" s="3" t="str">
        <f aca="false">+CONCATENATE(A688," ",B688," ",C688," ",D688)</f>
        <v>FRACKVIL 69 KV PPL SCENUG</v>
      </c>
      <c r="F688" s="26" t="s">
        <v>1319</v>
      </c>
      <c r="G688" s="26" t="n">
        <v>-12.65</v>
      </c>
      <c r="H688" s="26" t="n">
        <v>-5.97</v>
      </c>
      <c r="I688" s="26" t="s">
        <v>1319</v>
      </c>
      <c r="J688" s="26" t="n">
        <v>-4.57</v>
      </c>
      <c r="K688" s="26" t="n">
        <v>-5.33</v>
      </c>
      <c r="L688" s="26" t="s">
        <v>1319</v>
      </c>
      <c r="M688" s="26" t="n">
        <v>-16.48</v>
      </c>
      <c r="N688" s="26" t="n">
        <v>-9.74</v>
      </c>
      <c r="O688" s="27" t="s">
        <v>1319</v>
      </c>
      <c r="P688" s="27" t="n">
        <v>-761.9</v>
      </c>
      <c r="Q688" s="27" t="n">
        <v>-209.99</v>
      </c>
      <c r="R688" s="28" t="n">
        <v>20147.68</v>
      </c>
      <c r="S688" s="28" t="n">
        <v>6315.39</v>
      </c>
      <c r="T688" s="29" t="n">
        <v>58616.36</v>
      </c>
      <c r="U688" s="29" t="n">
        <v>8704.47</v>
      </c>
      <c r="V688" s="28" t="n">
        <v>15128.06</v>
      </c>
      <c r="W688" s="28" t="n">
        <v>7977.99</v>
      </c>
      <c r="X688" s="29" t="n">
        <v>12096.4</v>
      </c>
      <c r="Y688" s="29" t="n">
        <v>5622.3</v>
      </c>
      <c r="Z688" s="28" t="n">
        <v>18596.21</v>
      </c>
      <c r="AA688" s="28" t="n">
        <v>6072.88</v>
      </c>
      <c r="AB688" s="29" t="n">
        <v>13513.49</v>
      </c>
      <c r="AC688" s="29" t="n">
        <v>7700.38</v>
      </c>
    </row>
    <row r="689" customFormat="false" ht="12.75" hidden="false" customHeight="false" outlineLevel="0" collapsed="false">
      <c r="A689" s="3" t="s">
        <v>1312</v>
      </c>
      <c r="B689" s="3" t="s">
        <v>20</v>
      </c>
      <c r="C689" s="3" t="s">
        <v>45</v>
      </c>
      <c r="D689" s="3" t="s">
        <v>1320</v>
      </c>
      <c r="E689" s="3" t="str">
        <f aca="false">+CONCATENATE(A689," ",B689," ",C689," ",D689)</f>
        <v>FRACKVIL 69 KV PPL WHFNUG</v>
      </c>
      <c r="F689" s="26" t="s">
        <v>1321</v>
      </c>
      <c r="G689" s="26" t="n">
        <v>-12.65</v>
      </c>
      <c r="H689" s="26" t="n">
        <v>-5.97</v>
      </c>
      <c r="I689" s="26" t="s">
        <v>1321</v>
      </c>
      <c r="J689" s="26" t="n">
        <v>-4.57</v>
      </c>
      <c r="K689" s="26" t="n">
        <v>-5.33</v>
      </c>
      <c r="L689" s="26" t="s">
        <v>1321</v>
      </c>
      <c r="M689" s="26" t="n">
        <v>-16.48</v>
      </c>
      <c r="N689" s="26" t="n">
        <v>-9.74</v>
      </c>
      <c r="O689" s="27" t="s">
        <v>1321</v>
      </c>
      <c r="P689" s="27" t="n">
        <v>-761.9</v>
      </c>
      <c r="Q689" s="27" t="n">
        <v>-209.99</v>
      </c>
      <c r="R689" s="28" t="n">
        <v>20147.68</v>
      </c>
      <c r="S689" s="28" t="n">
        <v>6315.39</v>
      </c>
      <c r="T689" s="29" t="n">
        <v>58616.36</v>
      </c>
      <c r="U689" s="29" t="n">
        <v>8704.47</v>
      </c>
      <c r="V689" s="28" t="n">
        <v>15128.06</v>
      </c>
      <c r="W689" s="28" t="n">
        <v>7977.99</v>
      </c>
      <c r="X689" s="29" t="n">
        <v>12096.4</v>
      </c>
      <c r="Y689" s="29" t="n">
        <v>5622.3</v>
      </c>
      <c r="Z689" s="28" t="n">
        <v>18596.21</v>
      </c>
      <c r="AA689" s="28" t="n">
        <v>6072.88</v>
      </c>
      <c r="AB689" s="29" t="n">
        <v>13513.49</v>
      </c>
      <c r="AC689" s="29" t="n">
        <v>7700.38</v>
      </c>
    </row>
    <row r="690" customFormat="false" ht="12.75" hidden="false" customHeight="false" outlineLevel="0" collapsed="false">
      <c r="A690" s="3" t="s">
        <v>1322</v>
      </c>
      <c r="B690" s="3" t="s">
        <v>14</v>
      </c>
      <c r="C690" s="3" t="s">
        <v>37</v>
      </c>
      <c r="D690" s="3" t="s">
        <v>1323</v>
      </c>
      <c r="E690" s="3" t="str">
        <f aca="false">+CONCATENATE(A690," ",B690," ",C690," ",D690)</f>
        <v>FRANKFOR 138 KV DPL FRANK</v>
      </c>
      <c r="F690" s="26" t="s">
        <v>1324</v>
      </c>
      <c r="G690" s="26" t="n">
        <v>7.9</v>
      </c>
      <c r="H690" s="26" t="n">
        <v>4.49</v>
      </c>
      <c r="I690" s="26" t="s">
        <v>1324</v>
      </c>
      <c r="J690" s="26" t="n">
        <v>0.24</v>
      </c>
      <c r="K690" s="26" t="n">
        <v>1.34</v>
      </c>
      <c r="L690" s="26" t="s">
        <v>1324</v>
      </c>
      <c r="M690" s="26" t="n">
        <v>4.1</v>
      </c>
      <c r="N690" s="26" t="n">
        <v>2.74</v>
      </c>
      <c r="O690" s="27" t="s">
        <v>1324</v>
      </c>
      <c r="P690" s="27" t="n">
        <v>1409.99</v>
      </c>
      <c r="Q690" s="27" t="n">
        <v>823.86</v>
      </c>
      <c r="R690" s="28" t="n">
        <v>20259.44</v>
      </c>
      <c r="S690" s="28" t="n">
        <v>6328.19</v>
      </c>
      <c r="T690" s="29" t="n">
        <v>60622.84</v>
      </c>
      <c r="U690" s="29" t="n">
        <v>8679.82</v>
      </c>
      <c r="V690" s="28" t="n">
        <v>17445.81</v>
      </c>
      <c r="W690" s="28" t="n">
        <v>9295.52</v>
      </c>
      <c r="X690" s="29" t="n">
        <v>12269.3</v>
      </c>
      <c r="Y690" s="29" t="n">
        <v>5597.5</v>
      </c>
      <c r="Z690" s="28" t="n">
        <v>18604.28</v>
      </c>
      <c r="AA690" s="28" t="n">
        <v>6164.91</v>
      </c>
      <c r="AB690" s="29" t="n">
        <v>13493.92</v>
      </c>
      <c r="AC690" s="29" t="n">
        <v>7708.49</v>
      </c>
    </row>
    <row r="691" customFormat="false" ht="12.75" hidden="false" customHeight="false" outlineLevel="0" collapsed="false">
      <c r="A691" s="3" t="s">
        <v>1325</v>
      </c>
      <c r="B691" s="3" t="s">
        <v>59</v>
      </c>
      <c r="C691" s="3" t="s">
        <v>111</v>
      </c>
      <c r="D691" s="3" t="s">
        <v>763</v>
      </c>
      <c r="E691" s="3" t="str">
        <f aca="false">+CONCATENATE(A691," ",B691," ",C691," ",D691)</f>
        <v>FRANKLIN 115 KV JCPL BK 1</v>
      </c>
      <c r="F691" s="26" t="s">
        <v>1326</v>
      </c>
      <c r="G691" s="26" t="n">
        <v>-82.58</v>
      </c>
      <c r="H691" s="26" t="n">
        <v>-40.21</v>
      </c>
      <c r="I691" s="26" t="s">
        <v>1326</v>
      </c>
      <c r="J691" s="26" t="n">
        <v>-27.31</v>
      </c>
      <c r="K691" s="26" t="n">
        <v>-31</v>
      </c>
      <c r="L691" s="26" t="s">
        <v>1326</v>
      </c>
      <c r="M691" s="26" t="n">
        <v>-96.53</v>
      </c>
      <c r="N691" s="26" t="n">
        <v>-55.77</v>
      </c>
      <c r="O691" s="27" t="s">
        <v>1326</v>
      </c>
      <c r="P691" s="27" t="n">
        <v>193.35</v>
      </c>
      <c r="Q691" s="27" t="n">
        <v>262.56</v>
      </c>
      <c r="R691" s="28" t="n">
        <v>19951.18</v>
      </c>
      <c r="S691" s="28" t="n">
        <v>6303.82</v>
      </c>
      <c r="T691" s="29" t="n">
        <v>59575.8</v>
      </c>
      <c r="U691" s="29" t="n">
        <v>8854.32</v>
      </c>
      <c r="V691" s="28" t="n">
        <v>15046.21</v>
      </c>
      <c r="W691" s="28" t="n">
        <v>7979.86</v>
      </c>
      <c r="X691" s="29" t="n">
        <v>12219</v>
      </c>
      <c r="Y691" s="29" t="n">
        <v>5614.6</v>
      </c>
      <c r="Z691" s="28" t="n">
        <v>18572.09</v>
      </c>
      <c r="AA691" s="28" t="n">
        <v>5635.78</v>
      </c>
      <c r="AB691" s="29" t="n">
        <v>13495.25</v>
      </c>
      <c r="AC691" s="29" t="n">
        <v>7666.36</v>
      </c>
    </row>
    <row r="692" customFormat="false" ht="12.75" hidden="false" customHeight="false" outlineLevel="0" collapsed="false">
      <c r="A692" s="3" t="s">
        <v>1325</v>
      </c>
      <c r="B692" s="3" t="s">
        <v>59</v>
      </c>
      <c r="C692" s="3" t="s">
        <v>111</v>
      </c>
      <c r="D692" s="3" t="s">
        <v>765</v>
      </c>
      <c r="E692" s="3" t="str">
        <f aca="false">+CONCATENATE(A692," ",B692," ",C692," ",D692)</f>
        <v>FRANKLIN 115 KV JCPL BK 2</v>
      </c>
      <c r="F692" s="26" t="s">
        <v>1327</v>
      </c>
      <c r="G692" s="26" t="n">
        <v>-82.58</v>
      </c>
      <c r="H692" s="26" t="n">
        <v>-40.21</v>
      </c>
      <c r="I692" s="26" t="s">
        <v>1327</v>
      </c>
      <c r="J692" s="26" t="n">
        <v>-27.31</v>
      </c>
      <c r="K692" s="26" t="n">
        <v>-31</v>
      </c>
      <c r="L692" s="26" t="s">
        <v>1327</v>
      </c>
      <c r="M692" s="26" t="n">
        <v>-96.53</v>
      </c>
      <c r="N692" s="26" t="n">
        <v>-55.77</v>
      </c>
      <c r="O692" s="27" t="s">
        <v>1327</v>
      </c>
      <c r="P692" s="27" t="n">
        <v>193.35</v>
      </c>
      <c r="Q692" s="27" t="n">
        <v>262.56</v>
      </c>
      <c r="R692" s="28" t="n">
        <v>19951.18</v>
      </c>
      <c r="S692" s="28" t="n">
        <v>6303.82</v>
      </c>
      <c r="T692" s="29" t="n">
        <v>59575.8</v>
      </c>
      <c r="U692" s="29" t="n">
        <v>8854.32</v>
      </c>
      <c r="V692" s="28" t="n">
        <v>15046.21</v>
      </c>
      <c r="W692" s="28" t="n">
        <v>7979.86</v>
      </c>
      <c r="X692" s="29" t="n">
        <v>12219</v>
      </c>
      <c r="Y692" s="29" t="n">
        <v>5614.6</v>
      </c>
      <c r="Z692" s="28" t="n">
        <v>18572.09</v>
      </c>
      <c r="AA692" s="28" t="n">
        <v>5635.78</v>
      </c>
      <c r="AB692" s="29" t="n">
        <v>13495.25</v>
      </c>
      <c r="AC692" s="29" t="n">
        <v>7666.36</v>
      </c>
    </row>
    <row r="693" customFormat="false" ht="12.75" hidden="false" customHeight="false" outlineLevel="0" collapsed="false">
      <c r="A693" s="3" t="s">
        <v>1328</v>
      </c>
      <c r="B693" s="3" t="s">
        <v>47</v>
      </c>
      <c r="C693" s="3" t="s">
        <v>297</v>
      </c>
      <c r="D693" s="3" t="s">
        <v>942</v>
      </c>
      <c r="E693" s="3" t="str">
        <f aca="false">+CONCATENATE(A693," ",B693," ",C693," ",D693)</f>
        <v>FRED BC 13 KV BGE 110-3</v>
      </c>
      <c r="F693" s="26" t="s">
        <v>1329</v>
      </c>
      <c r="G693" s="26" t="n">
        <v>8.39</v>
      </c>
      <c r="H693" s="26" t="n">
        <v>4.52</v>
      </c>
      <c r="I693" s="26" t="s">
        <v>1329</v>
      </c>
      <c r="J693" s="26" t="n">
        <v>2.2</v>
      </c>
      <c r="K693" s="26" t="n">
        <v>2.01</v>
      </c>
      <c r="L693" s="26" t="s">
        <v>1329</v>
      </c>
      <c r="M693" s="26" t="n">
        <v>7.14</v>
      </c>
      <c r="N693" s="26" t="n">
        <v>3.29</v>
      </c>
      <c r="O693" s="27" t="s">
        <v>1329</v>
      </c>
      <c r="P693" s="27" t="n">
        <v>-847.08</v>
      </c>
      <c r="Q693" s="27" t="n">
        <v>-254.03</v>
      </c>
      <c r="R693" s="28" t="n">
        <v>20085.46</v>
      </c>
      <c r="S693" s="28" t="n">
        <v>6307.41</v>
      </c>
      <c r="T693" s="29" t="n">
        <v>58449.22</v>
      </c>
      <c r="U693" s="29" t="n">
        <v>8675</v>
      </c>
      <c r="V693" s="28" t="n">
        <v>15272.59</v>
      </c>
      <c r="W693" s="28" t="n">
        <v>7986.52</v>
      </c>
      <c r="X693" s="29" t="n">
        <v>12272.4</v>
      </c>
      <c r="Y693" s="29" t="n">
        <v>5613.9</v>
      </c>
      <c r="Z693" s="28" t="n">
        <v>18629.68</v>
      </c>
      <c r="AA693" s="28" t="n">
        <v>6200</v>
      </c>
      <c r="AB693" s="29" t="n">
        <v>13494.98</v>
      </c>
      <c r="AC693" s="29" t="n">
        <v>7710.18</v>
      </c>
    </row>
    <row r="694" customFormat="false" ht="12.75" hidden="false" customHeight="false" outlineLevel="0" collapsed="false">
      <c r="A694" s="3" t="s">
        <v>1328</v>
      </c>
      <c r="B694" s="3" t="s">
        <v>47</v>
      </c>
      <c r="C694" s="3" t="s">
        <v>297</v>
      </c>
      <c r="D694" s="3" t="s">
        <v>1330</v>
      </c>
      <c r="E694" s="3" t="str">
        <f aca="false">+CONCATENATE(A694," ",B694," ",C694," ",D694)</f>
        <v>FRED BC 13 KV BGE 110-4</v>
      </c>
      <c r="F694" s="26" t="s">
        <v>1331</v>
      </c>
      <c r="G694" s="26" t="n">
        <v>8.39</v>
      </c>
      <c r="H694" s="26" t="n">
        <v>4.52</v>
      </c>
      <c r="I694" s="26" t="s">
        <v>1331</v>
      </c>
      <c r="J694" s="26" t="n">
        <v>2.2</v>
      </c>
      <c r="K694" s="26" t="n">
        <v>2.01</v>
      </c>
      <c r="L694" s="26" t="s">
        <v>1331</v>
      </c>
      <c r="M694" s="26" t="n">
        <v>7.14</v>
      </c>
      <c r="N694" s="26" t="n">
        <v>3.29</v>
      </c>
      <c r="O694" s="27" t="s">
        <v>1331</v>
      </c>
      <c r="P694" s="27" t="n">
        <v>-847.08</v>
      </c>
      <c r="Q694" s="27" t="n">
        <v>-254.03</v>
      </c>
      <c r="R694" s="28" t="n">
        <v>20085.46</v>
      </c>
      <c r="S694" s="28" t="n">
        <v>6307.41</v>
      </c>
      <c r="T694" s="29" t="n">
        <v>58449.22</v>
      </c>
      <c r="U694" s="29" t="n">
        <v>8675</v>
      </c>
      <c r="V694" s="28" t="n">
        <v>15272.59</v>
      </c>
      <c r="W694" s="28" t="n">
        <v>7986.52</v>
      </c>
      <c r="X694" s="29" t="n">
        <v>12272.4</v>
      </c>
      <c r="Y694" s="29" t="n">
        <v>5613.9</v>
      </c>
      <c r="Z694" s="28" t="n">
        <v>18629.68</v>
      </c>
      <c r="AA694" s="28" t="n">
        <v>6200</v>
      </c>
      <c r="AB694" s="29" t="n">
        <v>13494.98</v>
      </c>
      <c r="AC694" s="29" t="n">
        <v>7710.18</v>
      </c>
    </row>
    <row r="695" customFormat="false" ht="12.75" hidden="false" customHeight="false" outlineLevel="0" collapsed="false">
      <c r="A695" s="3" t="s">
        <v>1328</v>
      </c>
      <c r="B695" s="3" t="s">
        <v>205</v>
      </c>
      <c r="C695" s="3" t="s">
        <v>297</v>
      </c>
      <c r="D695" s="3" t="s">
        <v>938</v>
      </c>
      <c r="E695" s="3" t="str">
        <f aca="false">+CONCATENATE(A695," ",B695," ",C695," ",D695)</f>
        <v>FRED BC 34 KV BGE 110-1</v>
      </c>
      <c r="F695" s="26" t="s">
        <v>1332</v>
      </c>
      <c r="G695" s="26" t="n">
        <v>8.39</v>
      </c>
      <c r="H695" s="26" t="n">
        <v>4.52</v>
      </c>
      <c r="I695" s="26" t="s">
        <v>1332</v>
      </c>
      <c r="J695" s="26" t="n">
        <v>2.2</v>
      </c>
      <c r="K695" s="26" t="n">
        <v>2.01</v>
      </c>
      <c r="L695" s="26" t="s">
        <v>1332</v>
      </c>
      <c r="M695" s="26" t="n">
        <v>7.14</v>
      </c>
      <c r="N695" s="26" t="n">
        <v>3.29</v>
      </c>
      <c r="O695" s="27" t="s">
        <v>1332</v>
      </c>
      <c r="P695" s="27" t="n">
        <v>-847.08</v>
      </c>
      <c r="Q695" s="27" t="n">
        <v>-254.03</v>
      </c>
      <c r="R695" s="28" t="n">
        <v>20085.46</v>
      </c>
      <c r="S695" s="28" t="n">
        <v>6307.41</v>
      </c>
      <c r="T695" s="29" t="n">
        <v>58449.22</v>
      </c>
      <c r="U695" s="29" t="n">
        <v>8675</v>
      </c>
      <c r="V695" s="28" t="n">
        <v>15272.59</v>
      </c>
      <c r="W695" s="28" t="n">
        <v>7986.52</v>
      </c>
      <c r="X695" s="29" t="n">
        <v>12272.4</v>
      </c>
      <c r="Y695" s="29" t="n">
        <v>5613.9</v>
      </c>
      <c r="Z695" s="28" t="n">
        <v>18629.68</v>
      </c>
      <c r="AA695" s="28" t="n">
        <v>6200</v>
      </c>
      <c r="AB695" s="29" t="n">
        <v>13494.98</v>
      </c>
      <c r="AC695" s="29" t="n">
        <v>7710.18</v>
      </c>
    </row>
    <row r="696" customFormat="false" ht="12.75" hidden="false" customHeight="false" outlineLevel="0" collapsed="false">
      <c r="A696" s="3" t="s">
        <v>1328</v>
      </c>
      <c r="B696" s="3" t="s">
        <v>205</v>
      </c>
      <c r="C696" s="3" t="s">
        <v>297</v>
      </c>
      <c r="D696" s="3" t="s">
        <v>940</v>
      </c>
      <c r="E696" s="3" t="str">
        <f aca="false">+CONCATENATE(A696," ",B696," ",C696," ",D696)</f>
        <v>FRED BC 34 KV BGE 110-2</v>
      </c>
      <c r="F696" s="26" t="s">
        <v>1333</v>
      </c>
      <c r="G696" s="26" t="n">
        <v>8.39</v>
      </c>
      <c r="H696" s="26" t="n">
        <v>4.52</v>
      </c>
      <c r="I696" s="26" t="s">
        <v>1333</v>
      </c>
      <c r="J696" s="26" t="n">
        <v>2.2</v>
      </c>
      <c r="K696" s="26" t="n">
        <v>2.01</v>
      </c>
      <c r="L696" s="26" t="s">
        <v>1333</v>
      </c>
      <c r="M696" s="26" t="n">
        <v>7.14</v>
      </c>
      <c r="N696" s="26" t="n">
        <v>3.29</v>
      </c>
      <c r="O696" s="27" t="s">
        <v>1333</v>
      </c>
      <c r="P696" s="27" t="n">
        <v>-847.08</v>
      </c>
      <c r="Q696" s="27" t="n">
        <v>-254.03</v>
      </c>
      <c r="R696" s="28" t="n">
        <v>20085.46</v>
      </c>
      <c r="S696" s="28" t="n">
        <v>6307.41</v>
      </c>
      <c r="T696" s="29" t="n">
        <v>58449.22</v>
      </c>
      <c r="U696" s="29" t="n">
        <v>8675</v>
      </c>
      <c r="V696" s="28" t="n">
        <v>15272.59</v>
      </c>
      <c r="W696" s="28" t="n">
        <v>7986.52</v>
      </c>
      <c r="X696" s="29" t="n">
        <v>12272.4</v>
      </c>
      <c r="Y696" s="29" t="n">
        <v>5613.9</v>
      </c>
      <c r="Z696" s="28" t="n">
        <v>18629.68</v>
      </c>
      <c r="AA696" s="28" t="n">
        <v>6200</v>
      </c>
      <c r="AB696" s="29" t="n">
        <v>13494.98</v>
      </c>
      <c r="AC696" s="29" t="n">
        <v>7710.18</v>
      </c>
    </row>
    <row r="697" customFormat="false" ht="12.75" hidden="false" customHeight="false" outlineLevel="0" collapsed="false">
      <c r="A697" s="3" t="s">
        <v>1334</v>
      </c>
      <c r="B697" s="3" t="s">
        <v>59</v>
      </c>
      <c r="C697" s="3" t="s">
        <v>60</v>
      </c>
      <c r="D697" s="3" t="s">
        <v>61</v>
      </c>
      <c r="E697" s="3" t="str">
        <f aca="false">+CONCATENATE(A697," ",B697," ",C697," ",D697)</f>
        <v>FRENCHRD 115 KV PENELEC 1 TX</v>
      </c>
      <c r="F697" s="26" t="s">
        <v>1335</v>
      </c>
      <c r="G697" s="26" t="n">
        <v>29.84</v>
      </c>
      <c r="H697" s="26" t="n">
        <v>15.27</v>
      </c>
      <c r="I697" s="26" t="s">
        <v>1335</v>
      </c>
      <c r="J697" s="26" t="n">
        <v>-12.62</v>
      </c>
      <c r="K697" s="26" t="n">
        <v>8.15</v>
      </c>
      <c r="L697" s="26" t="s">
        <v>1335</v>
      </c>
      <c r="M697" s="26" t="n">
        <v>25</v>
      </c>
      <c r="N697" s="26" t="n">
        <v>13.42</v>
      </c>
      <c r="O697" s="27" t="s">
        <v>1335</v>
      </c>
      <c r="P697" s="27" t="n">
        <v>-648.32</v>
      </c>
      <c r="Q697" s="27" t="n">
        <v>-115.32</v>
      </c>
      <c r="R697" s="28" t="n">
        <v>20435.55</v>
      </c>
      <c r="S697" s="28" t="n">
        <v>7365.74</v>
      </c>
      <c r="T697" s="29" t="n">
        <v>58420.08</v>
      </c>
      <c r="U697" s="29" t="n">
        <v>8736.27</v>
      </c>
      <c r="V697" s="28" t="n">
        <v>14806.93</v>
      </c>
      <c r="W697" s="28" t="n">
        <v>7980</v>
      </c>
      <c r="X697" s="29" t="n">
        <v>12299.4</v>
      </c>
      <c r="Y697" s="29" t="n">
        <v>5667.2</v>
      </c>
      <c r="Z697" s="28" t="n">
        <v>18573.91</v>
      </c>
      <c r="AA697" s="28" t="n">
        <v>6371.69</v>
      </c>
      <c r="AB697" s="29" t="n">
        <v>13496.29</v>
      </c>
      <c r="AC697" s="29" t="n">
        <v>7720.13</v>
      </c>
    </row>
    <row r="698" customFormat="false" ht="12.75" hidden="false" customHeight="false" outlineLevel="0" collapsed="false">
      <c r="A698" s="3" t="s">
        <v>1334</v>
      </c>
      <c r="B698" s="3" t="s">
        <v>59</v>
      </c>
      <c r="C698" s="3" t="s">
        <v>60</v>
      </c>
      <c r="D698" s="3" t="s">
        <v>63</v>
      </c>
      <c r="E698" s="3" t="str">
        <f aca="false">+CONCATENATE(A698," ",B698," ",C698," ",D698)</f>
        <v>FRENCHRD 115 KV PENELEC 2 TX</v>
      </c>
      <c r="F698" s="26" t="s">
        <v>1336</v>
      </c>
      <c r="G698" s="26" t="n">
        <v>29.84</v>
      </c>
      <c r="H698" s="26" t="n">
        <v>15.27</v>
      </c>
      <c r="I698" s="26" t="s">
        <v>1336</v>
      </c>
      <c r="J698" s="26" t="n">
        <v>-12.62</v>
      </c>
      <c r="K698" s="26" t="n">
        <v>8.15</v>
      </c>
      <c r="L698" s="26" t="s">
        <v>1336</v>
      </c>
      <c r="M698" s="26" t="n">
        <v>25</v>
      </c>
      <c r="N698" s="26" t="n">
        <v>13.42</v>
      </c>
      <c r="O698" s="27" t="s">
        <v>1336</v>
      </c>
      <c r="P698" s="27" t="n">
        <v>-648.32</v>
      </c>
      <c r="Q698" s="27" t="n">
        <v>-115.32</v>
      </c>
      <c r="R698" s="28" t="n">
        <v>20435.55</v>
      </c>
      <c r="S698" s="28" t="n">
        <v>7365.74</v>
      </c>
      <c r="T698" s="29" t="n">
        <v>58420.08</v>
      </c>
      <c r="U698" s="29" t="n">
        <v>8736.27</v>
      </c>
      <c r="V698" s="28" t="n">
        <v>14806.93</v>
      </c>
      <c r="W698" s="28" t="n">
        <v>7980</v>
      </c>
      <c r="X698" s="29" t="n">
        <v>12299.4</v>
      </c>
      <c r="Y698" s="29" t="n">
        <v>5667.2</v>
      </c>
      <c r="Z698" s="28" t="n">
        <v>18573.91</v>
      </c>
      <c r="AA698" s="28" t="n">
        <v>6371.69</v>
      </c>
      <c r="AB698" s="29" t="n">
        <v>13496.29</v>
      </c>
      <c r="AC698" s="29" t="n">
        <v>7720.13</v>
      </c>
    </row>
    <row r="699" customFormat="false" ht="12.75" hidden="false" customHeight="false" outlineLevel="0" collapsed="false">
      <c r="A699" s="3" t="s">
        <v>1334</v>
      </c>
      <c r="B699" s="3" t="s">
        <v>59</v>
      </c>
      <c r="C699" s="3" t="s">
        <v>60</v>
      </c>
      <c r="D699" s="3" t="s">
        <v>1222</v>
      </c>
      <c r="E699" s="3" t="str">
        <f aca="false">+CONCATENATE(A699," ",B699," ",C699," ",D699)</f>
        <v>FRENCHRD 115 KV PENELEC 5 TX</v>
      </c>
      <c r="F699" s="26" t="s">
        <v>1337</v>
      </c>
      <c r="G699" s="26" t="n">
        <v>29.84</v>
      </c>
      <c r="H699" s="26" t="n">
        <v>15.27</v>
      </c>
      <c r="I699" s="26" t="s">
        <v>1337</v>
      </c>
      <c r="J699" s="26" t="n">
        <v>-12.62</v>
      </c>
      <c r="K699" s="26" t="n">
        <v>8.15</v>
      </c>
      <c r="L699" s="26" t="s">
        <v>1337</v>
      </c>
      <c r="M699" s="26" t="n">
        <v>25</v>
      </c>
      <c r="N699" s="26" t="n">
        <v>13.42</v>
      </c>
      <c r="O699" s="27" t="s">
        <v>1337</v>
      </c>
      <c r="P699" s="27" t="n">
        <v>-648.32</v>
      </c>
      <c r="Q699" s="27" t="n">
        <v>-115.32</v>
      </c>
      <c r="R699" s="28" t="n">
        <v>20435.55</v>
      </c>
      <c r="S699" s="28" t="n">
        <v>7365.74</v>
      </c>
      <c r="T699" s="29" t="n">
        <v>58420.08</v>
      </c>
      <c r="U699" s="29" t="n">
        <v>8736.27</v>
      </c>
      <c r="V699" s="28" t="n">
        <v>14806.93</v>
      </c>
      <c r="W699" s="28" t="n">
        <v>7980</v>
      </c>
      <c r="X699" s="29" t="n">
        <v>12299.4</v>
      </c>
      <c r="Y699" s="29" t="n">
        <v>5667.2</v>
      </c>
      <c r="Z699" s="28" t="n">
        <v>18573.91</v>
      </c>
      <c r="AA699" s="28" t="n">
        <v>6371.69</v>
      </c>
      <c r="AB699" s="29" t="n">
        <v>13496.29</v>
      </c>
      <c r="AC699" s="29" t="n">
        <v>7720.13</v>
      </c>
    </row>
    <row r="700" customFormat="false" ht="12.75" hidden="false" customHeight="false" outlineLevel="0" collapsed="false">
      <c r="A700" s="3" t="s">
        <v>1338</v>
      </c>
      <c r="B700" s="3" t="s">
        <v>26</v>
      </c>
      <c r="C700" s="3" t="s">
        <v>111</v>
      </c>
      <c r="D700" s="3" t="s">
        <v>763</v>
      </c>
      <c r="E700" s="3" t="str">
        <f aca="false">+CONCATENATE(A700," ",B700," ",C700," ",D700)</f>
        <v>FRENEAU 230 KV JCPL BK 1</v>
      </c>
      <c r="F700" s="26" t="s">
        <v>1339</v>
      </c>
      <c r="G700" s="26" t="n">
        <v>-19.95</v>
      </c>
      <c r="H700" s="26" t="n">
        <v>-8.78</v>
      </c>
      <c r="I700" s="26" t="s">
        <v>1339</v>
      </c>
      <c r="J700" s="26" t="n">
        <v>-10.66</v>
      </c>
      <c r="K700" s="26" t="n">
        <v>-11.15</v>
      </c>
      <c r="L700" s="26" t="s">
        <v>1339</v>
      </c>
      <c r="M700" s="26" t="n">
        <v>-34.7</v>
      </c>
      <c r="N700" s="26" t="n">
        <v>-19.58</v>
      </c>
      <c r="O700" s="27" t="s">
        <v>1339</v>
      </c>
      <c r="P700" s="27" t="n">
        <v>427.17</v>
      </c>
      <c r="Q700" s="27" t="n">
        <v>360.15</v>
      </c>
      <c r="R700" s="28" t="n">
        <v>20154.95</v>
      </c>
      <c r="S700" s="28" t="n">
        <v>6321.51</v>
      </c>
      <c r="T700" s="29" t="n">
        <v>59996.35</v>
      </c>
      <c r="U700" s="29" t="n">
        <v>8975.29</v>
      </c>
      <c r="V700" s="28" t="n">
        <v>15076.67</v>
      </c>
      <c r="W700" s="28" t="n">
        <v>7979.12</v>
      </c>
      <c r="X700" s="29" t="n">
        <v>12244.6</v>
      </c>
      <c r="Y700" s="29" t="n">
        <v>5608</v>
      </c>
      <c r="Z700" s="28" t="n">
        <v>18587.14</v>
      </c>
      <c r="AA700" s="28" t="n">
        <v>5936.73</v>
      </c>
      <c r="AB700" s="29" t="n">
        <v>13490.4</v>
      </c>
      <c r="AC700" s="29" t="n">
        <v>7690.92</v>
      </c>
    </row>
    <row r="701" customFormat="false" ht="12.75" hidden="false" customHeight="false" outlineLevel="0" collapsed="false">
      <c r="A701" s="3" t="s">
        <v>1338</v>
      </c>
      <c r="B701" s="3" t="s">
        <v>26</v>
      </c>
      <c r="C701" s="3" t="s">
        <v>111</v>
      </c>
      <c r="D701" s="3" t="s">
        <v>765</v>
      </c>
      <c r="E701" s="3" t="str">
        <f aca="false">+CONCATENATE(A701," ",B701," ",C701," ",D701)</f>
        <v>FRENEAU 230 KV JCPL BK 2</v>
      </c>
      <c r="F701" s="26" t="s">
        <v>1340</v>
      </c>
      <c r="G701" s="26" t="n">
        <v>-19.95</v>
      </c>
      <c r="H701" s="26" t="n">
        <v>-8.78</v>
      </c>
      <c r="I701" s="26" t="s">
        <v>1340</v>
      </c>
      <c r="J701" s="26" t="n">
        <v>-10.66</v>
      </c>
      <c r="K701" s="26" t="n">
        <v>-11.15</v>
      </c>
      <c r="L701" s="26" t="s">
        <v>1340</v>
      </c>
      <c r="M701" s="26" t="n">
        <v>-34.7</v>
      </c>
      <c r="N701" s="26" t="n">
        <v>-19.58</v>
      </c>
      <c r="O701" s="27" t="s">
        <v>1340</v>
      </c>
      <c r="P701" s="27" t="n">
        <v>427.17</v>
      </c>
      <c r="Q701" s="27" t="n">
        <v>360.15</v>
      </c>
      <c r="R701" s="28" t="n">
        <v>20154.95</v>
      </c>
      <c r="S701" s="28" t="n">
        <v>6321.51</v>
      </c>
      <c r="T701" s="29" t="n">
        <v>59996.35</v>
      </c>
      <c r="U701" s="29" t="n">
        <v>8975.29</v>
      </c>
      <c r="V701" s="28" t="n">
        <v>15076.67</v>
      </c>
      <c r="W701" s="28" t="n">
        <v>7979.12</v>
      </c>
      <c r="X701" s="29" t="n">
        <v>12244.6</v>
      </c>
      <c r="Y701" s="29" t="n">
        <v>5608</v>
      </c>
      <c r="Z701" s="28" t="n">
        <v>18587.14</v>
      </c>
      <c r="AA701" s="28" t="n">
        <v>5936.73</v>
      </c>
      <c r="AB701" s="29" t="n">
        <v>13490.4</v>
      </c>
      <c r="AC701" s="29" t="n">
        <v>7690.92</v>
      </c>
    </row>
    <row r="702" customFormat="false" ht="12.75" hidden="false" customHeight="false" outlineLevel="0" collapsed="false">
      <c r="A702" s="3" t="s">
        <v>1338</v>
      </c>
      <c r="B702" s="3" t="s">
        <v>26</v>
      </c>
      <c r="C702" s="3" t="s">
        <v>111</v>
      </c>
      <c r="D702" s="3" t="s">
        <v>1069</v>
      </c>
      <c r="E702" s="3" t="str">
        <f aca="false">+CONCATENATE(A702," ",B702," ",C702," ",D702)</f>
        <v>FRENEAU 230 KV JCPL BK 3</v>
      </c>
      <c r="F702" s="26" t="s">
        <v>1341</v>
      </c>
      <c r="G702" s="26" t="n">
        <v>-19.95</v>
      </c>
      <c r="H702" s="26" t="n">
        <v>-8.78</v>
      </c>
      <c r="I702" s="26" t="s">
        <v>1341</v>
      </c>
      <c r="J702" s="26" t="n">
        <v>-10.66</v>
      </c>
      <c r="K702" s="26" t="n">
        <v>-11.15</v>
      </c>
      <c r="L702" s="26" t="s">
        <v>1341</v>
      </c>
      <c r="M702" s="26" t="n">
        <v>-34.7</v>
      </c>
      <c r="N702" s="26" t="n">
        <v>-19.58</v>
      </c>
      <c r="O702" s="27" t="s">
        <v>1341</v>
      </c>
      <c r="P702" s="27" t="n">
        <v>427.17</v>
      </c>
      <c r="Q702" s="27" t="n">
        <v>360.15</v>
      </c>
      <c r="R702" s="28" t="n">
        <v>20154.95</v>
      </c>
      <c r="S702" s="28" t="n">
        <v>6321.51</v>
      </c>
      <c r="T702" s="29" t="n">
        <v>59996.35</v>
      </c>
      <c r="U702" s="29" t="n">
        <v>8975.29</v>
      </c>
      <c r="V702" s="28" t="n">
        <v>15076.67</v>
      </c>
      <c r="W702" s="28" t="n">
        <v>7979.12</v>
      </c>
      <c r="X702" s="29" t="n">
        <v>12244.6</v>
      </c>
      <c r="Y702" s="29" t="n">
        <v>5608</v>
      </c>
      <c r="Z702" s="28" t="n">
        <v>18587.14</v>
      </c>
      <c r="AA702" s="28" t="n">
        <v>5936.73</v>
      </c>
      <c r="AB702" s="29" t="n">
        <v>13490.4</v>
      </c>
      <c r="AC702" s="29" t="n">
        <v>7690.92</v>
      </c>
    </row>
    <row r="703" customFormat="false" ht="12.75" hidden="false" customHeight="false" outlineLevel="0" collapsed="false">
      <c r="A703" s="3" t="s">
        <v>1338</v>
      </c>
      <c r="B703" s="3" t="s">
        <v>26</v>
      </c>
      <c r="C703" s="3" t="s">
        <v>111</v>
      </c>
      <c r="D703" s="3" t="s">
        <v>1342</v>
      </c>
      <c r="E703" s="3" t="str">
        <f aca="false">+CONCATENATE(A703," ",B703," ",C703," ",D703)</f>
        <v>FRENEAU 230 KV JCPL LBK 4</v>
      </c>
      <c r="F703" s="26" t="s">
        <v>1343</v>
      </c>
      <c r="G703" s="26" t="n">
        <v>-19.95</v>
      </c>
      <c r="H703" s="26" t="n">
        <v>-8.78</v>
      </c>
      <c r="I703" s="26" t="s">
        <v>1343</v>
      </c>
      <c r="J703" s="26" t="n">
        <v>-10.66</v>
      </c>
      <c r="K703" s="26" t="n">
        <v>-11.15</v>
      </c>
      <c r="L703" s="26" t="s">
        <v>1343</v>
      </c>
      <c r="M703" s="26" t="n">
        <v>-34.7</v>
      </c>
      <c r="N703" s="26" t="n">
        <v>-19.58</v>
      </c>
      <c r="O703" s="27" t="s">
        <v>1343</v>
      </c>
      <c r="P703" s="27" t="n">
        <v>427.17</v>
      </c>
      <c r="Q703" s="27" t="n">
        <v>360.15</v>
      </c>
      <c r="R703" s="28" t="n">
        <v>20154.95</v>
      </c>
      <c r="S703" s="28" t="n">
        <v>6321.51</v>
      </c>
      <c r="T703" s="29" t="n">
        <v>59996.35</v>
      </c>
      <c r="U703" s="29" t="n">
        <v>8975.29</v>
      </c>
      <c r="V703" s="28" t="n">
        <v>15076.67</v>
      </c>
      <c r="W703" s="28" t="n">
        <v>7979.12</v>
      </c>
      <c r="X703" s="29" t="n">
        <v>12244.6</v>
      </c>
      <c r="Y703" s="29" t="n">
        <v>5608</v>
      </c>
      <c r="Z703" s="28" t="n">
        <v>18587.14</v>
      </c>
      <c r="AA703" s="28" t="n">
        <v>5936.73</v>
      </c>
      <c r="AB703" s="29" t="n">
        <v>13490.4</v>
      </c>
      <c r="AC703" s="29" t="n">
        <v>7690.92</v>
      </c>
    </row>
    <row r="704" customFormat="false" ht="12.75" hidden="false" customHeight="false" outlineLevel="0" collapsed="false">
      <c r="A704" s="3" t="s">
        <v>1344</v>
      </c>
      <c r="B704" s="3" t="s">
        <v>20</v>
      </c>
      <c r="C704" s="3" t="s">
        <v>37</v>
      </c>
      <c r="D704" s="3" t="s">
        <v>353</v>
      </c>
      <c r="E704" s="3" t="str">
        <f aca="false">+CONCATENATE(A704," ",B704," ",C704," ",D704)</f>
        <v>FRUITLAN 69 KV DPL LOADT1</v>
      </c>
      <c r="F704" s="26" t="s">
        <v>1345</v>
      </c>
      <c r="G704" s="26" t="n">
        <v>7.9</v>
      </c>
      <c r="H704" s="26" t="n">
        <v>4.48</v>
      </c>
      <c r="I704" s="26" t="s">
        <v>1345</v>
      </c>
      <c r="J704" s="26" t="n">
        <v>0.24</v>
      </c>
      <c r="K704" s="26" t="n">
        <v>1.34</v>
      </c>
      <c r="L704" s="26" t="s">
        <v>1345</v>
      </c>
      <c r="M704" s="26" t="n">
        <v>4.09</v>
      </c>
      <c r="N704" s="26" t="n">
        <v>2.74</v>
      </c>
      <c r="O704" s="27" t="s">
        <v>1345</v>
      </c>
      <c r="P704" s="27" t="n">
        <v>1445.94</v>
      </c>
      <c r="Q704" s="27" t="n">
        <v>842.74</v>
      </c>
      <c r="R704" s="28" t="n">
        <v>20259.28</v>
      </c>
      <c r="S704" s="28" t="n">
        <v>6328.19</v>
      </c>
      <c r="T704" s="29" t="n">
        <v>60532.35</v>
      </c>
      <c r="U704" s="29" t="n">
        <v>8679.83</v>
      </c>
      <c r="V704" s="28" t="n">
        <v>17211.38</v>
      </c>
      <c r="W704" s="28" t="n">
        <v>9196.29</v>
      </c>
      <c r="X704" s="29" t="n">
        <v>12269.3</v>
      </c>
      <c r="Y704" s="29" t="n">
        <v>5597.5</v>
      </c>
      <c r="Z704" s="28" t="n">
        <v>18604.31</v>
      </c>
      <c r="AA704" s="28" t="n">
        <v>6164.9</v>
      </c>
      <c r="AB704" s="29" t="n">
        <v>13493.92</v>
      </c>
      <c r="AC704" s="29" t="n">
        <v>7708.49</v>
      </c>
    </row>
    <row r="705" customFormat="false" ht="12.75" hidden="false" customHeight="false" outlineLevel="0" collapsed="false">
      <c r="A705" s="3" t="s">
        <v>1344</v>
      </c>
      <c r="B705" s="3" t="s">
        <v>20</v>
      </c>
      <c r="C705" s="3" t="s">
        <v>37</v>
      </c>
      <c r="D705" s="3" t="s">
        <v>355</v>
      </c>
      <c r="E705" s="3" t="str">
        <f aca="false">+CONCATENATE(A705," ",B705," ",C705," ",D705)</f>
        <v>FRUITLAN 69 KV DPL LOADT2</v>
      </c>
      <c r="F705" s="26" t="s">
        <v>1346</v>
      </c>
      <c r="G705" s="26" t="n">
        <v>7.9</v>
      </c>
      <c r="H705" s="26" t="n">
        <v>4.48</v>
      </c>
      <c r="I705" s="26" t="s">
        <v>1346</v>
      </c>
      <c r="J705" s="26" t="n">
        <v>0.24</v>
      </c>
      <c r="K705" s="26" t="n">
        <v>1.34</v>
      </c>
      <c r="L705" s="26" t="s">
        <v>1346</v>
      </c>
      <c r="M705" s="26" t="n">
        <v>4.09</v>
      </c>
      <c r="N705" s="26" t="n">
        <v>2.74</v>
      </c>
      <c r="O705" s="27" t="s">
        <v>1346</v>
      </c>
      <c r="P705" s="27" t="n">
        <v>1445.94</v>
      </c>
      <c r="Q705" s="27" t="n">
        <v>842.74</v>
      </c>
      <c r="R705" s="28" t="n">
        <v>20259.28</v>
      </c>
      <c r="S705" s="28" t="n">
        <v>6328.19</v>
      </c>
      <c r="T705" s="29" t="n">
        <v>60532.35</v>
      </c>
      <c r="U705" s="29" t="n">
        <v>8679.83</v>
      </c>
      <c r="V705" s="28" t="n">
        <v>17211.38</v>
      </c>
      <c r="W705" s="28" t="n">
        <v>9196.29</v>
      </c>
      <c r="X705" s="29" t="n">
        <v>12269.3</v>
      </c>
      <c r="Y705" s="29" t="n">
        <v>5597.5</v>
      </c>
      <c r="Z705" s="28" t="n">
        <v>18604.31</v>
      </c>
      <c r="AA705" s="28" t="n">
        <v>6164.9</v>
      </c>
      <c r="AB705" s="29" t="n">
        <v>13493.92</v>
      </c>
      <c r="AC705" s="29" t="n">
        <v>7708.49</v>
      </c>
    </row>
    <row r="706" customFormat="false" ht="12.75" hidden="false" customHeight="false" outlineLevel="0" collapsed="false">
      <c r="A706" s="3" t="s">
        <v>1347</v>
      </c>
      <c r="B706" s="3" t="s">
        <v>20</v>
      </c>
      <c r="C706" s="3" t="s">
        <v>15</v>
      </c>
      <c r="D706" s="3" t="s">
        <v>16</v>
      </c>
      <c r="E706" s="3" t="str">
        <f aca="false">+CONCATENATE(A706," ",B706," ",C706," ",D706)</f>
        <v>FTSLOCUM 69 KV PEPCO LD1</v>
      </c>
      <c r="F706" s="26" t="s">
        <v>1348</v>
      </c>
      <c r="G706" s="26" t="n">
        <v>9.65</v>
      </c>
      <c r="H706" s="26" t="n">
        <v>5.15</v>
      </c>
      <c r="I706" s="26" t="s">
        <v>1348</v>
      </c>
      <c r="J706" s="26" t="n">
        <v>2.85</v>
      </c>
      <c r="K706" s="26" t="n">
        <v>2.39</v>
      </c>
      <c r="L706" s="26" t="s">
        <v>1348</v>
      </c>
      <c r="M706" s="26" t="n">
        <v>7.81</v>
      </c>
      <c r="N706" s="26" t="n">
        <v>3.94</v>
      </c>
      <c r="O706" s="27" t="s">
        <v>1348</v>
      </c>
      <c r="P706" s="27" t="n">
        <v>-877.75</v>
      </c>
      <c r="Q706" s="27" t="n">
        <v>-266.64</v>
      </c>
      <c r="R706" s="28" t="n">
        <v>20127.01</v>
      </c>
      <c r="S706" s="28" t="n">
        <v>6302.57</v>
      </c>
      <c r="T706" s="29" t="n">
        <v>58268.05</v>
      </c>
      <c r="U706" s="29" t="n">
        <v>8605.83</v>
      </c>
      <c r="V706" s="28" t="n">
        <v>15273.9</v>
      </c>
      <c r="W706" s="28" t="n">
        <v>7984.35</v>
      </c>
      <c r="X706" s="29" t="n">
        <v>12275</v>
      </c>
      <c r="Y706" s="29" t="n">
        <v>5617.1</v>
      </c>
      <c r="Z706" s="28" t="n">
        <v>18629.47</v>
      </c>
      <c r="AA706" s="28" t="n">
        <v>6214.9</v>
      </c>
      <c r="AB706" s="29" t="n">
        <v>13494.69</v>
      </c>
      <c r="AC706" s="29" t="n">
        <v>7710.86</v>
      </c>
    </row>
    <row r="707" customFormat="false" ht="12.75" hidden="false" customHeight="false" outlineLevel="0" collapsed="false">
      <c r="A707" s="3" t="s">
        <v>1347</v>
      </c>
      <c r="B707" s="3" t="s">
        <v>20</v>
      </c>
      <c r="C707" s="3" t="s">
        <v>15</v>
      </c>
      <c r="D707" s="3" t="s">
        <v>22</v>
      </c>
      <c r="E707" s="3" t="str">
        <f aca="false">+CONCATENATE(A707," ",B707," ",C707," ",D707)</f>
        <v>FTSLOCUM 69 KV PEPCO LD2</v>
      </c>
      <c r="F707" s="26" t="s">
        <v>1349</v>
      </c>
      <c r="G707" s="26" t="n">
        <v>9.65</v>
      </c>
      <c r="H707" s="26" t="n">
        <v>5.15</v>
      </c>
      <c r="I707" s="26" t="s">
        <v>1349</v>
      </c>
      <c r="J707" s="26" t="n">
        <v>2.85</v>
      </c>
      <c r="K707" s="26" t="n">
        <v>2.39</v>
      </c>
      <c r="L707" s="26" t="s">
        <v>1349</v>
      </c>
      <c r="M707" s="26" t="n">
        <v>7.81</v>
      </c>
      <c r="N707" s="26" t="n">
        <v>3.94</v>
      </c>
      <c r="O707" s="27" t="s">
        <v>1349</v>
      </c>
      <c r="P707" s="27" t="n">
        <v>-877.75</v>
      </c>
      <c r="Q707" s="27" t="n">
        <v>-266.64</v>
      </c>
      <c r="R707" s="28" t="n">
        <v>20127.01</v>
      </c>
      <c r="S707" s="28" t="n">
        <v>6302.57</v>
      </c>
      <c r="T707" s="29" t="n">
        <v>58268.05</v>
      </c>
      <c r="U707" s="29" t="n">
        <v>8605.83</v>
      </c>
      <c r="V707" s="28" t="n">
        <v>15273.9</v>
      </c>
      <c r="W707" s="28" t="n">
        <v>7984.35</v>
      </c>
      <c r="X707" s="29" t="n">
        <v>12275</v>
      </c>
      <c r="Y707" s="29" t="n">
        <v>5617.1</v>
      </c>
      <c r="Z707" s="28" t="n">
        <v>18629.47</v>
      </c>
      <c r="AA707" s="28" t="n">
        <v>6214.9</v>
      </c>
      <c r="AB707" s="29" t="n">
        <v>13494.69</v>
      </c>
      <c r="AC707" s="29" t="n">
        <v>7710.86</v>
      </c>
    </row>
    <row r="708" customFormat="false" ht="12.75" hidden="false" customHeight="false" outlineLevel="0" collapsed="false">
      <c r="A708" s="3" t="s">
        <v>1347</v>
      </c>
      <c r="B708" s="3" t="s">
        <v>20</v>
      </c>
      <c r="C708" s="3" t="s">
        <v>15</v>
      </c>
      <c r="D708" s="3" t="s">
        <v>292</v>
      </c>
      <c r="E708" s="3" t="str">
        <f aca="false">+CONCATENATE(A708," ",B708," ",C708," ",D708)</f>
        <v>FTSLOCUM 69 KV PEPCO LD3</v>
      </c>
      <c r="F708" s="26" t="s">
        <v>1350</v>
      </c>
      <c r="G708" s="26" t="n">
        <v>9.65</v>
      </c>
      <c r="H708" s="26" t="n">
        <v>5.15</v>
      </c>
      <c r="I708" s="26" t="s">
        <v>1350</v>
      </c>
      <c r="J708" s="26" t="n">
        <v>2.85</v>
      </c>
      <c r="K708" s="26" t="n">
        <v>2.39</v>
      </c>
      <c r="L708" s="26" t="s">
        <v>1350</v>
      </c>
      <c r="M708" s="26" t="n">
        <v>7.81</v>
      </c>
      <c r="N708" s="26" t="n">
        <v>3.94</v>
      </c>
      <c r="O708" s="27" t="s">
        <v>1350</v>
      </c>
      <c r="P708" s="27" t="n">
        <v>-877.75</v>
      </c>
      <c r="Q708" s="27" t="n">
        <v>-266.64</v>
      </c>
      <c r="R708" s="28" t="n">
        <v>20127.01</v>
      </c>
      <c r="S708" s="28" t="n">
        <v>6302.57</v>
      </c>
      <c r="T708" s="29" t="n">
        <v>58268.05</v>
      </c>
      <c r="U708" s="29" t="n">
        <v>8605.83</v>
      </c>
      <c r="V708" s="28" t="n">
        <v>15273.9</v>
      </c>
      <c r="W708" s="28" t="n">
        <v>7984.35</v>
      </c>
      <c r="X708" s="29" t="n">
        <v>12275</v>
      </c>
      <c r="Y708" s="29" t="n">
        <v>5617.1</v>
      </c>
      <c r="Z708" s="28" t="n">
        <v>18629.47</v>
      </c>
      <c r="AA708" s="28" t="n">
        <v>6214.9</v>
      </c>
      <c r="AB708" s="29" t="n">
        <v>13494.69</v>
      </c>
      <c r="AC708" s="29" t="n">
        <v>7710.86</v>
      </c>
    </row>
    <row r="709" customFormat="false" ht="12.75" hidden="false" customHeight="false" outlineLevel="0" collapsed="false">
      <c r="A709" s="3" t="s">
        <v>1351</v>
      </c>
      <c r="B709" s="3" t="s">
        <v>47</v>
      </c>
      <c r="C709" s="3" t="s">
        <v>297</v>
      </c>
      <c r="D709" s="3" t="s">
        <v>512</v>
      </c>
      <c r="E709" s="3" t="str">
        <f aca="false">+CONCATENATE(A709," ",B709," ",C709," ",D709)</f>
        <v>FULLERTO 13 KV BGE ONE</v>
      </c>
      <c r="F709" s="26" t="s">
        <v>1352</v>
      </c>
      <c r="G709" s="26" t="n">
        <v>8.25</v>
      </c>
      <c r="H709" s="26" t="n">
        <v>4.45</v>
      </c>
      <c r="I709" s="26" t="s">
        <v>1352</v>
      </c>
      <c r="J709" s="26" t="n">
        <v>2.1</v>
      </c>
      <c r="K709" s="26" t="n">
        <v>1.97</v>
      </c>
      <c r="L709" s="26" t="s">
        <v>1352</v>
      </c>
      <c r="M709" s="26" t="n">
        <v>7.17</v>
      </c>
      <c r="N709" s="26" t="n">
        <v>3.21</v>
      </c>
      <c r="O709" s="27" t="s">
        <v>1352</v>
      </c>
      <c r="P709" s="27" t="n">
        <v>-825.76</v>
      </c>
      <c r="Q709" s="27" t="n">
        <v>-245.12</v>
      </c>
      <c r="R709" s="28" t="n">
        <v>20050.27</v>
      </c>
      <c r="S709" s="28" t="n">
        <v>6307.8</v>
      </c>
      <c r="T709" s="29" t="n">
        <v>58734.07</v>
      </c>
      <c r="U709" s="29" t="n">
        <v>8858.77</v>
      </c>
      <c r="V709" s="28" t="n">
        <v>15273.48</v>
      </c>
      <c r="W709" s="28" t="n">
        <v>7987.22</v>
      </c>
      <c r="X709" s="29" t="n">
        <v>12272.4</v>
      </c>
      <c r="Y709" s="29" t="n">
        <v>5613.3</v>
      </c>
      <c r="Z709" s="28" t="n">
        <v>18630.18</v>
      </c>
      <c r="AA709" s="28" t="n">
        <v>6199.17</v>
      </c>
      <c r="AB709" s="29" t="n">
        <v>13494.99</v>
      </c>
      <c r="AC709" s="29" t="n">
        <v>7710.13</v>
      </c>
    </row>
    <row r="710" customFormat="false" ht="12.75" hidden="false" customHeight="false" outlineLevel="0" collapsed="false">
      <c r="A710" s="3" t="s">
        <v>1351</v>
      </c>
      <c r="B710" s="3" t="s">
        <v>47</v>
      </c>
      <c r="C710" s="3" t="s">
        <v>297</v>
      </c>
      <c r="D710" s="3" t="s">
        <v>565</v>
      </c>
      <c r="E710" s="3" t="str">
        <f aca="false">+CONCATENATE(A710," ",B710," ",C710," ",D710)</f>
        <v>FULLERTO 13 KV BGE TWO</v>
      </c>
      <c r="F710" s="26" t="s">
        <v>1353</v>
      </c>
      <c r="G710" s="26" t="n">
        <v>8.25</v>
      </c>
      <c r="H710" s="26" t="n">
        <v>4.45</v>
      </c>
      <c r="I710" s="26" t="s">
        <v>1353</v>
      </c>
      <c r="J710" s="26" t="n">
        <v>2.1</v>
      </c>
      <c r="K710" s="26" t="n">
        <v>1.97</v>
      </c>
      <c r="L710" s="26" t="s">
        <v>1353</v>
      </c>
      <c r="M710" s="26" t="n">
        <v>7.16</v>
      </c>
      <c r="N710" s="26" t="n">
        <v>3.21</v>
      </c>
      <c r="O710" s="27" t="s">
        <v>1353</v>
      </c>
      <c r="P710" s="27" t="n">
        <v>-826.2</v>
      </c>
      <c r="Q710" s="27" t="n">
        <v>-245.3</v>
      </c>
      <c r="R710" s="28" t="n">
        <v>20053.31</v>
      </c>
      <c r="S710" s="28" t="n">
        <v>6307.81</v>
      </c>
      <c r="T710" s="29" t="n">
        <v>58731.54</v>
      </c>
      <c r="U710" s="29" t="n">
        <v>8857.65</v>
      </c>
      <c r="V710" s="28" t="n">
        <v>15273.43</v>
      </c>
      <c r="W710" s="28" t="n">
        <v>7987.2</v>
      </c>
      <c r="X710" s="29" t="n">
        <v>12272.5</v>
      </c>
      <c r="Y710" s="29" t="n">
        <v>5613.3</v>
      </c>
      <c r="Z710" s="28" t="n">
        <v>18630.14</v>
      </c>
      <c r="AA710" s="28" t="n">
        <v>6198.98</v>
      </c>
      <c r="AB710" s="29" t="n">
        <v>13494.99</v>
      </c>
      <c r="AC710" s="29" t="n">
        <v>7710.13</v>
      </c>
    </row>
    <row r="711" customFormat="false" ht="12.75" hidden="false" customHeight="false" outlineLevel="0" collapsed="false">
      <c r="A711" s="3" t="s">
        <v>1354</v>
      </c>
      <c r="B711" s="3" t="s">
        <v>59</v>
      </c>
      <c r="C711" s="3" t="s">
        <v>66</v>
      </c>
      <c r="D711" s="3" t="s">
        <v>16</v>
      </c>
      <c r="E711" s="3" t="str">
        <f aca="false">+CONCATENATE(A711," ",B711," ",C711," ",D711)</f>
        <v>GARDNERS 115 KV METED LD1</v>
      </c>
      <c r="F711" s="26" t="s">
        <v>1355</v>
      </c>
      <c r="G711" s="26" t="n">
        <v>5.08</v>
      </c>
      <c r="H711" s="26" t="n">
        <v>2.84</v>
      </c>
      <c r="I711" s="26" t="s">
        <v>1355</v>
      </c>
      <c r="J711" s="26" t="n">
        <v>-1.27</v>
      </c>
      <c r="K711" s="26" t="n">
        <v>0.76</v>
      </c>
      <c r="L711" s="26" t="s">
        <v>1355</v>
      </c>
      <c r="M711" s="26" t="n">
        <v>-0.65</v>
      </c>
      <c r="N711" s="26" t="n">
        <v>1.24</v>
      </c>
      <c r="O711" s="27" t="s">
        <v>1355</v>
      </c>
      <c r="P711" s="27" t="n">
        <v>-923.27</v>
      </c>
      <c r="Q711" s="27" t="n">
        <v>-272.4</v>
      </c>
      <c r="R711" s="28" t="n">
        <v>20211.08</v>
      </c>
      <c r="S711" s="28" t="n">
        <v>6323.17</v>
      </c>
      <c r="T711" s="29" t="n">
        <v>58053.89</v>
      </c>
      <c r="U711" s="29" t="n">
        <v>8664.8</v>
      </c>
      <c r="V711" s="28" t="n">
        <v>15440.34</v>
      </c>
      <c r="W711" s="28" t="n">
        <v>7971.92</v>
      </c>
      <c r="X711" s="29" t="n">
        <v>12272.2</v>
      </c>
      <c r="Y711" s="29" t="n">
        <v>5594.3</v>
      </c>
      <c r="Z711" s="28" t="n">
        <v>18597.72</v>
      </c>
      <c r="AA711" s="28" t="n">
        <v>6180.55</v>
      </c>
      <c r="AB711" s="29" t="n">
        <v>13496.53</v>
      </c>
      <c r="AC711" s="29" t="n">
        <v>7708.67</v>
      </c>
    </row>
    <row r="712" customFormat="false" ht="12.75" hidden="false" customHeight="false" outlineLevel="0" collapsed="false">
      <c r="A712" s="3" t="s">
        <v>1356</v>
      </c>
      <c r="B712" s="3" t="s">
        <v>59</v>
      </c>
      <c r="C712" s="3" t="s">
        <v>60</v>
      </c>
      <c r="D712" s="3" t="s">
        <v>61</v>
      </c>
      <c r="E712" s="3" t="str">
        <f aca="false">+CONCATENATE(A712," ",B712," ",C712," ",D712)</f>
        <v>GARMAN 115 KV PENELEC 1 TX</v>
      </c>
      <c r="F712" s="26" t="s">
        <v>1357</v>
      </c>
      <c r="G712" s="26" t="n">
        <v>19.51</v>
      </c>
      <c r="H712" s="26" t="n">
        <v>10.09</v>
      </c>
      <c r="I712" s="26" t="s">
        <v>1357</v>
      </c>
      <c r="J712" s="26" t="n">
        <v>-37.83</v>
      </c>
      <c r="K712" s="26" t="n">
        <v>5.53</v>
      </c>
      <c r="L712" s="26" t="s">
        <v>1357</v>
      </c>
      <c r="M712" s="26" t="n">
        <v>16.18</v>
      </c>
      <c r="N712" s="26" t="n">
        <v>9.02</v>
      </c>
      <c r="O712" s="27" t="s">
        <v>1357</v>
      </c>
      <c r="P712" s="27" t="n">
        <v>-821.06</v>
      </c>
      <c r="Q712" s="27" t="n">
        <v>-238.78</v>
      </c>
      <c r="R712" s="28" t="n">
        <v>20276.48</v>
      </c>
      <c r="S712" s="28" t="n">
        <v>6533.44</v>
      </c>
      <c r="T712" s="29" t="n">
        <v>58323.23</v>
      </c>
      <c r="U712" s="29" t="n">
        <v>8677.36</v>
      </c>
      <c r="V712" s="28" t="n">
        <v>15436.71</v>
      </c>
      <c r="W712" s="28" t="n">
        <v>7978.74</v>
      </c>
      <c r="X712" s="29" t="n">
        <v>12284.1</v>
      </c>
      <c r="Y712" s="29" t="n">
        <v>5650.8</v>
      </c>
      <c r="Z712" s="28" t="n">
        <v>18503.98</v>
      </c>
      <c r="AA712" s="28" t="n">
        <v>6301.82</v>
      </c>
      <c r="AB712" s="29" t="n">
        <v>13506.06</v>
      </c>
      <c r="AC712" s="29" t="n">
        <v>7716.11</v>
      </c>
    </row>
    <row r="713" customFormat="false" ht="12.75" hidden="false" customHeight="false" outlineLevel="0" collapsed="false">
      <c r="A713" s="3" t="s">
        <v>1358</v>
      </c>
      <c r="B713" s="3" t="s">
        <v>59</v>
      </c>
      <c r="C713" s="3" t="s">
        <v>60</v>
      </c>
      <c r="D713" s="3" t="s">
        <v>1359</v>
      </c>
      <c r="E713" s="3" t="str">
        <f aca="false">+CONCATENATE(A713," ",B713," ",C713," ",D713)</f>
        <v>GENEVA 115 KV PENELEC NO1 TX</v>
      </c>
      <c r="F713" s="26" t="s">
        <v>1360</v>
      </c>
      <c r="G713" s="26" t="n">
        <v>24.37</v>
      </c>
      <c r="H713" s="26" t="n">
        <v>12.54</v>
      </c>
      <c r="I713" s="26" t="s">
        <v>1360</v>
      </c>
      <c r="J713" s="26" t="n">
        <v>-29.07</v>
      </c>
      <c r="K713" s="26" t="n">
        <v>8.05</v>
      </c>
      <c r="L713" s="26" t="s">
        <v>1360</v>
      </c>
      <c r="M713" s="26" t="n">
        <v>24.18</v>
      </c>
      <c r="N713" s="26" t="n">
        <v>13.3</v>
      </c>
      <c r="O713" s="27" t="s">
        <v>1360</v>
      </c>
      <c r="P713" s="27" t="n">
        <v>-692.47</v>
      </c>
      <c r="Q713" s="27" t="n">
        <v>-136.19</v>
      </c>
      <c r="R713" s="28" t="n">
        <v>20353.22</v>
      </c>
      <c r="S713" s="28" t="n">
        <v>6892.65</v>
      </c>
      <c r="T713" s="29" t="n">
        <v>58370.79</v>
      </c>
      <c r="U713" s="29" t="n">
        <v>8704.01</v>
      </c>
      <c r="V713" s="28" t="n">
        <v>14407.35</v>
      </c>
      <c r="W713" s="28" t="n">
        <v>7979.8</v>
      </c>
      <c r="X713" s="29" t="n">
        <v>12292.7</v>
      </c>
      <c r="Y713" s="29" t="n">
        <v>5665.2</v>
      </c>
      <c r="Z713" s="28" t="n">
        <v>18559.04</v>
      </c>
      <c r="AA713" s="28" t="n">
        <v>6344.96</v>
      </c>
      <c r="AB713" s="29" t="n">
        <v>13494.61</v>
      </c>
      <c r="AC713" s="29" t="n">
        <v>7718.63</v>
      </c>
    </row>
    <row r="714" customFormat="false" ht="12.75" hidden="false" customHeight="false" outlineLevel="0" collapsed="false">
      <c r="A714" s="3" t="s">
        <v>1358</v>
      </c>
      <c r="B714" s="3" t="s">
        <v>59</v>
      </c>
      <c r="C714" s="3" t="s">
        <v>60</v>
      </c>
      <c r="D714" s="3" t="s">
        <v>1361</v>
      </c>
      <c r="E714" s="3" t="str">
        <f aca="false">+CONCATENATE(A714," ",B714," ",C714," ",D714)</f>
        <v>GENEVA 115 KV PENELEC NO2 TX</v>
      </c>
      <c r="F714" s="26" t="s">
        <v>1362</v>
      </c>
      <c r="G714" s="26" t="n">
        <v>24.37</v>
      </c>
      <c r="H714" s="26" t="n">
        <v>12.54</v>
      </c>
      <c r="I714" s="26" t="s">
        <v>1362</v>
      </c>
      <c r="J714" s="26" t="n">
        <v>-29.07</v>
      </c>
      <c r="K714" s="26" t="n">
        <v>8.05</v>
      </c>
      <c r="L714" s="26" t="s">
        <v>1362</v>
      </c>
      <c r="M714" s="26" t="n">
        <v>24.18</v>
      </c>
      <c r="N714" s="26" t="n">
        <v>13.3</v>
      </c>
      <c r="O714" s="27" t="s">
        <v>1362</v>
      </c>
      <c r="P714" s="27" t="n">
        <v>-692.47</v>
      </c>
      <c r="Q714" s="27" t="n">
        <v>-136.19</v>
      </c>
      <c r="R714" s="28" t="n">
        <v>20353.22</v>
      </c>
      <c r="S714" s="28" t="n">
        <v>6892.65</v>
      </c>
      <c r="T714" s="29" t="n">
        <v>58370.79</v>
      </c>
      <c r="U714" s="29" t="n">
        <v>8704.01</v>
      </c>
      <c r="V714" s="28" t="n">
        <v>14407.35</v>
      </c>
      <c r="W714" s="28" t="n">
        <v>7979.8</v>
      </c>
      <c r="X714" s="29" t="n">
        <v>12292.7</v>
      </c>
      <c r="Y714" s="29" t="n">
        <v>5665.2</v>
      </c>
      <c r="Z714" s="28" t="n">
        <v>18559.04</v>
      </c>
      <c r="AA714" s="28" t="n">
        <v>6344.96</v>
      </c>
      <c r="AB714" s="29" t="n">
        <v>13494.61</v>
      </c>
      <c r="AC714" s="29" t="n">
        <v>7718.63</v>
      </c>
    </row>
    <row r="715" customFormat="false" ht="12.75" hidden="false" customHeight="false" outlineLevel="0" collapsed="false">
      <c r="A715" s="3" t="s">
        <v>1358</v>
      </c>
      <c r="B715" s="3" t="s">
        <v>59</v>
      </c>
      <c r="C715" s="3" t="s">
        <v>60</v>
      </c>
      <c r="D715" s="3" t="s">
        <v>1363</v>
      </c>
      <c r="E715" s="3" t="str">
        <f aca="false">+CONCATENATE(A715," ",B715," ",C715," ",D715)</f>
        <v>GENEVA 115 KV PENELEC NO3 TX</v>
      </c>
      <c r="F715" s="26" t="s">
        <v>1364</v>
      </c>
      <c r="G715" s="26" t="n">
        <v>24.37</v>
      </c>
      <c r="H715" s="26" t="n">
        <v>12.54</v>
      </c>
      <c r="I715" s="26" t="s">
        <v>1364</v>
      </c>
      <c r="J715" s="26" t="n">
        <v>-29.07</v>
      </c>
      <c r="K715" s="26" t="n">
        <v>8.05</v>
      </c>
      <c r="L715" s="26" t="s">
        <v>1364</v>
      </c>
      <c r="M715" s="26" t="n">
        <v>24.18</v>
      </c>
      <c r="N715" s="26" t="n">
        <v>13.3</v>
      </c>
      <c r="O715" s="27" t="s">
        <v>1364</v>
      </c>
      <c r="P715" s="27" t="n">
        <v>-692.47</v>
      </c>
      <c r="Q715" s="27" t="n">
        <v>-136.19</v>
      </c>
      <c r="R715" s="28" t="n">
        <v>20353.22</v>
      </c>
      <c r="S715" s="28" t="n">
        <v>6892.65</v>
      </c>
      <c r="T715" s="29" t="n">
        <v>58370.79</v>
      </c>
      <c r="U715" s="29" t="n">
        <v>8704.01</v>
      </c>
      <c r="V715" s="28" t="n">
        <v>14407.35</v>
      </c>
      <c r="W715" s="28" t="n">
        <v>7979.8</v>
      </c>
      <c r="X715" s="29" t="n">
        <v>5884.6</v>
      </c>
      <c r="Y715" s="29" t="n">
        <v>1793.7</v>
      </c>
      <c r="Z715" s="28" t="n">
        <v>18559.04</v>
      </c>
      <c r="AA715" s="28" t="n">
        <v>6344.96</v>
      </c>
      <c r="AB715" s="29" t="n">
        <v>13494.61</v>
      </c>
      <c r="AC715" s="29" t="n">
        <v>7718.63</v>
      </c>
    </row>
    <row r="716" customFormat="false" ht="12.75" hidden="false" customHeight="false" outlineLevel="0" collapsed="false">
      <c r="A716" s="3" t="s">
        <v>1365</v>
      </c>
      <c r="B716" s="3" t="s">
        <v>59</v>
      </c>
      <c r="C716" s="3" t="s">
        <v>66</v>
      </c>
      <c r="D716" s="3" t="s">
        <v>1366</v>
      </c>
      <c r="E716" s="3" t="str">
        <f aca="false">+CONCATENATE(A716," ",B716," ",C716," ",D716)</f>
        <v>GERMANTO 115 KV METED 2B42</v>
      </c>
      <c r="F716" s="26" t="s">
        <v>1367</v>
      </c>
      <c r="G716" s="26" t="n">
        <v>5.27</v>
      </c>
      <c r="H716" s="26" t="n">
        <v>2.93</v>
      </c>
      <c r="I716" s="26" t="s">
        <v>1367</v>
      </c>
      <c r="J716" s="26" t="n">
        <v>0.17</v>
      </c>
      <c r="K716" s="26" t="n">
        <v>0.83</v>
      </c>
      <c r="L716" s="26" t="s">
        <v>1367</v>
      </c>
      <c r="M716" s="26" t="n">
        <v>-0.22</v>
      </c>
      <c r="N716" s="26" t="n">
        <v>1.37</v>
      </c>
      <c r="O716" s="27" t="s">
        <v>1367</v>
      </c>
      <c r="P716" s="27" t="n">
        <v>-931.46</v>
      </c>
      <c r="Q716" s="27" t="n">
        <v>-276.75</v>
      </c>
      <c r="R716" s="28" t="n">
        <v>20208.5</v>
      </c>
      <c r="S716" s="28" t="n">
        <v>6318.48</v>
      </c>
      <c r="T716" s="29" t="n">
        <v>58086.78</v>
      </c>
      <c r="U716" s="29" t="n">
        <v>8663.34</v>
      </c>
      <c r="V716" s="28" t="n">
        <v>15306.55</v>
      </c>
      <c r="W716" s="28" t="n">
        <v>7973.69</v>
      </c>
      <c r="X716" s="29" t="n">
        <v>12272.1</v>
      </c>
      <c r="Y716" s="29" t="n">
        <v>5594.3</v>
      </c>
      <c r="Z716" s="28" t="n">
        <v>18606.22</v>
      </c>
      <c r="AA716" s="28" t="n">
        <v>6181.31</v>
      </c>
      <c r="AB716" s="29" t="n">
        <v>13496.41</v>
      </c>
      <c r="AC716" s="29" t="n">
        <v>7708.76</v>
      </c>
    </row>
    <row r="717" customFormat="false" ht="12.75" hidden="false" customHeight="false" outlineLevel="0" collapsed="false">
      <c r="A717" s="3" t="s">
        <v>1368</v>
      </c>
      <c r="B717" s="3" t="s">
        <v>47</v>
      </c>
      <c r="C717" s="3" t="s">
        <v>111</v>
      </c>
      <c r="D717" s="3" t="s">
        <v>1369</v>
      </c>
      <c r="E717" s="3" t="str">
        <f aca="false">+CONCATENATE(A717," ",B717," ",C717," ",D717)</f>
        <v>GILBERT 13 KV JCPL CT 1</v>
      </c>
      <c r="F717" s="26" t="s">
        <v>1370</v>
      </c>
      <c r="G717" s="26" t="n">
        <v>-46.6</v>
      </c>
      <c r="H717" s="26" t="n">
        <v>-22.6</v>
      </c>
      <c r="I717" s="26" t="s">
        <v>1370</v>
      </c>
      <c r="J717" s="26" t="n">
        <v>-14.61</v>
      </c>
      <c r="K717" s="26" t="n">
        <v>-17.78</v>
      </c>
      <c r="L717" s="26" t="s">
        <v>1370</v>
      </c>
      <c r="M717" s="26" t="n">
        <v>-54.5</v>
      </c>
      <c r="N717" s="26" t="n">
        <v>-31.94</v>
      </c>
      <c r="O717" s="27" t="s">
        <v>1370</v>
      </c>
      <c r="P717" s="27" t="n">
        <v>399.4</v>
      </c>
      <c r="Q717" s="27" t="n">
        <v>412.12</v>
      </c>
      <c r="R717" s="28" t="n">
        <v>20161.9</v>
      </c>
      <c r="S717" s="28" t="n">
        <v>6321.02</v>
      </c>
      <c r="T717" s="29" t="n">
        <v>59463.69</v>
      </c>
      <c r="U717" s="29" t="n">
        <v>8776.65</v>
      </c>
      <c r="V717" s="28" t="n">
        <v>15091.37</v>
      </c>
      <c r="W717" s="28" t="n">
        <v>7978.71</v>
      </c>
      <c r="X717" s="29" t="n">
        <v>12268.8</v>
      </c>
      <c r="Y717" s="29" t="n">
        <v>5618.4</v>
      </c>
      <c r="Z717" s="28" t="n">
        <v>18583.13</v>
      </c>
      <c r="AA717" s="28" t="n">
        <v>5849.72</v>
      </c>
      <c r="AB717" s="29" t="n">
        <v>13499.05</v>
      </c>
      <c r="AC717" s="29" t="n">
        <v>7683.25</v>
      </c>
    </row>
    <row r="718" customFormat="false" ht="12.75" hidden="false" customHeight="false" outlineLevel="0" collapsed="false">
      <c r="A718" s="3" t="s">
        <v>1368</v>
      </c>
      <c r="B718" s="3" t="s">
        <v>47</v>
      </c>
      <c r="C718" s="3" t="s">
        <v>111</v>
      </c>
      <c r="D718" s="3" t="s">
        <v>1371</v>
      </c>
      <c r="E718" s="3" t="str">
        <f aca="false">+CONCATENATE(A718," ",B718," ",C718," ",D718)</f>
        <v>GILBERT 13 KV JCPL CT 2</v>
      </c>
      <c r="F718" s="26" t="s">
        <v>1372</v>
      </c>
      <c r="G718" s="26" t="n">
        <v>-46.6</v>
      </c>
      <c r="H718" s="26" t="n">
        <v>-22.6</v>
      </c>
      <c r="I718" s="26" t="s">
        <v>1372</v>
      </c>
      <c r="J718" s="26" t="n">
        <v>-14.61</v>
      </c>
      <c r="K718" s="26" t="n">
        <v>-17.78</v>
      </c>
      <c r="L718" s="26" t="s">
        <v>1372</v>
      </c>
      <c r="M718" s="26" t="n">
        <v>-54.5</v>
      </c>
      <c r="N718" s="26" t="n">
        <v>-31.94</v>
      </c>
      <c r="O718" s="27" t="s">
        <v>1372</v>
      </c>
      <c r="P718" s="27" t="n">
        <v>399.4</v>
      </c>
      <c r="Q718" s="27" t="n">
        <v>412.12</v>
      </c>
      <c r="R718" s="28" t="n">
        <v>20161.9</v>
      </c>
      <c r="S718" s="28" t="n">
        <v>6321.02</v>
      </c>
      <c r="T718" s="29" t="n">
        <v>59463.69</v>
      </c>
      <c r="U718" s="29" t="n">
        <v>8776.65</v>
      </c>
      <c r="V718" s="28" t="n">
        <v>15091.37</v>
      </c>
      <c r="W718" s="28" t="n">
        <v>7978.71</v>
      </c>
      <c r="X718" s="29" t="n">
        <v>12268.8</v>
      </c>
      <c r="Y718" s="29" t="n">
        <v>5618.4</v>
      </c>
      <c r="Z718" s="28" t="n">
        <v>18583.13</v>
      </c>
      <c r="AA718" s="28" t="n">
        <v>5849.72</v>
      </c>
      <c r="AB718" s="29" t="n">
        <v>13499.05</v>
      </c>
      <c r="AC718" s="29" t="n">
        <v>7683.25</v>
      </c>
    </row>
    <row r="719" customFormat="false" ht="12.75" hidden="false" customHeight="false" outlineLevel="0" collapsed="false">
      <c r="A719" s="3" t="s">
        <v>1368</v>
      </c>
      <c r="B719" s="3" t="s">
        <v>47</v>
      </c>
      <c r="C719" s="3" t="s">
        <v>111</v>
      </c>
      <c r="D719" s="3" t="s">
        <v>1373</v>
      </c>
      <c r="E719" s="3" t="str">
        <f aca="false">+CONCATENATE(A719," ",B719," ",C719," ",D719)</f>
        <v>GILBERT 13 KV JCPL CT 3</v>
      </c>
      <c r="F719" s="26" t="s">
        <v>1374</v>
      </c>
      <c r="G719" s="26" t="n">
        <v>-46.6</v>
      </c>
      <c r="H719" s="26" t="n">
        <v>-22.6</v>
      </c>
      <c r="I719" s="26" t="s">
        <v>1374</v>
      </c>
      <c r="J719" s="26" t="n">
        <v>-14.61</v>
      </c>
      <c r="K719" s="26" t="n">
        <v>-17.78</v>
      </c>
      <c r="L719" s="26" t="s">
        <v>1374</v>
      </c>
      <c r="M719" s="26" t="n">
        <v>-54.5</v>
      </c>
      <c r="N719" s="26" t="n">
        <v>-31.94</v>
      </c>
      <c r="O719" s="27" t="s">
        <v>1374</v>
      </c>
      <c r="P719" s="27" t="n">
        <v>399.4</v>
      </c>
      <c r="Q719" s="27" t="n">
        <v>412.12</v>
      </c>
      <c r="R719" s="28" t="n">
        <v>20161.9</v>
      </c>
      <c r="S719" s="28" t="n">
        <v>6321.02</v>
      </c>
      <c r="T719" s="29" t="n">
        <v>59463.69</v>
      </c>
      <c r="U719" s="29" t="n">
        <v>8776.65</v>
      </c>
      <c r="V719" s="28" t="n">
        <v>15091.37</v>
      </c>
      <c r="W719" s="28" t="n">
        <v>7978.71</v>
      </c>
      <c r="X719" s="29" t="n">
        <v>12268.8</v>
      </c>
      <c r="Y719" s="29" t="n">
        <v>5618.4</v>
      </c>
      <c r="Z719" s="28" t="n">
        <v>18583.13</v>
      </c>
      <c r="AA719" s="28" t="n">
        <v>5849.72</v>
      </c>
      <c r="AB719" s="29" t="n">
        <v>13499.05</v>
      </c>
      <c r="AC719" s="29" t="n">
        <v>7683.25</v>
      </c>
    </row>
    <row r="720" customFormat="false" ht="12.75" hidden="false" customHeight="false" outlineLevel="0" collapsed="false">
      <c r="A720" s="3" t="s">
        <v>1368</v>
      </c>
      <c r="B720" s="3" t="s">
        <v>47</v>
      </c>
      <c r="C720" s="3" t="s">
        <v>111</v>
      </c>
      <c r="D720" s="3" t="s">
        <v>1375</v>
      </c>
      <c r="E720" s="3" t="str">
        <f aca="false">+CONCATENATE(A720," ",B720," ",C720," ",D720)</f>
        <v>GILBERT 13 KV JCPL CT 4</v>
      </c>
      <c r="F720" s="26" t="s">
        <v>1376</v>
      </c>
      <c r="G720" s="26" t="n">
        <v>-46.6</v>
      </c>
      <c r="H720" s="26" t="n">
        <v>-22.6</v>
      </c>
      <c r="I720" s="26" t="s">
        <v>1376</v>
      </c>
      <c r="J720" s="26" t="n">
        <v>-14.61</v>
      </c>
      <c r="K720" s="26" t="n">
        <v>-17.78</v>
      </c>
      <c r="L720" s="26" t="s">
        <v>1376</v>
      </c>
      <c r="M720" s="26" t="n">
        <v>-54.5</v>
      </c>
      <c r="N720" s="26" t="n">
        <v>-31.94</v>
      </c>
      <c r="O720" s="27" t="s">
        <v>1376</v>
      </c>
      <c r="P720" s="27" t="n">
        <v>399.4</v>
      </c>
      <c r="Q720" s="27" t="n">
        <v>412.12</v>
      </c>
      <c r="R720" s="28" t="n">
        <v>20161.9</v>
      </c>
      <c r="S720" s="28" t="n">
        <v>6321.02</v>
      </c>
      <c r="T720" s="29" t="n">
        <v>59463.69</v>
      </c>
      <c r="U720" s="29" t="n">
        <v>8776.65</v>
      </c>
      <c r="V720" s="28" t="n">
        <v>15091.37</v>
      </c>
      <c r="W720" s="28" t="n">
        <v>7978.71</v>
      </c>
      <c r="X720" s="29" t="n">
        <v>12268.8</v>
      </c>
      <c r="Y720" s="29" t="n">
        <v>5618.4</v>
      </c>
      <c r="Z720" s="28" t="n">
        <v>18583.13</v>
      </c>
      <c r="AA720" s="28" t="n">
        <v>5849.72</v>
      </c>
      <c r="AB720" s="29" t="n">
        <v>13499.05</v>
      </c>
      <c r="AC720" s="29" t="n">
        <v>7683.25</v>
      </c>
    </row>
    <row r="721" customFormat="false" ht="12.75" hidden="false" customHeight="false" outlineLevel="0" collapsed="false">
      <c r="A721" s="3" t="s">
        <v>1368</v>
      </c>
      <c r="B721" s="3" t="s">
        <v>47</v>
      </c>
      <c r="C721" s="3" t="s">
        <v>111</v>
      </c>
      <c r="D721" s="3" t="s">
        <v>1377</v>
      </c>
      <c r="E721" s="3" t="str">
        <f aca="false">+CONCATENATE(A721," ",B721," ",C721," ",D721)</f>
        <v>GILBERT 13 KV JCPL UNIT 4</v>
      </c>
      <c r="F721" s="26" t="s">
        <v>1378</v>
      </c>
      <c r="G721" s="26" t="n">
        <v>-46.6</v>
      </c>
      <c r="H721" s="26" t="n">
        <v>-22.6</v>
      </c>
      <c r="I721" s="26" t="s">
        <v>1378</v>
      </c>
      <c r="J721" s="26" t="n">
        <v>-14.61</v>
      </c>
      <c r="K721" s="26" t="n">
        <v>-17.78</v>
      </c>
      <c r="L721" s="26" t="s">
        <v>1378</v>
      </c>
      <c r="M721" s="26" t="n">
        <v>-54.5</v>
      </c>
      <c r="N721" s="26" t="n">
        <v>-31.94</v>
      </c>
      <c r="O721" s="27" t="s">
        <v>1378</v>
      </c>
      <c r="P721" s="27" t="n">
        <v>399.4</v>
      </c>
      <c r="Q721" s="27" t="n">
        <v>412.12</v>
      </c>
      <c r="R721" s="28" t="n">
        <v>20161.9</v>
      </c>
      <c r="S721" s="28" t="n">
        <v>6321.02</v>
      </c>
      <c r="T721" s="29" t="n">
        <v>59463.69</v>
      </c>
      <c r="U721" s="29" t="n">
        <v>8776.65</v>
      </c>
      <c r="V721" s="28" t="n">
        <v>15091.37</v>
      </c>
      <c r="W721" s="28" t="n">
        <v>7978.71</v>
      </c>
      <c r="X721" s="29" t="n">
        <v>12268.8</v>
      </c>
      <c r="Y721" s="29" t="n">
        <v>5618.4</v>
      </c>
      <c r="Z721" s="28" t="n">
        <v>18583.13</v>
      </c>
      <c r="AA721" s="28" t="n">
        <v>5849.72</v>
      </c>
      <c r="AB721" s="29" t="n">
        <v>13499.05</v>
      </c>
      <c r="AC721" s="29" t="n">
        <v>7683.25</v>
      </c>
    </row>
    <row r="722" customFormat="false" ht="12.75" hidden="false" customHeight="false" outlineLevel="0" collapsed="false">
      <c r="A722" s="3" t="s">
        <v>1368</v>
      </c>
      <c r="B722" s="3" t="s">
        <v>47</v>
      </c>
      <c r="C722" s="3" t="s">
        <v>111</v>
      </c>
      <c r="D722" s="3" t="s">
        <v>1379</v>
      </c>
      <c r="E722" s="3" t="str">
        <f aca="false">+CONCATENATE(A722," ",B722," ",C722," ",D722)</f>
        <v>GILBERT 13 KV JCPL UNIT 5</v>
      </c>
      <c r="F722" s="26" t="s">
        <v>1380</v>
      </c>
      <c r="G722" s="26" t="n">
        <v>-46.6</v>
      </c>
      <c r="H722" s="26" t="n">
        <v>-22.6</v>
      </c>
      <c r="I722" s="26" t="s">
        <v>1380</v>
      </c>
      <c r="J722" s="26" t="n">
        <v>-14.61</v>
      </c>
      <c r="K722" s="26" t="n">
        <v>-17.78</v>
      </c>
      <c r="L722" s="26" t="s">
        <v>1380</v>
      </c>
      <c r="M722" s="26" t="n">
        <v>-54.5</v>
      </c>
      <c r="N722" s="26" t="n">
        <v>-31.94</v>
      </c>
      <c r="O722" s="27" t="s">
        <v>1380</v>
      </c>
      <c r="P722" s="27" t="n">
        <v>399.4</v>
      </c>
      <c r="Q722" s="27" t="n">
        <v>412.12</v>
      </c>
      <c r="R722" s="28" t="n">
        <v>20161.9</v>
      </c>
      <c r="S722" s="28" t="n">
        <v>6321.02</v>
      </c>
      <c r="T722" s="29" t="n">
        <v>59463.69</v>
      </c>
      <c r="U722" s="29" t="n">
        <v>8776.65</v>
      </c>
      <c r="V722" s="28" t="n">
        <v>15091.37</v>
      </c>
      <c r="W722" s="28" t="n">
        <v>7978.71</v>
      </c>
      <c r="X722" s="29" t="n">
        <v>12268.8</v>
      </c>
      <c r="Y722" s="29" t="n">
        <v>5618.4</v>
      </c>
      <c r="Z722" s="28" t="n">
        <v>18583.13</v>
      </c>
      <c r="AA722" s="28" t="n">
        <v>5849.72</v>
      </c>
      <c r="AB722" s="29" t="n">
        <v>13499.05</v>
      </c>
      <c r="AC722" s="29" t="n">
        <v>7683.25</v>
      </c>
    </row>
    <row r="723" customFormat="false" ht="12.75" hidden="false" customHeight="false" outlineLevel="0" collapsed="false">
      <c r="A723" s="3" t="s">
        <v>1368</v>
      </c>
      <c r="B723" s="3" t="s">
        <v>47</v>
      </c>
      <c r="C723" s="3" t="s">
        <v>111</v>
      </c>
      <c r="D723" s="3" t="s">
        <v>1381</v>
      </c>
      <c r="E723" s="3" t="str">
        <f aca="false">+CONCATENATE(A723," ",B723," ",C723," ",D723)</f>
        <v>GILBERT 13 KV JCPL UNIT 6</v>
      </c>
      <c r="F723" s="26" t="s">
        <v>1382</v>
      </c>
      <c r="G723" s="26" t="n">
        <v>-46.6</v>
      </c>
      <c r="H723" s="26" t="n">
        <v>-22.6</v>
      </c>
      <c r="I723" s="26" t="s">
        <v>1382</v>
      </c>
      <c r="J723" s="26" t="n">
        <v>-14.61</v>
      </c>
      <c r="K723" s="26" t="n">
        <v>-17.78</v>
      </c>
      <c r="L723" s="26" t="s">
        <v>1382</v>
      </c>
      <c r="M723" s="26" t="n">
        <v>-54.5</v>
      </c>
      <c r="N723" s="26" t="n">
        <v>-31.94</v>
      </c>
      <c r="O723" s="27" t="s">
        <v>1382</v>
      </c>
      <c r="P723" s="27" t="n">
        <v>399.4</v>
      </c>
      <c r="Q723" s="27" t="n">
        <v>412.12</v>
      </c>
      <c r="R723" s="28" t="n">
        <v>20161.9</v>
      </c>
      <c r="S723" s="28" t="n">
        <v>6321.02</v>
      </c>
      <c r="T723" s="29" t="n">
        <v>59463.69</v>
      </c>
      <c r="U723" s="29" t="n">
        <v>8776.65</v>
      </c>
      <c r="V723" s="28" t="n">
        <v>15091.37</v>
      </c>
      <c r="W723" s="28" t="n">
        <v>7978.71</v>
      </c>
      <c r="X723" s="29" t="n">
        <v>12268.8</v>
      </c>
      <c r="Y723" s="29" t="n">
        <v>5618.4</v>
      </c>
      <c r="Z723" s="28" t="n">
        <v>18583.13</v>
      </c>
      <c r="AA723" s="28" t="n">
        <v>5849.72</v>
      </c>
      <c r="AB723" s="29" t="n">
        <v>13499.05</v>
      </c>
      <c r="AC723" s="29" t="n">
        <v>7683.25</v>
      </c>
    </row>
    <row r="724" customFormat="false" ht="12.75" hidden="false" customHeight="false" outlineLevel="0" collapsed="false">
      <c r="A724" s="3" t="s">
        <v>1368</v>
      </c>
      <c r="B724" s="3" t="s">
        <v>47</v>
      </c>
      <c r="C724" s="3" t="s">
        <v>111</v>
      </c>
      <c r="D724" s="3" t="s">
        <v>437</v>
      </c>
      <c r="E724" s="3" t="str">
        <f aca="false">+CONCATENATE(A724," ",B724," ",C724," ",D724)</f>
        <v>GILBERT 13 KV JCPL UNIT 7</v>
      </c>
      <c r="F724" s="26" t="s">
        <v>1383</v>
      </c>
      <c r="G724" s="26" t="n">
        <v>-46.6</v>
      </c>
      <c r="H724" s="26" t="n">
        <v>-22.6</v>
      </c>
      <c r="I724" s="26" t="s">
        <v>1383</v>
      </c>
      <c r="J724" s="26" t="n">
        <v>-14.61</v>
      </c>
      <c r="K724" s="26" t="n">
        <v>-17.78</v>
      </c>
      <c r="L724" s="26" t="s">
        <v>1383</v>
      </c>
      <c r="M724" s="26" t="n">
        <v>-54.5</v>
      </c>
      <c r="N724" s="26" t="n">
        <v>-31.94</v>
      </c>
      <c r="O724" s="27" t="s">
        <v>1383</v>
      </c>
      <c r="P724" s="27" t="n">
        <v>399.4</v>
      </c>
      <c r="Q724" s="27" t="n">
        <v>412.12</v>
      </c>
      <c r="R724" s="28" t="n">
        <v>20161.9</v>
      </c>
      <c r="S724" s="28" t="n">
        <v>6321.02</v>
      </c>
      <c r="T724" s="29" t="n">
        <v>59463.69</v>
      </c>
      <c r="U724" s="29" t="n">
        <v>8776.65</v>
      </c>
      <c r="V724" s="28" t="n">
        <v>15091.37</v>
      </c>
      <c r="W724" s="28" t="n">
        <v>7978.71</v>
      </c>
      <c r="X724" s="29" t="n">
        <v>12268.8</v>
      </c>
      <c r="Y724" s="29" t="n">
        <v>5618.4</v>
      </c>
      <c r="Z724" s="28" t="n">
        <v>18583.13</v>
      </c>
      <c r="AA724" s="28" t="n">
        <v>5849.72</v>
      </c>
      <c r="AB724" s="29" t="n">
        <v>13499.05</v>
      </c>
      <c r="AC724" s="29" t="n">
        <v>7683.25</v>
      </c>
    </row>
    <row r="725" customFormat="false" ht="12.75" hidden="false" customHeight="false" outlineLevel="0" collapsed="false">
      <c r="A725" s="3" t="s">
        <v>1368</v>
      </c>
      <c r="B725" s="3" t="s">
        <v>47</v>
      </c>
      <c r="C725" s="3" t="s">
        <v>111</v>
      </c>
      <c r="D725" s="3" t="s">
        <v>608</v>
      </c>
      <c r="E725" s="3" t="str">
        <f aca="false">+CONCATENATE(A725," ",B725," ",C725," ",D725)</f>
        <v>GILBERT 13 KV JCPL UNIT 8</v>
      </c>
      <c r="F725" s="26" t="s">
        <v>1384</v>
      </c>
      <c r="G725" s="26" t="n">
        <v>-46.6</v>
      </c>
      <c r="H725" s="26" t="n">
        <v>-22.6</v>
      </c>
      <c r="I725" s="26" t="s">
        <v>1384</v>
      </c>
      <c r="J725" s="26" t="n">
        <v>-14.61</v>
      </c>
      <c r="K725" s="26" t="n">
        <v>-17.78</v>
      </c>
      <c r="L725" s="26" t="s">
        <v>1384</v>
      </c>
      <c r="M725" s="26" t="n">
        <v>-54.5</v>
      </c>
      <c r="N725" s="26" t="n">
        <v>-31.94</v>
      </c>
      <c r="O725" s="27" t="s">
        <v>1384</v>
      </c>
      <c r="P725" s="27" t="n">
        <v>399.4</v>
      </c>
      <c r="Q725" s="27" t="n">
        <v>412.12</v>
      </c>
      <c r="R725" s="28" t="n">
        <v>20161.9</v>
      </c>
      <c r="S725" s="28" t="n">
        <v>6321.02</v>
      </c>
      <c r="T725" s="29" t="n">
        <v>59463.69</v>
      </c>
      <c r="U725" s="29" t="n">
        <v>8776.65</v>
      </c>
      <c r="V725" s="28" t="n">
        <v>15091.37</v>
      </c>
      <c r="W725" s="28" t="n">
        <v>7978.71</v>
      </c>
      <c r="X725" s="29" t="n">
        <v>12268.8</v>
      </c>
      <c r="Y725" s="29" t="n">
        <v>5618.4</v>
      </c>
      <c r="Z725" s="28" t="n">
        <v>18583.13</v>
      </c>
      <c r="AA725" s="28" t="n">
        <v>5849.72</v>
      </c>
      <c r="AB725" s="29" t="n">
        <v>13499.05</v>
      </c>
      <c r="AC725" s="29" t="n">
        <v>7683.25</v>
      </c>
    </row>
    <row r="726" customFormat="false" ht="12.75" hidden="false" customHeight="false" outlineLevel="0" collapsed="false">
      <c r="A726" s="3" t="s">
        <v>1368</v>
      </c>
      <c r="B726" s="3" t="s">
        <v>256</v>
      </c>
      <c r="C726" s="3" t="s">
        <v>111</v>
      </c>
      <c r="D726" s="3" t="s">
        <v>1385</v>
      </c>
      <c r="E726" s="3" t="str">
        <f aca="false">+CONCATENATE(A726," ",B726," ",C726," ",D726)</f>
        <v>GILBERT 18 KV JCPL GEN 9</v>
      </c>
      <c r="F726" s="26" t="s">
        <v>1386</v>
      </c>
      <c r="G726" s="26" t="n">
        <v>-46.6</v>
      </c>
      <c r="H726" s="26" t="n">
        <v>-22.6</v>
      </c>
      <c r="I726" s="26" t="s">
        <v>1386</v>
      </c>
      <c r="J726" s="26" t="n">
        <v>-14.61</v>
      </c>
      <c r="K726" s="26" t="n">
        <v>-17.78</v>
      </c>
      <c r="L726" s="26" t="s">
        <v>1386</v>
      </c>
      <c r="M726" s="26" t="n">
        <v>-54.5</v>
      </c>
      <c r="N726" s="26" t="n">
        <v>-31.94</v>
      </c>
      <c r="O726" s="27" t="s">
        <v>1386</v>
      </c>
      <c r="P726" s="27" t="n">
        <v>399.4</v>
      </c>
      <c r="Q726" s="27" t="n">
        <v>412.12</v>
      </c>
      <c r="R726" s="28" t="n">
        <v>20161.9</v>
      </c>
      <c r="S726" s="28" t="n">
        <v>6321.02</v>
      </c>
      <c r="T726" s="29" t="n">
        <v>59463.69</v>
      </c>
      <c r="U726" s="29" t="n">
        <v>8776.65</v>
      </c>
      <c r="V726" s="28" t="n">
        <v>15091.37</v>
      </c>
      <c r="W726" s="28" t="n">
        <v>7978.71</v>
      </c>
      <c r="X726" s="29" t="n">
        <v>12268.8</v>
      </c>
      <c r="Y726" s="29" t="n">
        <v>5618.4</v>
      </c>
      <c r="Z726" s="28" t="n">
        <v>18583.13</v>
      </c>
      <c r="AA726" s="28" t="n">
        <v>5849.72</v>
      </c>
      <c r="AB726" s="29" t="n">
        <v>13499.05</v>
      </c>
      <c r="AC726" s="29" t="n">
        <v>7683.25</v>
      </c>
    </row>
    <row r="727" customFormat="false" ht="12.75" hidden="false" customHeight="false" outlineLevel="0" collapsed="false">
      <c r="A727" s="3" t="s">
        <v>1368</v>
      </c>
      <c r="B727" s="3" t="s">
        <v>205</v>
      </c>
      <c r="C727" s="3" t="s">
        <v>111</v>
      </c>
      <c r="D727" s="3" t="s">
        <v>1387</v>
      </c>
      <c r="E727" s="3" t="str">
        <f aca="false">+CONCATENATE(A727," ",B727," ",C727," ",D727)</f>
        <v>GILBERT 34 KV JCPL 4.8 KV</v>
      </c>
      <c r="F727" s="26" t="s">
        <v>1388</v>
      </c>
      <c r="G727" s="26" t="n">
        <v>0</v>
      </c>
      <c r="H727" s="26" t="n">
        <v>0</v>
      </c>
      <c r="I727" s="26" t="s">
        <v>1388</v>
      </c>
      <c r="J727" s="26" t="n">
        <v>0</v>
      </c>
      <c r="K727" s="26" t="n">
        <v>0</v>
      </c>
      <c r="L727" s="26" t="s">
        <v>1388</v>
      </c>
      <c r="M727" s="26" t="n">
        <v>0</v>
      </c>
      <c r="N727" s="26" t="n">
        <v>0</v>
      </c>
      <c r="O727" s="27" t="s">
        <v>1388</v>
      </c>
      <c r="P727" s="27" t="n">
        <v>0</v>
      </c>
      <c r="Q727" s="27" t="n">
        <v>0</v>
      </c>
      <c r="R727" s="28" t="n">
        <v>20132.67</v>
      </c>
      <c r="S727" s="28" t="n">
        <v>6318.98</v>
      </c>
      <c r="T727" s="29" t="n">
        <v>59460.96</v>
      </c>
      <c r="U727" s="29" t="n">
        <v>8787.47</v>
      </c>
      <c r="V727" s="28" t="n">
        <v>15083.58</v>
      </c>
      <c r="W727" s="28" t="n">
        <v>7978.88</v>
      </c>
      <c r="X727" s="29" t="n">
        <v>12265.9</v>
      </c>
      <c r="Y727" s="29" t="n">
        <v>5617.5</v>
      </c>
      <c r="Z727" s="28" t="n">
        <v>18580.79</v>
      </c>
      <c r="AA727" s="28" t="n">
        <v>5818.86</v>
      </c>
      <c r="AB727" s="29" t="n">
        <v>13499.06</v>
      </c>
      <c r="AC727" s="29" t="n">
        <v>7680.83</v>
      </c>
    </row>
    <row r="728" customFormat="false" ht="12.75" hidden="false" customHeight="false" outlineLevel="0" collapsed="false">
      <c r="A728" s="3" t="s">
        <v>1368</v>
      </c>
      <c r="B728" s="3" t="s">
        <v>205</v>
      </c>
      <c r="C728" s="3" t="s">
        <v>111</v>
      </c>
      <c r="D728" s="3" t="s">
        <v>1389</v>
      </c>
      <c r="E728" s="3" t="str">
        <f aca="false">+CONCATENATE(A728," ",B728," ",C728," ",D728)</f>
        <v>GILBERT 34 KV JCPL A27</v>
      </c>
      <c r="F728" s="26" t="s">
        <v>1390</v>
      </c>
      <c r="G728" s="26" t="n">
        <v>-46.6</v>
      </c>
      <c r="H728" s="26" t="n">
        <v>-22.6</v>
      </c>
      <c r="I728" s="26" t="s">
        <v>1390</v>
      </c>
      <c r="J728" s="26" t="n">
        <v>-14.61</v>
      </c>
      <c r="K728" s="26" t="n">
        <v>-17.78</v>
      </c>
      <c r="L728" s="26" t="s">
        <v>1390</v>
      </c>
      <c r="M728" s="26" t="n">
        <v>-54.5</v>
      </c>
      <c r="N728" s="26" t="n">
        <v>-31.94</v>
      </c>
      <c r="O728" s="27" t="s">
        <v>1390</v>
      </c>
      <c r="P728" s="27" t="n">
        <v>399.4</v>
      </c>
      <c r="Q728" s="27" t="n">
        <v>412.12</v>
      </c>
      <c r="R728" s="28" t="n">
        <v>20132.67</v>
      </c>
      <c r="S728" s="28" t="n">
        <v>6318.98</v>
      </c>
      <c r="T728" s="29" t="n">
        <v>59460.96</v>
      </c>
      <c r="U728" s="29" t="n">
        <v>8787.47</v>
      </c>
      <c r="V728" s="28" t="n">
        <v>15083.58</v>
      </c>
      <c r="W728" s="28" t="n">
        <v>7978.88</v>
      </c>
      <c r="X728" s="29" t="n">
        <v>12265.9</v>
      </c>
      <c r="Y728" s="29" t="n">
        <v>5617.5</v>
      </c>
      <c r="Z728" s="28" t="n">
        <v>18580.79</v>
      </c>
      <c r="AA728" s="28" t="n">
        <v>5818.86</v>
      </c>
      <c r="AB728" s="29" t="n">
        <v>13499.06</v>
      </c>
      <c r="AC728" s="29" t="n">
        <v>7680.83</v>
      </c>
    </row>
    <row r="729" customFormat="false" ht="12.75" hidden="false" customHeight="false" outlineLevel="0" collapsed="false">
      <c r="A729" s="3" t="s">
        <v>1368</v>
      </c>
      <c r="B729" s="3" t="s">
        <v>205</v>
      </c>
      <c r="C729" s="3" t="s">
        <v>111</v>
      </c>
      <c r="D729" s="3" t="s">
        <v>1391</v>
      </c>
      <c r="E729" s="3" t="str">
        <f aca="false">+CONCATENATE(A729," ",B729," ",C729," ",D729)</f>
        <v>GILBERT 34 KV JCPL B28</v>
      </c>
      <c r="F729" s="26" t="s">
        <v>1392</v>
      </c>
      <c r="G729" s="26" t="n">
        <v>-46.6</v>
      </c>
      <c r="H729" s="26" t="n">
        <v>-22.6</v>
      </c>
      <c r="I729" s="26" t="s">
        <v>1392</v>
      </c>
      <c r="J729" s="26" t="n">
        <v>-14.61</v>
      </c>
      <c r="K729" s="26" t="n">
        <v>-17.78</v>
      </c>
      <c r="L729" s="26" t="s">
        <v>1392</v>
      </c>
      <c r="M729" s="26" t="n">
        <v>-54.5</v>
      </c>
      <c r="N729" s="26" t="n">
        <v>-31.94</v>
      </c>
      <c r="O729" s="27" t="s">
        <v>1392</v>
      </c>
      <c r="P729" s="27" t="n">
        <v>399.4</v>
      </c>
      <c r="Q729" s="27" t="n">
        <v>412.12</v>
      </c>
      <c r="R729" s="28" t="n">
        <v>20132.67</v>
      </c>
      <c r="S729" s="28" t="n">
        <v>6318.98</v>
      </c>
      <c r="T729" s="29" t="n">
        <v>59460.96</v>
      </c>
      <c r="U729" s="29" t="n">
        <v>8787.47</v>
      </c>
      <c r="V729" s="28" t="n">
        <v>15083.58</v>
      </c>
      <c r="W729" s="28" t="n">
        <v>7978.88</v>
      </c>
      <c r="X729" s="29" t="n">
        <v>12265.9</v>
      </c>
      <c r="Y729" s="29" t="n">
        <v>5617.5</v>
      </c>
      <c r="Z729" s="28" t="n">
        <v>18580.79</v>
      </c>
      <c r="AA729" s="28" t="n">
        <v>5818.86</v>
      </c>
      <c r="AB729" s="29" t="n">
        <v>13499.06</v>
      </c>
      <c r="AC729" s="29" t="n">
        <v>7680.83</v>
      </c>
    </row>
    <row r="730" customFormat="false" ht="12.75" hidden="false" customHeight="false" outlineLevel="0" collapsed="false">
      <c r="A730" s="3" t="s">
        <v>1368</v>
      </c>
      <c r="B730" s="3" t="s">
        <v>205</v>
      </c>
      <c r="C730" s="3" t="s">
        <v>111</v>
      </c>
      <c r="D730" s="3" t="s">
        <v>1393</v>
      </c>
      <c r="E730" s="3" t="str">
        <f aca="false">+CONCATENATE(A730," ",B730," ",C730," ",D730)</f>
        <v>GILBERT 34 KV JCPL C29</v>
      </c>
      <c r="F730" s="26" t="s">
        <v>1394</v>
      </c>
      <c r="G730" s="26" t="n">
        <v>-46.6</v>
      </c>
      <c r="H730" s="26" t="n">
        <v>-22.6</v>
      </c>
      <c r="I730" s="26" t="s">
        <v>1394</v>
      </c>
      <c r="J730" s="26" t="n">
        <v>-14.61</v>
      </c>
      <c r="K730" s="26" t="n">
        <v>-17.78</v>
      </c>
      <c r="L730" s="26" t="s">
        <v>1394</v>
      </c>
      <c r="M730" s="26" t="n">
        <v>-54.5</v>
      </c>
      <c r="N730" s="26" t="n">
        <v>-31.94</v>
      </c>
      <c r="O730" s="27" t="s">
        <v>1394</v>
      </c>
      <c r="P730" s="27" t="n">
        <v>399.4</v>
      </c>
      <c r="Q730" s="27" t="n">
        <v>412.12</v>
      </c>
      <c r="R730" s="28" t="n">
        <v>20132.67</v>
      </c>
      <c r="S730" s="28" t="n">
        <v>6318.98</v>
      </c>
      <c r="T730" s="29" t="n">
        <v>59460.96</v>
      </c>
      <c r="U730" s="29" t="n">
        <v>8787.47</v>
      </c>
      <c r="V730" s="28" t="n">
        <v>15083.58</v>
      </c>
      <c r="W730" s="28" t="n">
        <v>7978.88</v>
      </c>
      <c r="X730" s="29" t="n">
        <v>12265.9</v>
      </c>
      <c r="Y730" s="29" t="n">
        <v>5617.5</v>
      </c>
      <c r="Z730" s="28" t="n">
        <v>18580.79</v>
      </c>
      <c r="AA730" s="28" t="n">
        <v>5818.86</v>
      </c>
      <c r="AB730" s="29" t="n">
        <v>13499.06</v>
      </c>
      <c r="AC730" s="29" t="n">
        <v>7680.83</v>
      </c>
    </row>
    <row r="731" customFormat="false" ht="12.75" hidden="false" customHeight="false" outlineLevel="0" collapsed="false">
      <c r="A731" s="3" t="s">
        <v>1368</v>
      </c>
      <c r="B731" s="3" t="s">
        <v>205</v>
      </c>
      <c r="C731" s="3" t="s">
        <v>111</v>
      </c>
      <c r="D731" s="3" t="s">
        <v>1395</v>
      </c>
      <c r="E731" s="3" t="str">
        <f aca="false">+CONCATENATE(A731," ",B731," ",C731," ",D731)</f>
        <v>GILBERT 34 KV JCPL J712</v>
      </c>
      <c r="F731" s="26" t="s">
        <v>1396</v>
      </c>
      <c r="G731" s="26" t="n">
        <v>-46.6</v>
      </c>
      <c r="H731" s="26" t="n">
        <v>-22.6</v>
      </c>
      <c r="I731" s="26" t="s">
        <v>1396</v>
      </c>
      <c r="J731" s="26" t="n">
        <v>-14.61</v>
      </c>
      <c r="K731" s="26" t="n">
        <v>-17.78</v>
      </c>
      <c r="L731" s="26" t="s">
        <v>1396</v>
      </c>
      <c r="M731" s="26" t="n">
        <v>-54.5</v>
      </c>
      <c r="N731" s="26" t="n">
        <v>-31.94</v>
      </c>
      <c r="O731" s="27" t="s">
        <v>1396</v>
      </c>
      <c r="P731" s="27" t="n">
        <v>399.4</v>
      </c>
      <c r="Q731" s="27" t="n">
        <v>412.12</v>
      </c>
      <c r="R731" s="28" t="n">
        <v>20132.67</v>
      </c>
      <c r="S731" s="28" t="n">
        <v>6318.98</v>
      </c>
      <c r="T731" s="29" t="n">
        <v>59460.96</v>
      </c>
      <c r="U731" s="29" t="n">
        <v>8787.47</v>
      </c>
      <c r="V731" s="28" t="n">
        <v>15083.58</v>
      </c>
      <c r="W731" s="28" t="n">
        <v>7978.88</v>
      </c>
      <c r="X731" s="29" t="n">
        <v>12265.9</v>
      </c>
      <c r="Y731" s="29" t="n">
        <v>5617.5</v>
      </c>
      <c r="Z731" s="28" t="n">
        <v>18580.79</v>
      </c>
      <c r="AA731" s="28" t="n">
        <v>5818.86</v>
      </c>
      <c r="AB731" s="29" t="n">
        <v>13499.06</v>
      </c>
      <c r="AC731" s="29" t="n">
        <v>7680.83</v>
      </c>
    </row>
    <row r="732" customFormat="false" ht="12.75" hidden="false" customHeight="false" outlineLevel="0" collapsed="false">
      <c r="A732" s="3" t="s">
        <v>1368</v>
      </c>
      <c r="B732" s="3" t="s">
        <v>205</v>
      </c>
      <c r="C732" s="3" t="s">
        <v>111</v>
      </c>
      <c r="D732" s="3" t="s">
        <v>1397</v>
      </c>
      <c r="E732" s="3" t="str">
        <f aca="false">+CONCATENATE(A732," ",B732," ",C732," ",D732)</f>
        <v>GILBERT 34 KV JCPL V750</v>
      </c>
      <c r="F732" s="26" t="s">
        <v>1398</v>
      </c>
      <c r="G732" s="26" t="n">
        <v>-46.6</v>
      </c>
      <c r="H732" s="26" t="n">
        <v>-22.6</v>
      </c>
      <c r="I732" s="26" t="s">
        <v>1398</v>
      </c>
      <c r="J732" s="26" t="n">
        <v>-14.61</v>
      </c>
      <c r="K732" s="26" t="n">
        <v>-17.78</v>
      </c>
      <c r="L732" s="26" t="s">
        <v>1398</v>
      </c>
      <c r="M732" s="26" t="n">
        <v>-54.5</v>
      </c>
      <c r="N732" s="26" t="n">
        <v>-31.94</v>
      </c>
      <c r="O732" s="27" t="s">
        <v>1398</v>
      </c>
      <c r="P732" s="27" t="n">
        <v>399.4</v>
      </c>
      <c r="Q732" s="27" t="n">
        <v>412.12</v>
      </c>
      <c r="R732" s="28" t="n">
        <v>20132.67</v>
      </c>
      <c r="S732" s="28" t="n">
        <v>6318.98</v>
      </c>
      <c r="T732" s="29" t="n">
        <v>59460.96</v>
      </c>
      <c r="U732" s="29" t="n">
        <v>8787.47</v>
      </c>
      <c r="V732" s="28" t="n">
        <v>15083.58</v>
      </c>
      <c r="W732" s="28" t="n">
        <v>7978.88</v>
      </c>
      <c r="X732" s="29" t="n">
        <v>12265.9</v>
      </c>
      <c r="Y732" s="29" t="n">
        <v>5617.5</v>
      </c>
      <c r="Z732" s="28" t="n">
        <v>18580.79</v>
      </c>
      <c r="AA732" s="28" t="n">
        <v>5818.86</v>
      </c>
      <c r="AB732" s="29" t="n">
        <v>13499.06</v>
      </c>
      <c r="AC732" s="29" t="n">
        <v>7680.83</v>
      </c>
    </row>
    <row r="733" customFormat="false" ht="12.75" hidden="false" customHeight="false" outlineLevel="0" collapsed="false">
      <c r="A733" s="3" t="s">
        <v>1368</v>
      </c>
      <c r="B733" s="3" t="s">
        <v>205</v>
      </c>
      <c r="C733" s="3" t="s">
        <v>111</v>
      </c>
      <c r="D733" s="3" t="s">
        <v>1399</v>
      </c>
      <c r="E733" s="3" t="str">
        <f aca="false">+CONCATENATE(A733," ",B733," ",C733," ",D733)</f>
        <v>GILBERT 34 KV JCPL Y25</v>
      </c>
      <c r="F733" s="26" t="s">
        <v>1400</v>
      </c>
      <c r="G733" s="26" t="n">
        <v>-46.6</v>
      </c>
      <c r="H733" s="26" t="n">
        <v>-22.6</v>
      </c>
      <c r="I733" s="26" t="s">
        <v>1400</v>
      </c>
      <c r="J733" s="26" t="n">
        <v>-14.61</v>
      </c>
      <c r="K733" s="26" t="n">
        <v>-17.78</v>
      </c>
      <c r="L733" s="26" t="s">
        <v>1400</v>
      </c>
      <c r="M733" s="26" t="n">
        <v>-54.5</v>
      </c>
      <c r="N733" s="26" t="n">
        <v>-31.94</v>
      </c>
      <c r="O733" s="27" t="s">
        <v>1400</v>
      </c>
      <c r="P733" s="27" t="n">
        <v>399.4</v>
      </c>
      <c r="Q733" s="27" t="n">
        <v>412.12</v>
      </c>
      <c r="R733" s="28" t="n">
        <v>20132.67</v>
      </c>
      <c r="S733" s="28" t="n">
        <v>6318.98</v>
      </c>
      <c r="T733" s="29" t="n">
        <v>59460.96</v>
      </c>
      <c r="U733" s="29" t="n">
        <v>8787.47</v>
      </c>
      <c r="V733" s="28" t="n">
        <v>15083.58</v>
      </c>
      <c r="W733" s="28" t="n">
        <v>7978.88</v>
      </c>
      <c r="X733" s="29" t="n">
        <v>12265.9</v>
      </c>
      <c r="Y733" s="29" t="n">
        <v>5617.5</v>
      </c>
      <c r="Z733" s="28" t="n">
        <v>18580.79</v>
      </c>
      <c r="AA733" s="28" t="n">
        <v>5818.86</v>
      </c>
      <c r="AB733" s="29" t="n">
        <v>13499.06</v>
      </c>
      <c r="AC733" s="29" t="n">
        <v>7680.83</v>
      </c>
    </row>
    <row r="734" customFormat="false" ht="12.75" hidden="false" customHeight="false" outlineLevel="0" collapsed="false">
      <c r="A734" s="3" t="s">
        <v>1401</v>
      </c>
      <c r="B734" s="3" t="s">
        <v>26</v>
      </c>
      <c r="C734" s="3" t="s">
        <v>111</v>
      </c>
      <c r="D734" s="3" t="s">
        <v>763</v>
      </c>
      <c r="E734" s="3" t="str">
        <f aca="false">+CONCATENATE(A734," ",B734," ",C734," ",D734)</f>
        <v>GILLETTE 230 KV JCPL BK 1</v>
      </c>
      <c r="F734" s="26" t="s">
        <v>1402</v>
      </c>
      <c r="G734" s="26" t="n">
        <v>-69.26</v>
      </c>
      <c r="H734" s="26" t="n">
        <v>-34.1</v>
      </c>
      <c r="I734" s="26" t="s">
        <v>1402</v>
      </c>
      <c r="J734" s="26" t="n">
        <v>-22.42</v>
      </c>
      <c r="K734" s="26" t="n">
        <v>-24.54</v>
      </c>
      <c r="L734" s="26" t="s">
        <v>1402</v>
      </c>
      <c r="M734" s="26" t="n">
        <v>-76.4</v>
      </c>
      <c r="N734" s="26" t="n">
        <v>-43.88</v>
      </c>
      <c r="O734" s="27" t="s">
        <v>1402</v>
      </c>
      <c r="P734" s="27" t="n">
        <v>317.72</v>
      </c>
      <c r="Q734" s="27" t="n">
        <v>307.05</v>
      </c>
      <c r="R734" s="28" t="n">
        <v>19985.06</v>
      </c>
      <c r="S734" s="28" t="n">
        <v>6306.25</v>
      </c>
      <c r="T734" s="29" t="n">
        <v>59834.69</v>
      </c>
      <c r="U734" s="29" t="n">
        <v>9199.31</v>
      </c>
      <c r="V734" s="28" t="n">
        <v>15047.38</v>
      </c>
      <c r="W734" s="28" t="n">
        <v>7979.75</v>
      </c>
      <c r="X734" s="29" t="n">
        <v>12211</v>
      </c>
      <c r="Y734" s="29" t="n">
        <v>5608</v>
      </c>
      <c r="Z734" s="28" t="n">
        <v>18575.94</v>
      </c>
      <c r="AA734" s="28" t="n">
        <v>5723.13</v>
      </c>
      <c r="AB734" s="29" t="n">
        <v>13490.57</v>
      </c>
      <c r="AC734" s="29" t="n">
        <v>7673.7</v>
      </c>
    </row>
    <row r="735" customFormat="false" ht="12.75" hidden="false" customHeight="false" outlineLevel="0" collapsed="false">
      <c r="A735" s="3" t="s">
        <v>1401</v>
      </c>
      <c r="B735" s="3" t="s">
        <v>26</v>
      </c>
      <c r="C735" s="3" t="s">
        <v>111</v>
      </c>
      <c r="D735" s="3" t="s">
        <v>765</v>
      </c>
      <c r="E735" s="3" t="str">
        <f aca="false">+CONCATENATE(A735," ",B735," ",C735," ",D735)</f>
        <v>GILLETTE 230 KV JCPL BK 2</v>
      </c>
      <c r="F735" s="26" t="s">
        <v>1403</v>
      </c>
      <c r="G735" s="26" t="n">
        <v>-69.55</v>
      </c>
      <c r="H735" s="26" t="n">
        <v>-33.66</v>
      </c>
      <c r="I735" s="26" t="s">
        <v>1403</v>
      </c>
      <c r="J735" s="26" t="n">
        <v>-24.52</v>
      </c>
      <c r="K735" s="26" t="n">
        <v>-26.94</v>
      </c>
      <c r="L735" s="26" t="s">
        <v>1403</v>
      </c>
      <c r="M735" s="26" t="n">
        <v>-83.9</v>
      </c>
      <c r="N735" s="26" t="n">
        <v>-48.26</v>
      </c>
      <c r="O735" s="27" t="s">
        <v>1403</v>
      </c>
      <c r="P735" s="27" t="n">
        <v>303.5</v>
      </c>
      <c r="Q735" s="27" t="n">
        <v>300.74</v>
      </c>
      <c r="R735" s="28" t="n">
        <v>19960.55</v>
      </c>
      <c r="S735" s="28" t="n">
        <v>6303.08</v>
      </c>
      <c r="T735" s="29" t="n">
        <v>59812.19</v>
      </c>
      <c r="U735" s="29" t="n">
        <v>8973.08</v>
      </c>
      <c r="V735" s="28" t="n">
        <v>15045.3</v>
      </c>
      <c r="W735" s="28" t="n">
        <v>7979.91</v>
      </c>
      <c r="X735" s="29" t="n">
        <v>12204.8</v>
      </c>
      <c r="Y735" s="29" t="n">
        <v>5609.8</v>
      </c>
      <c r="Z735" s="28" t="n">
        <v>18576.57</v>
      </c>
      <c r="AA735" s="28" t="n">
        <v>5683.36</v>
      </c>
      <c r="AB735" s="29" t="n">
        <v>13491.05</v>
      </c>
      <c r="AC735" s="29" t="n">
        <v>7670.5</v>
      </c>
    </row>
    <row r="736" customFormat="false" ht="12.75" hidden="false" customHeight="false" outlineLevel="0" collapsed="false">
      <c r="A736" s="3" t="s">
        <v>1404</v>
      </c>
      <c r="B736" s="3" t="s">
        <v>59</v>
      </c>
      <c r="C736" s="3" t="s">
        <v>66</v>
      </c>
      <c r="D736" s="3" t="s">
        <v>16</v>
      </c>
      <c r="E736" s="3" t="str">
        <f aca="false">+CONCATENATE(A736," ",B736," ",C736," ",D736)</f>
        <v>GLADES 115 KV METED LD1</v>
      </c>
      <c r="F736" s="26" t="s">
        <v>1405</v>
      </c>
      <c r="G736" s="26" t="n">
        <v>2.64</v>
      </c>
      <c r="H736" s="26" t="n">
        <v>1.61</v>
      </c>
      <c r="I736" s="26" t="s">
        <v>1405</v>
      </c>
      <c r="J736" s="26" t="n">
        <v>-3.05</v>
      </c>
      <c r="K736" s="26" t="n">
        <v>-0.13</v>
      </c>
      <c r="L736" s="26" t="s">
        <v>1405</v>
      </c>
      <c r="M736" s="26" t="n">
        <v>-5.53</v>
      </c>
      <c r="N736" s="26" t="n">
        <v>-0.23</v>
      </c>
      <c r="O736" s="27" t="s">
        <v>1405</v>
      </c>
      <c r="P736" s="27" t="n">
        <v>-920.22</v>
      </c>
      <c r="Q736" s="27" t="n">
        <v>-260.19</v>
      </c>
      <c r="R736" s="28" t="n">
        <v>20235.59</v>
      </c>
      <c r="S736" s="28" t="n">
        <v>6323.65</v>
      </c>
      <c r="T736" s="29" t="n">
        <v>58010.52</v>
      </c>
      <c r="U736" s="29" t="n">
        <v>8677.21</v>
      </c>
      <c r="V736" s="28" t="n">
        <v>15236.33</v>
      </c>
      <c r="W736" s="28" t="n">
        <v>7967.5</v>
      </c>
      <c r="X736" s="29" t="n">
        <v>12269.8</v>
      </c>
      <c r="Y736" s="29" t="n">
        <v>5579.9</v>
      </c>
      <c r="Z736" s="28" t="n">
        <v>18594.62</v>
      </c>
      <c r="AA736" s="28" t="n">
        <v>6164.31</v>
      </c>
      <c r="AB736" s="29" t="n">
        <v>13497.36</v>
      </c>
      <c r="AC736" s="29" t="n">
        <v>7707.57</v>
      </c>
    </row>
    <row r="737" customFormat="false" ht="12.75" hidden="false" customHeight="false" outlineLevel="0" collapsed="false">
      <c r="A737" s="3" t="s">
        <v>1406</v>
      </c>
      <c r="B737" s="3" t="s">
        <v>14</v>
      </c>
      <c r="C737" s="3" t="s">
        <v>37</v>
      </c>
      <c r="D737" s="3" t="s">
        <v>512</v>
      </c>
      <c r="E737" s="3" t="str">
        <f aca="false">+CONCATENATE(A737," ",B737," ",C737," ",D737)</f>
        <v>GLASGOW 138 KV DPL ONE</v>
      </c>
      <c r="F737" s="26" t="s">
        <v>1407</v>
      </c>
      <c r="G737" s="26" t="n">
        <v>7.75</v>
      </c>
      <c r="H737" s="26" t="n">
        <v>4.4</v>
      </c>
      <c r="I737" s="26" t="s">
        <v>1407</v>
      </c>
      <c r="J737" s="26" t="n">
        <v>0.13</v>
      </c>
      <c r="K737" s="26" t="n">
        <v>1.24</v>
      </c>
      <c r="L737" s="26" t="s">
        <v>1407</v>
      </c>
      <c r="M737" s="26" t="n">
        <v>3.8</v>
      </c>
      <c r="N737" s="26" t="n">
        <v>2.59</v>
      </c>
      <c r="O737" s="27" t="s">
        <v>1407</v>
      </c>
      <c r="P737" s="27" t="n">
        <v>573.94</v>
      </c>
      <c r="Q737" s="27" t="n">
        <v>400.84</v>
      </c>
      <c r="R737" s="28" t="n">
        <v>20250.82</v>
      </c>
      <c r="S737" s="28" t="n">
        <v>6328.17</v>
      </c>
      <c r="T737" s="29" t="n">
        <v>60309.5</v>
      </c>
      <c r="U737" s="29" t="n">
        <v>8671.2</v>
      </c>
      <c r="V737" s="28" t="n">
        <v>15188.8</v>
      </c>
      <c r="W737" s="28" t="n">
        <v>7980.14</v>
      </c>
      <c r="X737" s="29" t="n">
        <v>12269.5</v>
      </c>
      <c r="Y737" s="29" t="n">
        <v>5597.8</v>
      </c>
      <c r="Z737" s="28" t="n">
        <v>18604.97</v>
      </c>
      <c r="AA737" s="28" t="n">
        <v>6164.12</v>
      </c>
      <c r="AB737" s="29" t="n">
        <v>13494</v>
      </c>
      <c r="AC737" s="29" t="n">
        <v>7708.36</v>
      </c>
    </row>
    <row r="738" customFormat="false" ht="12.75" hidden="false" customHeight="false" outlineLevel="0" collapsed="false">
      <c r="A738" s="3" t="s">
        <v>1408</v>
      </c>
      <c r="B738" s="3" t="s">
        <v>20</v>
      </c>
      <c r="C738" s="3" t="s">
        <v>33</v>
      </c>
      <c r="D738" s="3" t="s">
        <v>533</v>
      </c>
      <c r="E738" s="3" t="str">
        <f aca="false">+CONCATENATE(A738," ",B738," ",C738," ",D738)</f>
        <v>GLASSBOR 69 KV AECO BUS2</v>
      </c>
      <c r="F738" s="26" t="s">
        <v>1409</v>
      </c>
      <c r="G738" s="26" t="n">
        <v>9.86</v>
      </c>
      <c r="H738" s="26" t="n">
        <v>5.66</v>
      </c>
      <c r="I738" s="26" t="s">
        <v>1409</v>
      </c>
      <c r="J738" s="26" t="n">
        <v>-0.08</v>
      </c>
      <c r="K738" s="26" t="n">
        <v>0.97</v>
      </c>
      <c r="L738" s="26" t="s">
        <v>1409</v>
      </c>
      <c r="M738" s="26" t="n">
        <v>3.06</v>
      </c>
      <c r="N738" s="26" t="n">
        <v>2.47</v>
      </c>
      <c r="O738" s="27" t="s">
        <v>1409</v>
      </c>
      <c r="P738" s="27" t="n">
        <v>594.41</v>
      </c>
      <c r="Q738" s="27" t="n">
        <v>437.27</v>
      </c>
      <c r="R738" s="28" t="n">
        <v>20305.63</v>
      </c>
      <c r="S738" s="28" t="n">
        <v>6330.83</v>
      </c>
      <c r="T738" s="29" t="n">
        <v>60252.73</v>
      </c>
      <c r="U738" s="29" t="n">
        <v>8679.85</v>
      </c>
      <c r="V738" s="28" t="n">
        <v>15158.07</v>
      </c>
      <c r="W738" s="28" t="n">
        <v>7979.53</v>
      </c>
      <c r="X738" s="29" t="n">
        <v>12263.2</v>
      </c>
      <c r="Y738" s="29" t="n">
        <v>5584.7</v>
      </c>
      <c r="Z738" s="28" t="n">
        <v>18602.71</v>
      </c>
      <c r="AA738" s="28" t="n">
        <v>6151.68</v>
      </c>
      <c r="AB738" s="29" t="n">
        <v>13493.42</v>
      </c>
      <c r="AC738" s="29" t="n">
        <v>7707.83</v>
      </c>
    </row>
    <row r="739" customFormat="false" ht="12.75" hidden="false" customHeight="false" outlineLevel="0" collapsed="false">
      <c r="A739" s="3" t="s">
        <v>1408</v>
      </c>
      <c r="B739" s="3" t="s">
        <v>20</v>
      </c>
      <c r="C739" s="3" t="s">
        <v>33</v>
      </c>
      <c r="D739" s="3" t="s">
        <v>535</v>
      </c>
      <c r="E739" s="3" t="str">
        <f aca="false">+CONCATENATE(A739," ",B739," ",C739," ",D739)</f>
        <v>GLASSBOR 69 KV AECO BUS3</v>
      </c>
      <c r="F739" s="26" t="s">
        <v>1410</v>
      </c>
      <c r="G739" s="26" t="n">
        <v>9.86</v>
      </c>
      <c r="H739" s="26" t="n">
        <v>5.66</v>
      </c>
      <c r="I739" s="26" t="s">
        <v>1410</v>
      </c>
      <c r="J739" s="26" t="n">
        <v>-0.08</v>
      </c>
      <c r="K739" s="26" t="n">
        <v>0.97</v>
      </c>
      <c r="L739" s="26" t="s">
        <v>1410</v>
      </c>
      <c r="M739" s="26" t="n">
        <v>3.06</v>
      </c>
      <c r="N739" s="26" t="n">
        <v>2.47</v>
      </c>
      <c r="O739" s="27" t="s">
        <v>1410</v>
      </c>
      <c r="P739" s="27" t="n">
        <v>594.41</v>
      </c>
      <c r="Q739" s="27" t="n">
        <v>437.27</v>
      </c>
      <c r="R739" s="28" t="n">
        <v>20305.63</v>
      </c>
      <c r="S739" s="28" t="n">
        <v>6330.83</v>
      </c>
      <c r="T739" s="29" t="n">
        <v>60252.73</v>
      </c>
      <c r="U739" s="29" t="n">
        <v>8679.85</v>
      </c>
      <c r="V739" s="28" t="n">
        <v>15158.07</v>
      </c>
      <c r="W739" s="28" t="n">
        <v>7979.53</v>
      </c>
      <c r="X739" s="29" t="n">
        <v>12263.2</v>
      </c>
      <c r="Y739" s="29" t="n">
        <v>5584.7</v>
      </c>
      <c r="Z739" s="28" t="n">
        <v>18602.71</v>
      </c>
      <c r="AA739" s="28" t="n">
        <v>6151.68</v>
      </c>
      <c r="AB739" s="29" t="n">
        <v>13493.42</v>
      </c>
      <c r="AC739" s="29" t="n">
        <v>7707.83</v>
      </c>
    </row>
    <row r="740" customFormat="false" ht="12.75" hidden="false" customHeight="false" outlineLevel="0" collapsed="false">
      <c r="A740" s="3" t="s">
        <v>1408</v>
      </c>
      <c r="B740" s="3" t="s">
        <v>20</v>
      </c>
      <c r="C740" s="3" t="s">
        <v>33</v>
      </c>
      <c r="D740" s="3" t="s">
        <v>1411</v>
      </c>
      <c r="E740" s="3" t="str">
        <f aca="false">+CONCATENATE(A740," ",B740," ",C740," ",D740)</f>
        <v>GLASSBOR 69 KV AECO BUS5</v>
      </c>
      <c r="F740" s="26" t="s">
        <v>1412</v>
      </c>
      <c r="G740" s="26" t="n">
        <v>9.86</v>
      </c>
      <c r="H740" s="26" t="n">
        <v>5.66</v>
      </c>
      <c r="I740" s="26" t="s">
        <v>1412</v>
      </c>
      <c r="J740" s="26" t="n">
        <v>-0.08</v>
      </c>
      <c r="K740" s="26" t="n">
        <v>0.97</v>
      </c>
      <c r="L740" s="26" t="s">
        <v>1412</v>
      </c>
      <c r="M740" s="26" t="n">
        <v>3.06</v>
      </c>
      <c r="N740" s="26" t="n">
        <v>2.47</v>
      </c>
      <c r="O740" s="27" t="s">
        <v>1412</v>
      </c>
      <c r="P740" s="27" t="n">
        <v>594.41</v>
      </c>
      <c r="Q740" s="27" t="n">
        <v>437.27</v>
      </c>
      <c r="R740" s="28" t="n">
        <v>20305.63</v>
      </c>
      <c r="S740" s="28" t="n">
        <v>6330.83</v>
      </c>
      <c r="T740" s="29" t="n">
        <v>60252.73</v>
      </c>
      <c r="U740" s="29" t="n">
        <v>8679.85</v>
      </c>
      <c r="V740" s="28" t="n">
        <v>15158.07</v>
      </c>
      <c r="W740" s="28" t="n">
        <v>7979.53</v>
      </c>
      <c r="X740" s="29" t="n">
        <v>12263.2</v>
      </c>
      <c r="Y740" s="29" t="n">
        <v>5584.7</v>
      </c>
      <c r="Z740" s="28" t="n">
        <v>18602.71</v>
      </c>
      <c r="AA740" s="28" t="n">
        <v>6151.68</v>
      </c>
      <c r="AB740" s="29" t="n">
        <v>13493.42</v>
      </c>
      <c r="AC740" s="29" t="n">
        <v>7707.83</v>
      </c>
    </row>
    <row r="741" customFormat="false" ht="12.75" hidden="false" customHeight="false" outlineLevel="0" collapsed="false">
      <c r="A741" s="3" t="s">
        <v>1413</v>
      </c>
      <c r="B741" s="3" t="s">
        <v>47</v>
      </c>
      <c r="C741" s="3" t="s">
        <v>297</v>
      </c>
      <c r="D741" s="3" t="s">
        <v>512</v>
      </c>
      <c r="E741" s="3" t="str">
        <f aca="false">+CONCATENATE(A741," ",B741," ",C741," ",D741)</f>
        <v>GLENARM 13 KV BGE ONE</v>
      </c>
      <c r="F741" s="26" t="s">
        <v>1414</v>
      </c>
      <c r="G741" s="26" t="n">
        <v>8.02</v>
      </c>
      <c r="H741" s="26" t="n">
        <v>4.34</v>
      </c>
      <c r="I741" s="26" t="s">
        <v>1414</v>
      </c>
      <c r="J741" s="26" t="n">
        <v>1.97</v>
      </c>
      <c r="K741" s="26" t="n">
        <v>1.9</v>
      </c>
      <c r="L741" s="26" t="s">
        <v>1414</v>
      </c>
      <c r="M741" s="26" t="n">
        <v>7.09</v>
      </c>
      <c r="N741" s="26" t="n">
        <v>3.09</v>
      </c>
      <c r="O741" s="27" t="s">
        <v>1414</v>
      </c>
      <c r="P741" s="27" t="n">
        <v>-814.57</v>
      </c>
      <c r="Q741" s="27" t="n">
        <v>-240.68</v>
      </c>
      <c r="R741" s="28" t="n">
        <v>20018.54</v>
      </c>
      <c r="S741" s="28" t="n">
        <v>6309.62</v>
      </c>
      <c r="T741" s="29" t="n">
        <v>58719.99</v>
      </c>
      <c r="U741" s="29" t="n">
        <v>8825.75</v>
      </c>
      <c r="V741" s="28" t="n">
        <v>15273.87</v>
      </c>
      <c r="W741" s="28" t="n">
        <v>7987.83</v>
      </c>
      <c r="X741" s="29" t="n">
        <v>12272.5</v>
      </c>
      <c r="Y741" s="29" t="n">
        <v>5612.7</v>
      </c>
      <c r="Z741" s="28" t="n">
        <v>18630.49</v>
      </c>
      <c r="AA741" s="28" t="n">
        <v>6197.16</v>
      </c>
      <c r="AB741" s="29" t="n">
        <v>13495.07</v>
      </c>
      <c r="AC741" s="29" t="n">
        <v>7710.01</v>
      </c>
    </row>
    <row r="742" customFormat="false" ht="12.75" hidden="false" customHeight="false" outlineLevel="0" collapsed="false">
      <c r="A742" s="3" t="s">
        <v>1415</v>
      </c>
      <c r="B742" s="3" t="s">
        <v>59</v>
      </c>
      <c r="C742" s="3" t="s">
        <v>66</v>
      </c>
      <c r="D742" s="3" t="s">
        <v>119</v>
      </c>
      <c r="E742" s="3" t="str">
        <f aca="false">+CONCATENATE(A742," ",B742," ",C742," ",D742)</f>
        <v>GLENDON 115 KV METED 1 BANK</v>
      </c>
      <c r="F742" s="26" t="s">
        <v>1416</v>
      </c>
      <c r="G742" s="26" t="n">
        <v>-39.26</v>
      </c>
      <c r="H742" s="26" t="n">
        <v>-19.01</v>
      </c>
      <c r="I742" s="26" t="s">
        <v>1416</v>
      </c>
      <c r="J742" s="26" t="n">
        <v>-12.19</v>
      </c>
      <c r="K742" s="26" t="n">
        <v>-15.09</v>
      </c>
      <c r="L742" s="26" t="s">
        <v>1416</v>
      </c>
      <c r="M742" s="26" t="n">
        <v>-46.14</v>
      </c>
      <c r="N742" s="26" t="n">
        <v>-27.12</v>
      </c>
      <c r="O742" s="27" t="s">
        <v>1416</v>
      </c>
      <c r="P742" s="27" t="n">
        <v>296.6</v>
      </c>
      <c r="Q742" s="27" t="n">
        <v>363.39</v>
      </c>
      <c r="R742" s="28" t="n">
        <v>20214.2</v>
      </c>
      <c r="S742" s="28" t="n">
        <v>6327.84</v>
      </c>
      <c r="T742" s="29" t="n">
        <v>59368.38</v>
      </c>
      <c r="U742" s="29" t="n">
        <v>8758.13</v>
      </c>
      <c r="V742" s="28" t="n">
        <v>15097.78</v>
      </c>
      <c r="W742" s="28" t="n">
        <v>7978.47</v>
      </c>
      <c r="X742" s="29" t="n">
        <v>12292.1</v>
      </c>
      <c r="Y742" s="29" t="n">
        <v>5621.9</v>
      </c>
      <c r="Z742" s="28" t="n">
        <v>18581.54</v>
      </c>
      <c r="AA742" s="28" t="n">
        <v>5877.34</v>
      </c>
      <c r="AB742" s="29" t="n">
        <v>13501.63</v>
      </c>
      <c r="AC742" s="29" t="n">
        <v>7687.21</v>
      </c>
    </row>
    <row r="743" customFormat="false" ht="12.75" hidden="false" customHeight="false" outlineLevel="0" collapsed="false">
      <c r="A743" s="3" t="s">
        <v>1415</v>
      </c>
      <c r="B743" s="3" t="s">
        <v>59</v>
      </c>
      <c r="C743" s="3" t="s">
        <v>66</v>
      </c>
      <c r="D743" s="3" t="s">
        <v>1417</v>
      </c>
      <c r="E743" s="3" t="str">
        <f aca="false">+CONCATENATE(A743," ",B743," ",C743," ",D743)</f>
        <v>GLENDON 115 KV METED 2 BANK</v>
      </c>
      <c r="F743" s="26" t="s">
        <v>1418</v>
      </c>
      <c r="G743" s="26" t="n">
        <v>-39.26</v>
      </c>
      <c r="H743" s="26" t="n">
        <v>-19.01</v>
      </c>
      <c r="I743" s="26" t="s">
        <v>1418</v>
      </c>
      <c r="J743" s="26" t="n">
        <v>-12.19</v>
      </c>
      <c r="K743" s="26" t="n">
        <v>-15.09</v>
      </c>
      <c r="L743" s="26" t="s">
        <v>1418</v>
      </c>
      <c r="M743" s="26" t="n">
        <v>-46.14</v>
      </c>
      <c r="N743" s="26" t="n">
        <v>-27.12</v>
      </c>
      <c r="O743" s="27" t="s">
        <v>1418</v>
      </c>
      <c r="P743" s="27" t="n">
        <v>296.6</v>
      </c>
      <c r="Q743" s="27" t="n">
        <v>363.39</v>
      </c>
      <c r="R743" s="28" t="n">
        <v>20214.2</v>
      </c>
      <c r="S743" s="28" t="n">
        <v>6327.84</v>
      </c>
      <c r="T743" s="29" t="n">
        <v>59368.38</v>
      </c>
      <c r="U743" s="29" t="n">
        <v>8758.13</v>
      </c>
      <c r="V743" s="28" t="n">
        <v>15097.78</v>
      </c>
      <c r="W743" s="28" t="n">
        <v>7978.47</v>
      </c>
      <c r="X743" s="29" t="n">
        <v>12292.1</v>
      </c>
      <c r="Y743" s="29" t="n">
        <v>5621.9</v>
      </c>
      <c r="Z743" s="28" t="n">
        <v>18581.54</v>
      </c>
      <c r="AA743" s="28" t="n">
        <v>5877.34</v>
      </c>
      <c r="AB743" s="29" t="n">
        <v>13501.63</v>
      </c>
      <c r="AC743" s="29" t="n">
        <v>7687.21</v>
      </c>
    </row>
    <row r="744" customFormat="false" ht="12.75" hidden="false" customHeight="false" outlineLevel="0" collapsed="false">
      <c r="A744" s="3" t="s">
        <v>1419</v>
      </c>
      <c r="B744" s="3" t="s">
        <v>47</v>
      </c>
      <c r="C744" s="3" t="s">
        <v>111</v>
      </c>
      <c r="D744" s="3" t="s">
        <v>1420</v>
      </c>
      <c r="E744" s="3" t="str">
        <f aca="false">+CONCATENATE(A744," ",B744," ",C744," ",D744)</f>
        <v>GLENGARD 13 KV JCPL GEN A1</v>
      </c>
      <c r="F744" s="26" t="s">
        <v>1421</v>
      </c>
      <c r="G744" s="26" t="n">
        <v>-58.72</v>
      </c>
      <c r="H744" s="26" t="n">
        <v>-28.54</v>
      </c>
      <c r="I744" s="26" t="s">
        <v>1421</v>
      </c>
      <c r="J744" s="26" t="n">
        <v>-18.9</v>
      </c>
      <c r="K744" s="26" t="n">
        <v>-22.24</v>
      </c>
      <c r="L744" s="26" t="s">
        <v>1421</v>
      </c>
      <c r="M744" s="26" t="n">
        <v>-68.56</v>
      </c>
      <c r="N744" s="26" t="n">
        <v>-39.97</v>
      </c>
      <c r="O744" s="27" t="s">
        <v>1421</v>
      </c>
      <c r="P744" s="27" t="n">
        <v>328.52</v>
      </c>
      <c r="Q744" s="27" t="n">
        <v>362.36</v>
      </c>
      <c r="R744" s="28" t="n">
        <v>20083.85</v>
      </c>
      <c r="S744" s="28" t="n">
        <v>6315.39</v>
      </c>
      <c r="T744" s="29" t="n">
        <v>59502.28</v>
      </c>
      <c r="U744" s="29" t="n">
        <v>8803.81</v>
      </c>
      <c r="V744" s="28" t="n">
        <v>15074.87</v>
      </c>
      <c r="W744" s="28" t="n">
        <v>7979.12</v>
      </c>
      <c r="X744" s="29" t="n">
        <v>12248.3</v>
      </c>
      <c r="Y744" s="29" t="n">
        <v>5615.9</v>
      </c>
      <c r="Z744" s="28" t="n">
        <v>18581.02</v>
      </c>
      <c r="AA744" s="28" t="n">
        <v>5775.59</v>
      </c>
      <c r="AB744" s="29" t="n">
        <v>13497.92</v>
      </c>
      <c r="AC744" s="29" t="n">
        <v>7677.3</v>
      </c>
    </row>
    <row r="745" customFormat="false" ht="12.75" hidden="false" customHeight="false" outlineLevel="0" collapsed="false">
      <c r="A745" s="3" t="s">
        <v>1419</v>
      </c>
      <c r="B745" s="3" t="s">
        <v>47</v>
      </c>
      <c r="C745" s="3" t="s">
        <v>111</v>
      </c>
      <c r="D745" s="3" t="s">
        <v>1422</v>
      </c>
      <c r="E745" s="3" t="str">
        <f aca="false">+CONCATENATE(A745," ",B745," ",C745," ",D745)</f>
        <v>GLENGARD 13 KV JCPL GEN A2</v>
      </c>
      <c r="F745" s="26" t="s">
        <v>1423</v>
      </c>
      <c r="G745" s="26" t="n">
        <v>-58.72</v>
      </c>
      <c r="H745" s="26" t="n">
        <v>-28.54</v>
      </c>
      <c r="I745" s="26" t="s">
        <v>1423</v>
      </c>
      <c r="J745" s="26" t="n">
        <v>-18.9</v>
      </c>
      <c r="K745" s="26" t="n">
        <v>-22.24</v>
      </c>
      <c r="L745" s="26" t="s">
        <v>1423</v>
      </c>
      <c r="M745" s="26" t="n">
        <v>-68.56</v>
      </c>
      <c r="N745" s="26" t="n">
        <v>-39.97</v>
      </c>
      <c r="O745" s="27" t="s">
        <v>1423</v>
      </c>
      <c r="P745" s="27" t="n">
        <v>328.52</v>
      </c>
      <c r="Q745" s="27" t="n">
        <v>362.36</v>
      </c>
      <c r="R745" s="28" t="n">
        <v>20083.85</v>
      </c>
      <c r="S745" s="28" t="n">
        <v>6315.39</v>
      </c>
      <c r="T745" s="29" t="n">
        <v>59502.28</v>
      </c>
      <c r="U745" s="29" t="n">
        <v>8803.81</v>
      </c>
      <c r="V745" s="28" t="n">
        <v>15074.87</v>
      </c>
      <c r="W745" s="28" t="n">
        <v>7979.12</v>
      </c>
      <c r="X745" s="29" t="n">
        <v>12248.3</v>
      </c>
      <c r="Y745" s="29" t="n">
        <v>5615.9</v>
      </c>
      <c r="Z745" s="28" t="n">
        <v>18581.02</v>
      </c>
      <c r="AA745" s="28" t="n">
        <v>5775.59</v>
      </c>
      <c r="AB745" s="29" t="n">
        <v>13497.92</v>
      </c>
      <c r="AC745" s="29" t="n">
        <v>7677.3</v>
      </c>
    </row>
    <row r="746" customFormat="false" ht="12.75" hidden="false" customHeight="false" outlineLevel="0" collapsed="false">
      <c r="A746" s="3" t="s">
        <v>1419</v>
      </c>
      <c r="B746" s="3" t="s">
        <v>47</v>
      </c>
      <c r="C746" s="3" t="s">
        <v>111</v>
      </c>
      <c r="D746" s="3" t="s">
        <v>1424</v>
      </c>
      <c r="E746" s="3" t="str">
        <f aca="false">+CONCATENATE(A746," ",B746," ",C746," ",D746)</f>
        <v>GLENGARD 13 KV JCPL GEN A3</v>
      </c>
      <c r="F746" s="26" t="s">
        <v>1425</v>
      </c>
      <c r="G746" s="26" t="n">
        <v>-58.72</v>
      </c>
      <c r="H746" s="26" t="n">
        <v>-28.54</v>
      </c>
      <c r="I746" s="26" t="s">
        <v>1425</v>
      </c>
      <c r="J746" s="26" t="n">
        <v>-18.9</v>
      </c>
      <c r="K746" s="26" t="n">
        <v>-22.24</v>
      </c>
      <c r="L746" s="26" t="s">
        <v>1425</v>
      </c>
      <c r="M746" s="26" t="n">
        <v>-68.56</v>
      </c>
      <c r="N746" s="26" t="n">
        <v>-39.97</v>
      </c>
      <c r="O746" s="27" t="s">
        <v>1425</v>
      </c>
      <c r="P746" s="27" t="n">
        <v>328.52</v>
      </c>
      <c r="Q746" s="27" t="n">
        <v>362.36</v>
      </c>
      <c r="R746" s="28" t="n">
        <v>20083.85</v>
      </c>
      <c r="S746" s="28" t="n">
        <v>6315.39</v>
      </c>
      <c r="T746" s="29" t="n">
        <v>59502.28</v>
      </c>
      <c r="U746" s="29" t="n">
        <v>8803.81</v>
      </c>
      <c r="V746" s="28" t="n">
        <v>15074.87</v>
      </c>
      <c r="W746" s="28" t="n">
        <v>7979.12</v>
      </c>
      <c r="X746" s="29" t="n">
        <v>12248.3</v>
      </c>
      <c r="Y746" s="29" t="n">
        <v>5615.9</v>
      </c>
      <c r="Z746" s="28" t="n">
        <v>18581.02</v>
      </c>
      <c r="AA746" s="28" t="n">
        <v>5775.59</v>
      </c>
      <c r="AB746" s="29" t="n">
        <v>13497.92</v>
      </c>
      <c r="AC746" s="29" t="n">
        <v>7677.3</v>
      </c>
    </row>
    <row r="747" customFormat="false" ht="12.75" hidden="false" customHeight="false" outlineLevel="0" collapsed="false">
      <c r="A747" s="3" t="s">
        <v>1419</v>
      </c>
      <c r="B747" s="3" t="s">
        <v>47</v>
      </c>
      <c r="C747" s="3" t="s">
        <v>111</v>
      </c>
      <c r="D747" s="3" t="s">
        <v>1426</v>
      </c>
      <c r="E747" s="3" t="str">
        <f aca="false">+CONCATENATE(A747," ",B747," ",C747," ",D747)</f>
        <v>GLENGARD 13 KV JCPL GEN A4</v>
      </c>
      <c r="F747" s="26" t="s">
        <v>1427</v>
      </c>
      <c r="G747" s="26" t="n">
        <v>-58.72</v>
      </c>
      <c r="H747" s="26" t="n">
        <v>-28.54</v>
      </c>
      <c r="I747" s="26" t="s">
        <v>1427</v>
      </c>
      <c r="J747" s="26" t="n">
        <v>-18.9</v>
      </c>
      <c r="K747" s="26" t="n">
        <v>-22.24</v>
      </c>
      <c r="L747" s="26" t="s">
        <v>1427</v>
      </c>
      <c r="M747" s="26" t="n">
        <v>-68.56</v>
      </c>
      <c r="N747" s="26" t="n">
        <v>-39.97</v>
      </c>
      <c r="O747" s="27" t="s">
        <v>1427</v>
      </c>
      <c r="P747" s="27" t="n">
        <v>328.52</v>
      </c>
      <c r="Q747" s="27" t="n">
        <v>362.36</v>
      </c>
      <c r="R747" s="28" t="n">
        <v>20083.85</v>
      </c>
      <c r="S747" s="28" t="n">
        <v>6315.39</v>
      </c>
      <c r="T747" s="29" t="n">
        <v>59502.28</v>
      </c>
      <c r="U747" s="29" t="n">
        <v>8803.81</v>
      </c>
      <c r="V747" s="28" t="n">
        <v>15074.87</v>
      </c>
      <c r="W747" s="28" t="n">
        <v>7979.12</v>
      </c>
      <c r="X747" s="29" t="n">
        <v>12248.3</v>
      </c>
      <c r="Y747" s="29" t="n">
        <v>5615.9</v>
      </c>
      <c r="Z747" s="28" t="n">
        <v>18581.02</v>
      </c>
      <c r="AA747" s="28" t="n">
        <v>5775.59</v>
      </c>
      <c r="AB747" s="29" t="n">
        <v>13497.92</v>
      </c>
      <c r="AC747" s="29" t="n">
        <v>7677.3</v>
      </c>
    </row>
    <row r="748" customFormat="false" ht="12.75" hidden="false" customHeight="false" outlineLevel="0" collapsed="false">
      <c r="A748" s="3" t="s">
        <v>1419</v>
      </c>
      <c r="B748" s="3" t="s">
        <v>47</v>
      </c>
      <c r="C748" s="3" t="s">
        <v>111</v>
      </c>
      <c r="D748" s="3" t="s">
        <v>1428</v>
      </c>
      <c r="E748" s="3" t="str">
        <f aca="false">+CONCATENATE(A748," ",B748," ",C748," ",D748)</f>
        <v>GLENGARD 13 KV JCPL GEN B5</v>
      </c>
      <c r="F748" s="26" t="s">
        <v>1429</v>
      </c>
      <c r="G748" s="26" t="n">
        <v>-58.72</v>
      </c>
      <c r="H748" s="26" t="n">
        <v>-28.54</v>
      </c>
      <c r="I748" s="26" t="s">
        <v>1429</v>
      </c>
      <c r="J748" s="26" t="n">
        <v>-18.9</v>
      </c>
      <c r="K748" s="26" t="n">
        <v>-22.24</v>
      </c>
      <c r="L748" s="26" t="s">
        <v>1429</v>
      </c>
      <c r="M748" s="26" t="n">
        <v>-68.56</v>
      </c>
      <c r="N748" s="26" t="n">
        <v>-39.97</v>
      </c>
      <c r="O748" s="27" t="s">
        <v>1429</v>
      </c>
      <c r="P748" s="27" t="n">
        <v>328.52</v>
      </c>
      <c r="Q748" s="27" t="n">
        <v>362.36</v>
      </c>
      <c r="R748" s="28" t="n">
        <v>20083.85</v>
      </c>
      <c r="S748" s="28" t="n">
        <v>6315.39</v>
      </c>
      <c r="T748" s="29" t="n">
        <v>59502.28</v>
      </c>
      <c r="U748" s="29" t="n">
        <v>8803.81</v>
      </c>
      <c r="V748" s="28" t="n">
        <v>15074.87</v>
      </c>
      <c r="W748" s="28" t="n">
        <v>7979.12</v>
      </c>
      <c r="X748" s="29" t="n">
        <v>12248.3</v>
      </c>
      <c r="Y748" s="29" t="n">
        <v>5615.9</v>
      </c>
      <c r="Z748" s="28" t="n">
        <v>18581.02</v>
      </c>
      <c r="AA748" s="28" t="n">
        <v>5775.59</v>
      </c>
      <c r="AB748" s="29" t="n">
        <v>13497.92</v>
      </c>
      <c r="AC748" s="29" t="n">
        <v>7677.3</v>
      </c>
    </row>
    <row r="749" customFormat="false" ht="12.75" hidden="false" customHeight="false" outlineLevel="0" collapsed="false">
      <c r="A749" s="3" t="s">
        <v>1419</v>
      </c>
      <c r="B749" s="3" t="s">
        <v>47</v>
      </c>
      <c r="C749" s="3" t="s">
        <v>111</v>
      </c>
      <c r="D749" s="3" t="s">
        <v>1430</v>
      </c>
      <c r="E749" s="3" t="str">
        <f aca="false">+CONCATENATE(A749," ",B749," ",C749," ",D749)</f>
        <v>GLENGARD 13 KV JCPL GEN B6</v>
      </c>
      <c r="F749" s="26" t="s">
        <v>1431</v>
      </c>
      <c r="G749" s="26" t="n">
        <v>-58.72</v>
      </c>
      <c r="H749" s="26" t="n">
        <v>-28.54</v>
      </c>
      <c r="I749" s="26" t="s">
        <v>1431</v>
      </c>
      <c r="J749" s="26" t="n">
        <v>-18.9</v>
      </c>
      <c r="K749" s="26" t="n">
        <v>-22.24</v>
      </c>
      <c r="L749" s="26" t="s">
        <v>1431</v>
      </c>
      <c r="M749" s="26" t="n">
        <v>-68.56</v>
      </c>
      <c r="N749" s="26" t="n">
        <v>-39.97</v>
      </c>
      <c r="O749" s="27" t="s">
        <v>1431</v>
      </c>
      <c r="P749" s="27" t="n">
        <v>328.52</v>
      </c>
      <c r="Q749" s="27" t="n">
        <v>362.36</v>
      </c>
      <c r="R749" s="28" t="n">
        <v>20083.85</v>
      </c>
      <c r="S749" s="28" t="n">
        <v>6315.39</v>
      </c>
      <c r="T749" s="29" t="n">
        <v>59502.28</v>
      </c>
      <c r="U749" s="29" t="n">
        <v>8803.81</v>
      </c>
      <c r="V749" s="28" t="n">
        <v>15074.87</v>
      </c>
      <c r="W749" s="28" t="n">
        <v>7979.12</v>
      </c>
      <c r="X749" s="29" t="n">
        <v>12248.3</v>
      </c>
      <c r="Y749" s="29" t="n">
        <v>5615.9</v>
      </c>
      <c r="Z749" s="28" t="n">
        <v>18581.02</v>
      </c>
      <c r="AA749" s="28" t="n">
        <v>5775.59</v>
      </c>
      <c r="AB749" s="29" t="n">
        <v>13497.92</v>
      </c>
      <c r="AC749" s="29" t="n">
        <v>7677.3</v>
      </c>
    </row>
    <row r="750" customFormat="false" ht="12.75" hidden="false" customHeight="false" outlineLevel="0" collapsed="false">
      <c r="A750" s="3" t="s">
        <v>1419</v>
      </c>
      <c r="B750" s="3" t="s">
        <v>47</v>
      </c>
      <c r="C750" s="3" t="s">
        <v>111</v>
      </c>
      <c r="D750" s="3" t="s">
        <v>1432</v>
      </c>
      <c r="E750" s="3" t="str">
        <f aca="false">+CONCATENATE(A750," ",B750," ",C750," ",D750)</f>
        <v>GLENGARD 13 KV JCPL GEN B7</v>
      </c>
      <c r="F750" s="26" t="s">
        <v>1433</v>
      </c>
      <c r="G750" s="26" t="n">
        <v>-58.72</v>
      </c>
      <c r="H750" s="26" t="n">
        <v>-28.54</v>
      </c>
      <c r="I750" s="26" t="s">
        <v>1433</v>
      </c>
      <c r="J750" s="26" t="n">
        <v>-18.9</v>
      </c>
      <c r="K750" s="26" t="n">
        <v>-22.24</v>
      </c>
      <c r="L750" s="26" t="s">
        <v>1433</v>
      </c>
      <c r="M750" s="26" t="n">
        <v>-68.56</v>
      </c>
      <c r="N750" s="26" t="n">
        <v>-39.97</v>
      </c>
      <c r="O750" s="27" t="s">
        <v>1433</v>
      </c>
      <c r="P750" s="27" t="n">
        <v>328.52</v>
      </c>
      <c r="Q750" s="27" t="n">
        <v>362.36</v>
      </c>
      <c r="R750" s="28" t="n">
        <v>20083.85</v>
      </c>
      <c r="S750" s="28" t="n">
        <v>6315.39</v>
      </c>
      <c r="T750" s="29" t="n">
        <v>59502.28</v>
      </c>
      <c r="U750" s="29" t="n">
        <v>8803.81</v>
      </c>
      <c r="V750" s="28" t="n">
        <v>15074.87</v>
      </c>
      <c r="W750" s="28" t="n">
        <v>7979.12</v>
      </c>
      <c r="X750" s="29" t="n">
        <v>12248.3</v>
      </c>
      <c r="Y750" s="29" t="n">
        <v>5615.9</v>
      </c>
      <c r="Z750" s="28" t="n">
        <v>18581.02</v>
      </c>
      <c r="AA750" s="28" t="n">
        <v>5775.59</v>
      </c>
      <c r="AB750" s="29" t="n">
        <v>13497.92</v>
      </c>
      <c r="AC750" s="29" t="n">
        <v>7677.3</v>
      </c>
    </row>
    <row r="751" customFormat="false" ht="12.75" hidden="false" customHeight="false" outlineLevel="0" collapsed="false">
      <c r="A751" s="3" t="s">
        <v>1419</v>
      </c>
      <c r="B751" s="3" t="s">
        <v>47</v>
      </c>
      <c r="C751" s="3" t="s">
        <v>111</v>
      </c>
      <c r="D751" s="3" t="s">
        <v>1434</v>
      </c>
      <c r="E751" s="3" t="str">
        <f aca="false">+CONCATENATE(A751," ",B751," ",C751," ",D751)</f>
        <v>GLENGARD 13 KV JCPL GEN B8</v>
      </c>
      <c r="F751" s="26" t="s">
        <v>1435</v>
      </c>
      <c r="G751" s="26" t="n">
        <v>-58.72</v>
      </c>
      <c r="H751" s="26" t="n">
        <v>-28.54</v>
      </c>
      <c r="I751" s="26" t="s">
        <v>1435</v>
      </c>
      <c r="J751" s="26" t="n">
        <v>-18.9</v>
      </c>
      <c r="K751" s="26" t="n">
        <v>-22.24</v>
      </c>
      <c r="L751" s="26" t="s">
        <v>1435</v>
      </c>
      <c r="M751" s="26" t="n">
        <v>-68.56</v>
      </c>
      <c r="N751" s="26" t="n">
        <v>-39.97</v>
      </c>
      <c r="O751" s="27" t="s">
        <v>1435</v>
      </c>
      <c r="P751" s="27" t="n">
        <v>328.52</v>
      </c>
      <c r="Q751" s="27" t="n">
        <v>362.36</v>
      </c>
      <c r="R751" s="28" t="n">
        <v>20083.85</v>
      </c>
      <c r="S751" s="28" t="n">
        <v>6315.39</v>
      </c>
      <c r="T751" s="29" t="n">
        <v>59502.28</v>
      </c>
      <c r="U751" s="29" t="n">
        <v>8803.81</v>
      </c>
      <c r="V751" s="28" t="n">
        <v>15074.87</v>
      </c>
      <c r="W751" s="28" t="n">
        <v>7979.12</v>
      </c>
      <c r="X751" s="29" t="n">
        <v>12248.3</v>
      </c>
      <c r="Y751" s="29" t="n">
        <v>5615.9</v>
      </c>
      <c r="Z751" s="28" t="n">
        <v>18581.02</v>
      </c>
      <c r="AA751" s="28" t="n">
        <v>5775.59</v>
      </c>
      <c r="AB751" s="29" t="n">
        <v>13497.92</v>
      </c>
      <c r="AC751" s="29" t="n">
        <v>7677.3</v>
      </c>
    </row>
    <row r="752" customFormat="false" ht="12.75" hidden="false" customHeight="false" outlineLevel="0" collapsed="false">
      <c r="A752" s="3" t="s">
        <v>1419</v>
      </c>
      <c r="B752" s="3" t="s">
        <v>205</v>
      </c>
      <c r="C752" s="3" t="s">
        <v>111</v>
      </c>
      <c r="D752" s="3" t="s">
        <v>1069</v>
      </c>
      <c r="E752" s="3" t="str">
        <f aca="false">+CONCATENATE(A752," ",B752," ",C752," ",D752)</f>
        <v>GLENGARD 34 KV JCPL BK 3</v>
      </c>
      <c r="F752" s="26" t="s">
        <v>1436</v>
      </c>
      <c r="G752" s="26" t="n">
        <v>-58.72</v>
      </c>
      <c r="H752" s="26" t="n">
        <v>-28.54</v>
      </c>
      <c r="I752" s="26" t="s">
        <v>1436</v>
      </c>
      <c r="J752" s="26" t="n">
        <v>-18.9</v>
      </c>
      <c r="K752" s="26" t="n">
        <v>-22.24</v>
      </c>
      <c r="L752" s="26" t="s">
        <v>1436</v>
      </c>
      <c r="M752" s="26" t="n">
        <v>-68.56</v>
      </c>
      <c r="N752" s="26" t="n">
        <v>-39.97</v>
      </c>
      <c r="O752" s="27" t="s">
        <v>1436</v>
      </c>
      <c r="P752" s="27" t="n">
        <v>328.52</v>
      </c>
      <c r="Q752" s="27" t="n">
        <v>362.36</v>
      </c>
      <c r="R752" s="28" t="n">
        <v>20083.85</v>
      </c>
      <c r="S752" s="28" t="n">
        <v>6315.39</v>
      </c>
      <c r="T752" s="29" t="n">
        <v>59502.28</v>
      </c>
      <c r="U752" s="29" t="n">
        <v>8803.81</v>
      </c>
      <c r="V752" s="28" t="n">
        <v>15074.87</v>
      </c>
      <c r="W752" s="28" t="n">
        <v>7979.12</v>
      </c>
      <c r="X752" s="29" t="n">
        <v>12248.3</v>
      </c>
      <c r="Y752" s="29" t="n">
        <v>5615.9</v>
      </c>
      <c r="Z752" s="28" t="n">
        <v>18581.02</v>
      </c>
      <c r="AA752" s="28" t="n">
        <v>5775.59</v>
      </c>
      <c r="AB752" s="29" t="n">
        <v>13497.92</v>
      </c>
      <c r="AC752" s="29" t="n">
        <v>7677.3</v>
      </c>
    </row>
    <row r="753" customFormat="false" ht="12.75" hidden="false" customHeight="false" outlineLevel="0" collapsed="false">
      <c r="A753" s="3" t="s">
        <v>1419</v>
      </c>
      <c r="B753" s="3" t="s">
        <v>205</v>
      </c>
      <c r="C753" s="3" t="s">
        <v>111</v>
      </c>
      <c r="D753" s="3" t="s">
        <v>620</v>
      </c>
      <c r="E753" s="3" t="str">
        <f aca="false">+CONCATENATE(A753," ",B753," ",C753," ",D753)</f>
        <v>GLENGARD 34 KV JCPL BK 4</v>
      </c>
      <c r="F753" s="26" t="s">
        <v>1437</v>
      </c>
      <c r="G753" s="26" t="n">
        <v>-58.72</v>
      </c>
      <c r="H753" s="26" t="n">
        <v>-28.54</v>
      </c>
      <c r="I753" s="26" t="s">
        <v>1437</v>
      </c>
      <c r="J753" s="26" t="n">
        <v>-18.9</v>
      </c>
      <c r="K753" s="26" t="n">
        <v>-22.24</v>
      </c>
      <c r="L753" s="26" t="s">
        <v>1437</v>
      </c>
      <c r="M753" s="26" t="n">
        <v>-68.56</v>
      </c>
      <c r="N753" s="26" t="n">
        <v>-39.97</v>
      </c>
      <c r="O753" s="27" t="s">
        <v>1437</v>
      </c>
      <c r="P753" s="27" t="n">
        <v>328.52</v>
      </c>
      <c r="Q753" s="27" t="n">
        <v>362.36</v>
      </c>
      <c r="R753" s="28" t="n">
        <v>20083.85</v>
      </c>
      <c r="S753" s="28" t="n">
        <v>6315.39</v>
      </c>
      <c r="T753" s="29" t="n">
        <v>59502.28</v>
      </c>
      <c r="U753" s="29" t="n">
        <v>8803.81</v>
      </c>
      <c r="V753" s="28" t="n">
        <v>15074.87</v>
      </c>
      <c r="W753" s="28" t="n">
        <v>7979.12</v>
      </c>
      <c r="X753" s="29" t="n">
        <v>12248.3</v>
      </c>
      <c r="Y753" s="29" t="n">
        <v>5615.9</v>
      </c>
      <c r="Z753" s="28" t="n">
        <v>18581.02</v>
      </c>
      <c r="AA753" s="28" t="n">
        <v>5775.59</v>
      </c>
      <c r="AB753" s="29" t="n">
        <v>13497.92</v>
      </c>
      <c r="AC753" s="29" t="n">
        <v>7677.3</v>
      </c>
    </row>
    <row r="754" customFormat="false" ht="12.75" hidden="false" customHeight="false" outlineLevel="0" collapsed="false">
      <c r="A754" s="3" t="s">
        <v>1419</v>
      </c>
      <c r="B754" s="3" t="s">
        <v>205</v>
      </c>
      <c r="C754" s="3" t="s">
        <v>111</v>
      </c>
      <c r="D754" s="3" t="s">
        <v>1438</v>
      </c>
      <c r="E754" s="3" t="str">
        <f aca="false">+CONCATENATE(A754," ",B754," ",C754," ",D754)</f>
        <v>GLENGARD 34 KV JCPL C731</v>
      </c>
      <c r="F754" s="26" t="s">
        <v>1439</v>
      </c>
      <c r="G754" s="26" t="n">
        <v>-58.72</v>
      </c>
      <c r="H754" s="26" t="n">
        <v>-28.54</v>
      </c>
      <c r="I754" s="26" t="s">
        <v>1439</v>
      </c>
      <c r="J754" s="26" t="n">
        <v>-18.9</v>
      </c>
      <c r="K754" s="26" t="n">
        <v>-22.24</v>
      </c>
      <c r="L754" s="26" t="s">
        <v>1439</v>
      </c>
      <c r="M754" s="26" t="n">
        <v>-68.56</v>
      </c>
      <c r="N754" s="26" t="n">
        <v>-39.97</v>
      </c>
      <c r="O754" s="27" t="s">
        <v>1439</v>
      </c>
      <c r="P754" s="27" t="n">
        <v>328.52</v>
      </c>
      <c r="Q754" s="27" t="n">
        <v>362.36</v>
      </c>
      <c r="R754" s="28" t="n">
        <v>20083.85</v>
      </c>
      <c r="S754" s="28" t="n">
        <v>6315.39</v>
      </c>
      <c r="T754" s="29" t="n">
        <v>59502.28</v>
      </c>
      <c r="U754" s="29" t="n">
        <v>8803.81</v>
      </c>
      <c r="V754" s="28" t="n">
        <v>15074.87</v>
      </c>
      <c r="W754" s="28" t="n">
        <v>7979.12</v>
      </c>
      <c r="X754" s="29" t="n">
        <v>12248.3</v>
      </c>
      <c r="Y754" s="29" t="n">
        <v>5615.9</v>
      </c>
      <c r="Z754" s="28" t="n">
        <v>18581.02</v>
      </c>
      <c r="AA754" s="28" t="n">
        <v>5775.59</v>
      </c>
      <c r="AB754" s="29" t="n">
        <v>13497.92</v>
      </c>
      <c r="AC754" s="29" t="n">
        <v>7677.3</v>
      </c>
    </row>
    <row r="755" customFormat="false" ht="12.75" hidden="false" customHeight="false" outlineLevel="0" collapsed="false">
      <c r="A755" s="3" t="s">
        <v>1419</v>
      </c>
      <c r="B755" s="3" t="s">
        <v>205</v>
      </c>
      <c r="C755" s="3" t="s">
        <v>111</v>
      </c>
      <c r="D755" s="3" t="s">
        <v>1440</v>
      </c>
      <c r="E755" s="3" t="str">
        <f aca="false">+CONCATENATE(A755," ",B755," ",C755," ",D755)</f>
        <v>GLENGARD 34 KV JCPL F760</v>
      </c>
      <c r="F755" s="26" t="s">
        <v>1441</v>
      </c>
      <c r="G755" s="26" t="n">
        <v>-58.72</v>
      </c>
      <c r="H755" s="26" t="n">
        <v>-28.54</v>
      </c>
      <c r="I755" s="26" t="s">
        <v>1441</v>
      </c>
      <c r="J755" s="26" t="n">
        <v>-18.9</v>
      </c>
      <c r="K755" s="26" t="n">
        <v>-22.24</v>
      </c>
      <c r="L755" s="26" t="s">
        <v>1441</v>
      </c>
      <c r="M755" s="26" t="n">
        <v>-68.56</v>
      </c>
      <c r="N755" s="26" t="n">
        <v>-39.97</v>
      </c>
      <c r="O755" s="27" t="s">
        <v>1441</v>
      </c>
      <c r="P755" s="27" t="n">
        <v>328.52</v>
      </c>
      <c r="Q755" s="27" t="n">
        <v>362.36</v>
      </c>
      <c r="R755" s="28" t="n">
        <v>20083.85</v>
      </c>
      <c r="S755" s="28" t="n">
        <v>6315.39</v>
      </c>
      <c r="T755" s="29" t="n">
        <v>59502.28</v>
      </c>
      <c r="U755" s="29" t="n">
        <v>8803.81</v>
      </c>
      <c r="V755" s="28" t="n">
        <v>15074.87</v>
      </c>
      <c r="W755" s="28" t="n">
        <v>7979.12</v>
      </c>
      <c r="X755" s="29" t="n">
        <v>12248.3</v>
      </c>
      <c r="Y755" s="29" t="n">
        <v>5615.9</v>
      </c>
      <c r="Z755" s="28" t="n">
        <v>18581.02</v>
      </c>
      <c r="AA755" s="28" t="n">
        <v>5775.59</v>
      </c>
      <c r="AB755" s="29" t="n">
        <v>13497.92</v>
      </c>
      <c r="AC755" s="29" t="n">
        <v>7677.3</v>
      </c>
    </row>
    <row r="756" customFormat="false" ht="12.75" hidden="false" customHeight="false" outlineLevel="0" collapsed="false">
      <c r="A756" s="3" t="s">
        <v>1419</v>
      </c>
      <c r="B756" s="3" t="s">
        <v>205</v>
      </c>
      <c r="C756" s="3" t="s">
        <v>111</v>
      </c>
      <c r="D756" s="3" t="s">
        <v>1442</v>
      </c>
      <c r="E756" s="3" t="str">
        <f aca="false">+CONCATENATE(A756," ",B756," ",C756," ",D756)</f>
        <v>GLENGARD 34 KV JCPL G735</v>
      </c>
      <c r="F756" s="26" t="s">
        <v>1443</v>
      </c>
      <c r="G756" s="26" t="n">
        <v>-58.72</v>
      </c>
      <c r="H756" s="26" t="n">
        <v>-28.54</v>
      </c>
      <c r="I756" s="26" t="s">
        <v>1443</v>
      </c>
      <c r="J756" s="26" t="n">
        <v>-18.9</v>
      </c>
      <c r="K756" s="26" t="n">
        <v>-22.24</v>
      </c>
      <c r="L756" s="26" t="s">
        <v>1443</v>
      </c>
      <c r="M756" s="26" t="n">
        <v>-68.56</v>
      </c>
      <c r="N756" s="26" t="n">
        <v>-39.97</v>
      </c>
      <c r="O756" s="27" t="s">
        <v>1443</v>
      </c>
      <c r="P756" s="27" t="n">
        <v>328.52</v>
      </c>
      <c r="Q756" s="27" t="n">
        <v>362.36</v>
      </c>
      <c r="R756" s="28" t="n">
        <v>20083.85</v>
      </c>
      <c r="S756" s="28" t="n">
        <v>6315.39</v>
      </c>
      <c r="T756" s="29" t="n">
        <v>59502.28</v>
      </c>
      <c r="U756" s="29" t="n">
        <v>8803.81</v>
      </c>
      <c r="V756" s="28" t="n">
        <v>15074.87</v>
      </c>
      <c r="W756" s="28" t="n">
        <v>7979.12</v>
      </c>
      <c r="X756" s="29" t="n">
        <v>12248.3</v>
      </c>
      <c r="Y756" s="29" t="n">
        <v>5615.9</v>
      </c>
      <c r="Z756" s="28" t="n">
        <v>18581.02</v>
      </c>
      <c r="AA756" s="28" t="n">
        <v>5775.59</v>
      </c>
      <c r="AB756" s="29" t="n">
        <v>13497.92</v>
      </c>
      <c r="AC756" s="29" t="n">
        <v>7677.3</v>
      </c>
    </row>
    <row r="757" customFormat="false" ht="12.75" hidden="false" customHeight="false" outlineLevel="0" collapsed="false">
      <c r="A757" s="3" t="s">
        <v>1419</v>
      </c>
      <c r="B757" s="3" t="s">
        <v>205</v>
      </c>
      <c r="C757" s="3" t="s">
        <v>111</v>
      </c>
      <c r="D757" s="3" t="s">
        <v>1444</v>
      </c>
      <c r="E757" s="3" t="str">
        <f aca="false">+CONCATENATE(A757," ",B757," ",C757," ",D757)</f>
        <v>GLENGARD 34 KV JCPL R720</v>
      </c>
      <c r="F757" s="26" t="s">
        <v>1445</v>
      </c>
      <c r="G757" s="26" t="n">
        <v>-58.72</v>
      </c>
      <c r="H757" s="26" t="n">
        <v>-28.54</v>
      </c>
      <c r="I757" s="26" t="s">
        <v>1445</v>
      </c>
      <c r="J757" s="26" t="n">
        <v>-18.9</v>
      </c>
      <c r="K757" s="26" t="n">
        <v>-22.24</v>
      </c>
      <c r="L757" s="26" t="s">
        <v>1445</v>
      </c>
      <c r="M757" s="26" t="n">
        <v>-68.56</v>
      </c>
      <c r="N757" s="26" t="n">
        <v>-39.97</v>
      </c>
      <c r="O757" s="27" t="s">
        <v>1445</v>
      </c>
      <c r="P757" s="27" t="n">
        <v>328.52</v>
      </c>
      <c r="Q757" s="27" t="n">
        <v>362.36</v>
      </c>
      <c r="R757" s="28" t="n">
        <v>20083.85</v>
      </c>
      <c r="S757" s="28" t="n">
        <v>6315.39</v>
      </c>
      <c r="T757" s="29" t="n">
        <v>59502.28</v>
      </c>
      <c r="U757" s="29" t="n">
        <v>8803.81</v>
      </c>
      <c r="V757" s="28" t="n">
        <v>15074.87</v>
      </c>
      <c r="W757" s="28" t="n">
        <v>7979.12</v>
      </c>
      <c r="X757" s="29" t="n">
        <v>12248.3</v>
      </c>
      <c r="Y757" s="29" t="n">
        <v>5615.9</v>
      </c>
      <c r="Z757" s="28" t="n">
        <v>18581.02</v>
      </c>
      <c r="AA757" s="28" t="n">
        <v>5775.59</v>
      </c>
      <c r="AB757" s="29" t="n">
        <v>13497.92</v>
      </c>
      <c r="AC757" s="29" t="n">
        <v>7677.3</v>
      </c>
    </row>
    <row r="758" customFormat="false" ht="12.75" hidden="false" customHeight="false" outlineLevel="0" collapsed="false">
      <c r="A758" s="3" t="s">
        <v>1419</v>
      </c>
      <c r="B758" s="3" t="s">
        <v>205</v>
      </c>
      <c r="C758" s="3" t="s">
        <v>111</v>
      </c>
      <c r="D758" s="3" t="s">
        <v>1446</v>
      </c>
      <c r="E758" s="3" t="str">
        <f aca="false">+CONCATENATE(A758," ",B758," ",C758," ",D758)</f>
        <v>GLENGARD 34 KV JCPL T748</v>
      </c>
      <c r="F758" s="26" t="s">
        <v>1447</v>
      </c>
      <c r="G758" s="26" t="n">
        <v>-58.72</v>
      </c>
      <c r="H758" s="26" t="n">
        <v>-28.54</v>
      </c>
      <c r="I758" s="26" t="s">
        <v>1447</v>
      </c>
      <c r="J758" s="26" t="n">
        <v>-18.9</v>
      </c>
      <c r="K758" s="26" t="n">
        <v>-22.24</v>
      </c>
      <c r="L758" s="26" t="s">
        <v>1447</v>
      </c>
      <c r="M758" s="26" t="n">
        <v>-68.56</v>
      </c>
      <c r="N758" s="26" t="n">
        <v>-39.97</v>
      </c>
      <c r="O758" s="27" t="s">
        <v>1447</v>
      </c>
      <c r="P758" s="27" t="n">
        <v>328.52</v>
      </c>
      <c r="Q758" s="27" t="n">
        <v>362.36</v>
      </c>
      <c r="R758" s="28" t="n">
        <v>20083.85</v>
      </c>
      <c r="S758" s="28" t="n">
        <v>6315.39</v>
      </c>
      <c r="T758" s="29" t="n">
        <v>59502.28</v>
      </c>
      <c r="U758" s="29" t="n">
        <v>8803.81</v>
      </c>
      <c r="V758" s="28" t="n">
        <v>15074.87</v>
      </c>
      <c r="W758" s="28" t="n">
        <v>7979.12</v>
      </c>
      <c r="X758" s="29" t="n">
        <v>12248.3</v>
      </c>
      <c r="Y758" s="29" t="n">
        <v>5615.9</v>
      </c>
      <c r="Z758" s="28" t="n">
        <v>18581.02</v>
      </c>
      <c r="AA758" s="28" t="n">
        <v>5775.59</v>
      </c>
      <c r="AB758" s="29" t="n">
        <v>13497.92</v>
      </c>
      <c r="AC758" s="29" t="n">
        <v>7677.3</v>
      </c>
    </row>
    <row r="759" customFormat="false" ht="12.75" hidden="false" customHeight="false" outlineLevel="0" collapsed="false">
      <c r="A759" s="3" t="s">
        <v>1419</v>
      </c>
      <c r="B759" s="3" t="s">
        <v>205</v>
      </c>
      <c r="C759" s="3" t="s">
        <v>111</v>
      </c>
      <c r="D759" s="3" t="s">
        <v>1448</v>
      </c>
      <c r="E759" s="3" t="str">
        <f aca="false">+CONCATENATE(A759," ",B759," ",C759," ",D759)</f>
        <v>GLENGARD 34 KV JCPL U723</v>
      </c>
      <c r="F759" s="26" t="s">
        <v>1449</v>
      </c>
      <c r="G759" s="26" t="n">
        <v>-58.72</v>
      </c>
      <c r="H759" s="26" t="n">
        <v>-28.54</v>
      </c>
      <c r="I759" s="26" t="s">
        <v>1449</v>
      </c>
      <c r="J759" s="26" t="n">
        <v>-18.9</v>
      </c>
      <c r="K759" s="26" t="n">
        <v>-22.24</v>
      </c>
      <c r="L759" s="26" t="s">
        <v>1449</v>
      </c>
      <c r="M759" s="26" t="n">
        <v>-68.56</v>
      </c>
      <c r="N759" s="26" t="n">
        <v>-39.97</v>
      </c>
      <c r="O759" s="27" t="s">
        <v>1449</v>
      </c>
      <c r="P759" s="27" t="n">
        <v>328.52</v>
      </c>
      <c r="Q759" s="27" t="n">
        <v>362.36</v>
      </c>
      <c r="R759" s="28" t="n">
        <v>20083.85</v>
      </c>
      <c r="S759" s="28" t="n">
        <v>6315.39</v>
      </c>
      <c r="T759" s="29" t="n">
        <v>59502.28</v>
      </c>
      <c r="U759" s="29" t="n">
        <v>8803.81</v>
      </c>
      <c r="V759" s="28" t="n">
        <v>15074.87</v>
      </c>
      <c r="W759" s="28" t="n">
        <v>7979.12</v>
      </c>
      <c r="X759" s="29" t="n">
        <v>12248.3</v>
      </c>
      <c r="Y759" s="29" t="n">
        <v>5615.9</v>
      </c>
      <c r="Z759" s="28" t="n">
        <v>18581.02</v>
      </c>
      <c r="AA759" s="28" t="n">
        <v>5775.59</v>
      </c>
      <c r="AB759" s="29" t="n">
        <v>13497.92</v>
      </c>
      <c r="AC759" s="29" t="n">
        <v>7677.3</v>
      </c>
    </row>
    <row r="760" customFormat="false" ht="12.75" hidden="false" customHeight="false" outlineLevel="0" collapsed="false">
      <c r="A760" s="3" t="s">
        <v>1450</v>
      </c>
      <c r="B760" s="3" t="s">
        <v>59</v>
      </c>
      <c r="C760" s="3" t="s">
        <v>60</v>
      </c>
      <c r="D760" s="3" t="s">
        <v>1451</v>
      </c>
      <c r="E760" s="3" t="str">
        <f aca="false">+CONCATENATE(A760," ",B760," ",C760," ",D760)</f>
        <v>GLORY 115 KV PENELEC NO6 TX</v>
      </c>
      <c r="F760" s="26" t="s">
        <v>1452</v>
      </c>
      <c r="G760" s="26" t="n">
        <v>19.39</v>
      </c>
      <c r="H760" s="26" t="n">
        <v>10.03</v>
      </c>
      <c r="I760" s="26" t="s">
        <v>1452</v>
      </c>
      <c r="J760" s="26" t="n">
        <v>-42.93</v>
      </c>
      <c r="K760" s="26" t="n">
        <v>5.5</v>
      </c>
      <c r="L760" s="26" t="s">
        <v>1452</v>
      </c>
      <c r="M760" s="26" t="n">
        <v>16.11</v>
      </c>
      <c r="N760" s="26" t="n">
        <v>8.97</v>
      </c>
      <c r="O760" s="27" t="s">
        <v>1452</v>
      </c>
      <c r="P760" s="27" t="n">
        <v>-827.18</v>
      </c>
      <c r="Q760" s="27" t="n">
        <v>-242.03</v>
      </c>
      <c r="R760" s="28" t="n">
        <v>20240.17</v>
      </c>
      <c r="S760" s="28" t="n">
        <v>6359.66</v>
      </c>
      <c r="T760" s="29" t="n">
        <v>58284.09</v>
      </c>
      <c r="U760" s="29" t="n">
        <v>8665.14</v>
      </c>
      <c r="V760" s="28" t="n">
        <v>15484.7</v>
      </c>
      <c r="W760" s="28" t="n">
        <v>7978.9</v>
      </c>
      <c r="X760" s="29" t="n">
        <v>12284.5</v>
      </c>
      <c r="Y760" s="29" t="n">
        <v>5649.4</v>
      </c>
      <c r="Z760" s="28" t="n">
        <v>18498.16</v>
      </c>
      <c r="AA760" s="28" t="n">
        <v>6301.34</v>
      </c>
      <c r="AB760" s="29" t="n">
        <v>13501.94</v>
      </c>
      <c r="AC760" s="29" t="n">
        <v>7716.07</v>
      </c>
    </row>
    <row r="761" customFormat="false" ht="12.75" hidden="false" customHeight="false" outlineLevel="0" collapsed="false">
      <c r="A761" s="3" t="s">
        <v>1450</v>
      </c>
      <c r="B761" s="3" t="s">
        <v>59</v>
      </c>
      <c r="C761" s="3" t="s">
        <v>60</v>
      </c>
      <c r="D761" s="3" t="s">
        <v>1453</v>
      </c>
      <c r="E761" s="3" t="str">
        <f aca="false">+CONCATENATE(A761," ",B761," ",C761," ",D761)</f>
        <v>GLORY 115 KV PENELEC NO7 TX</v>
      </c>
      <c r="F761" s="26" t="s">
        <v>1454</v>
      </c>
      <c r="G761" s="26" t="n">
        <v>19.39</v>
      </c>
      <c r="H761" s="26" t="n">
        <v>10.03</v>
      </c>
      <c r="I761" s="26" t="s">
        <v>1454</v>
      </c>
      <c r="J761" s="26" t="n">
        <v>-42.93</v>
      </c>
      <c r="K761" s="26" t="n">
        <v>5.5</v>
      </c>
      <c r="L761" s="26" t="s">
        <v>1454</v>
      </c>
      <c r="M761" s="26" t="n">
        <v>16.11</v>
      </c>
      <c r="N761" s="26" t="n">
        <v>8.97</v>
      </c>
      <c r="O761" s="27" t="s">
        <v>1454</v>
      </c>
      <c r="P761" s="27" t="n">
        <v>-827.18</v>
      </c>
      <c r="Q761" s="27" t="n">
        <v>-242.03</v>
      </c>
      <c r="R761" s="28" t="n">
        <v>20240.17</v>
      </c>
      <c r="S761" s="28" t="n">
        <v>6359.66</v>
      </c>
      <c r="T761" s="29" t="n">
        <v>58284.09</v>
      </c>
      <c r="U761" s="29" t="n">
        <v>8665.14</v>
      </c>
      <c r="V761" s="28" t="n">
        <v>15484.7</v>
      </c>
      <c r="W761" s="28" t="n">
        <v>7978.9</v>
      </c>
      <c r="X761" s="29" t="n">
        <v>12284.5</v>
      </c>
      <c r="Y761" s="29" t="n">
        <v>5649.4</v>
      </c>
      <c r="Z761" s="28" t="n">
        <v>18498.16</v>
      </c>
      <c r="AA761" s="28" t="n">
        <v>6301.34</v>
      </c>
      <c r="AB761" s="29" t="n">
        <v>13501.94</v>
      </c>
      <c r="AC761" s="29" t="n">
        <v>7716.07</v>
      </c>
    </row>
    <row r="762" customFormat="false" ht="12.75" hidden="false" customHeight="false" outlineLevel="0" collapsed="false">
      <c r="A762" s="3" t="s">
        <v>1455</v>
      </c>
      <c r="B762" s="3" t="s">
        <v>26</v>
      </c>
      <c r="C762" s="3" t="s">
        <v>27</v>
      </c>
      <c r="D762" s="3" t="s">
        <v>1456</v>
      </c>
      <c r="E762" s="3" t="str">
        <f aca="false">+CONCATENATE(A762," ",B762," ",C762," ",D762)</f>
        <v>GLOUCEST 230 KV PSEG 26-1</v>
      </c>
      <c r="F762" s="26" t="s">
        <v>1457</v>
      </c>
      <c r="G762" s="26" t="n">
        <v>9.9</v>
      </c>
      <c r="H762" s="26" t="n">
        <v>5.65</v>
      </c>
      <c r="I762" s="26" t="s">
        <v>1457</v>
      </c>
      <c r="J762" s="26" t="n">
        <v>-0.06</v>
      </c>
      <c r="K762" s="26" t="n">
        <v>1.05</v>
      </c>
      <c r="L762" s="26" t="s">
        <v>1457</v>
      </c>
      <c r="M762" s="26" t="n">
        <v>3.32</v>
      </c>
      <c r="N762" s="26" t="n">
        <v>2.66</v>
      </c>
      <c r="O762" s="27" t="s">
        <v>1457</v>
      </c>
      <c r="P762" s="27" t="n">
        <v>593.81</v>
      </c>
      <c r="Q762" s="27" t="n">
        <v>439.16</v>
      </c>
      <c r="R762" s="28" t="n">
        <v>20306.69</v>
      </c>
      <c r="S762" s="28" t="n">
        <v>6330.78</v>
      </c>
      <c r="T762" s="29" t="n">
        <v>60242.11</v>
      </c>
      <c r="U762" s="29" t="n">
        <v>8676.88</v>
      </c>
      <c r="V762" s="28" t="n">
        <v>15159.73</v>
      </c>
      <c r="W762" s="28" t="n">
        <v>7979.51</v>
      </c>
      <c r="X762" s="29" t="n">
        <v>12228.3</v>
      </c>
      <c r="Y762" s="29" t="n">
        <v>5559.1</v>
      </c>
      <c r="Z762" s="28" t="n">
        <v>18603.64</v>
      </c>
      <c r="AA762" s="28" t="n">
        <v>6153.04</v>
      </c>
      <c r="AB762" s="29" t="n">
        <v>13493.58</v>
      </c>
      <c r="AC762" s="29" t="n">
        <v>7707.99</v>
      </c>
    </row>
    <row r="763" customFormat="false" ht="12.75" hidden="false" customHeight="false" outlineLevel="0" collapsed="false">
      <c r="A763" s="3" t="s">
        <v>1455</v>
      </c>
      <c r="B763" s="3" t="s">
        <v>26</v>
      </c>
      <c r="C763" s="3" t="s">
        <v>27</v>
      </c>
      <c r="D763" s="3" t="s">
        <v>1458</v>
      </c>
      <c r="E763" s="3" t="str">
        <f aca="false">+CONCATENATE(A763," ",B763," ",C763," ",D763)</f>
        <v>GLOUCEST 230 KV PSEG 26-2</v>
      </c>
      <c r="F763" s="26" t="s">
        <v>1459</v>
      </c>
      <c r="G763" s="26" t="n">
        <v>9.9</v>
      </c>
      <c r="H763" s="26" t="n">
        <v>5.65</v>
      </c>
      <c r="I763" s="26" t="s">
        <v>1459</v>
      </c>
      <c r="J763" s="26" t="n">
        <v>-0.06</v>
      </c>
      <c r="K763" s="26" t="n">
        <v>1.05</v>
      </c>
      <c r="L763" s="26" t="s">
        <v>1459</v>
      </c>
      <c r="M763" s="26" t="n">
        <v>3.32</v>
      </c>
      <c r="N763" s="26" t="n">
        <v>2.66</v>
      </c>
      <c r="O763" s="27" t="s">
        <v>1459</v>
      </c>
      <c r="P763" s="27" t="n">
        <v>593.81</v>
      </c>
      <c r="Q763" s="27" t="n">
        <v>439.16</v>
      </c>
      <c r="R763" s="28" t="n">
        <v>20306.69</v>
      </c>
      <c r="S763" s="28" t="n">
        <v>6330.78</v>
      </c>
      <c r="T763" s="29" t="n">
        <v>60242.11</v>
      </c>
      <c r="U763" s="29" t="n">
        <v>8676.88</v>
      </c>
      <c r="V763" s="28" t="n">
        <v>15159.73</v>
      </c>
      <c r="W763" s="28" t="n">
        <v>7979.51</v>
      </c>
      <c r="X763" s="29" t="n">
        <v>12228.3</v>
      </c>
      <c r="Y763" s="29" t="n">
        <v>5559.1</v>
      </c>
      <c r="Z763" s="28" t="n">
        <v>18603.64</v>
      </c>
      <c r="AA763" s="28" t="n">
        <v>6153.04</v>
      </c>
      <c r="AB763" s="29" t="n">
        <v>13493.58</v>
      </c>
      <c r="AC763" s="29" t="n">
        <v>7707.99</v>
      </c>
    </row>
    <row r="764" customFormat="false" ht="12.75" hidden="false" customHeight="false" outlineLevel="0" collapsed="false">
      <c r="A764" s="3" t="s">
        <v>1455</v>
      </c>
      <c r="B764" s="3" t="s">
        <v>26</v>
      </c>
      <c r="C764" s="3" t="s">
        <v>27</v>
      </c>
      <c r="D764" s="3" t="s">
        <v>1460</v>
      </c>
      <c r="E764" s="3" t="str">
        <f aca="false">+CONCATENATE(A764," ",B764," ",C764," ",D764)</f>
        <v>GLOUCEST 230 KV PSEG 26-3</v>
      </c>
      <c r="F764" s="26" t="s">
        <v>1461</v>
      </c>
      <c r="G764" s="26" t="n">
        <v>9.9</v>
      </c>
      <c r="H764" s="26" t="n">
        <v>5.65</v>
      </c>
      <c r="I764" s="26" t="s">
        <v>1461</v>
      </c>
      <c r="J764" s="26" t="n">
        <v>-0.06</v>
      </c>
      <c r="K764" s="26" t="n">
        <v>1.05</v>
      </c>
      <c r="L764" s="26" t="s">
        <v>1461</v>
      </c>
      <c r="M764" s="26" t="n">
        <v>3.32</v>
      </c>
      <c r="N764" s="26" t="n">
        <v>2.66</v>
      </c>
      <c r="O764" s="27" t="s">
        <v>1461</v>
      </c>
      <c r="P764" s="27" t="n">
        <v>593.81</v>
      </c>
      <c r="Q764" s="27" t="n">
        <v>439.16</v>
      </c>
      <c r="R764" s="28" t="n">
        <v>20306.69</v>
      </c>
      <c r="S764" s="28" t="n">
        <v>6330.78</v>
      </c>
      <c r="T764" s="29" t="n">
        <v>60242.11</v>
      </c>
      <c r="U764" s="29" t="n">
        <v>8676.88</v>
      </c>
      <c r="V764" s="28" t="n">
        <v>15159.73</v>
      </c>
      <c r="W764" s="28" t="n">
        <v>7979.51</v>
      </c>
      <c r="X764" s="29" t="n">
        <v>12228.3</v>
      </c>
      <c r="Y764" s="29" t="n">
        <v>5559.1</v>
      </c>
      <c r="Z764" s="28" t="n">
        <v>18603.64</v>
      </c>
      <c r="AA764" s="28" t="n">
        <v>6153.04</v>
      </c>
      <c r="AB764" s="29" t="n">
        <v>13493.58</v>
      </c>
      <c r="AC764" s="29" t="n">
        <v>7707.99</v>
      </c>
    </row>
    <row r="765" customFormat="false" ht="12.75" hidden="false" customHeight="false" outlineLevel="0" collapsed="false">
      <c r="A765" s="3" t="s">
        <v>1455</v>
      </c>
      <c r="B765" s="3" t="s">
        <v>26</v>
      </c>
      <c r="C765" s="3" t="s">
        <v>27</v>
      </c>
      <c r="D765" s="3" t="s">
        <v>502</v>
      </c>
      <c r="E765" s="3" t="str">
        <f aca="false">+CONCATENATE(A765," ",B765," ",C765," ",D765)</f>
        <v>GLOUCEST 230 KV PSEG 69KV-1</v>
      </c>
      <c r="F765" s="26" t="s">
        <v>1462</v>
      </c>
      <c r="G765" s="26" t="n">
        <v>9.9</v>
      </c>
      <c r="H765" s="26" t="n">
        <v>5.65</v>
      </c>
      <c r="I765" s="26" t="s">
        <v>1462</v>
      </c>
      <c r="J765" s="26" t="n">
        <v>-0.06</v>
      </c>
      <c r="K765" s="26" t="n">
        <v>1.05</v>
      </c>
      <c r="L765" s="26" t="s">
        <v>1462</v>
      </c>
      <c r="M765" s="26" t="n">
        <v>3.32</v>
      </c>
      <c r="N765" s="26" t="n">
        <v>2.66</v>
      </c>
      <c r="O765" s="27" t="s">
        <v>1462</v>
      </c>
      <c r="P765" s="27" t="n">
        <v>593.81</v>
      </c>
      <c r="Q765" s="27" t="n">
        <v>439.16</v>
      </c>
      <c r="R765" s="28" t="n">
        <v>20306.69</v>
      </c>
      <c r="S765" s="28" t="n">
        <v>6330.78</v>
      </c>
      <c r="T765" s="29" t="n">
        <v>60242.11</v>
      </c>
      <c r="U765" s="29" t="n">
        <v>8676.88</v>
      </c>
      <c r="V765" s="28" t="n">
        <v>15159.73</v>
      </c>
      <c r="W765" s="28" t="n">
        <v>7979.51</v>
      </c>
      <c r="X765" s="29" t="n">
        <v>12228.3</v>
      </c>
      <c r="Y765" s="29" t="n">
        <v>5559.1</v>
      </c>
      <c r="Z765" s="28" t="n">
        <v>18603.64</v>
      </c>
      <c r="AA765" s="28" t="n">
        <v>6153.04</v>
      </c>
      <c r="AB765" s="29" t="n">
        <v>13493.58</v>
      </c>
      <c r="AC765" s="29" t="n">
        <v>7707.99</v>
      </c>
    </row>
    <row r="766" customFormat="false" ht="12.75" hidden="false" customHeight="false" outlineLevel="0" collapsed="false">
      <c r="A766" s="3" t="s">
        <v>1455</v>
      </c>
      <c r="B766" s="3" t="s">
        <v>26</v>
      </c>
      <c r="C766" s="3" t="s">
        <v>27</v>
      </c>
      <c r="D766" s="3" t="s">
        <v>504</v>
      </c>
      <c r="E766" s="3" t="str">
        <f aca="false">+CONCATENATE(A766," ",B766," ",C766," ",D766)</f>
        <v>GLOUCEST 230 KV PSEG 69KV-2</v>
      </c>
      <c r="F766" s="26" t="s">
        <v>1463</v>
      </c>
      <c r="G766" s="26" t="n">
        <v>9.9</v>
      </c>
      <c r="H766" s="26" t="n">
        <v>5.65</v>
      </c>
      <c r="I766" s="26" t="s">
        <v>1463</v>
      </c>
      <c r="J766" s="26" t="n">
        <v>-0.06</v>
      </c>
      <c r="K766" s="26" t="n">
        <v>1.05</v>
      </c>
      <c r="L766" s="26" t="s">
        <v>1463</v>
      </c>
      <c r="M766" s="26" t="n">
        <v>3.32</v>
      </c>
      <c r="N766" s="26" t="n">
        <v>2.66</v>
      </c>
      <c r="O766" s="27" t="s">
        <v>1463</v>
      </c>
      <c r="P766" s="27" t="n">
        <v>593.81</v>
      </c>
      <c r="Q766" s="27" t="n">
        <v>439.16</v>
      </c>
      <c r="R766" s="28" t="n">
        <v>20306.69</v>
      </c>
      <c r="S766" s="28" t="n">
        <v>6330.78</v>
      </c>
      <c r="T766" s="29" t="n">
        <v>60242.11</v>
      </c>
      <c r="U766" s="29" t="n">
        <v>8676.88</v>
      </c>
      <c r="V766" s="28" t="n">
        <v>15159.73</v>
      </c>
      <c r="W766" s="28" t="n">
        <v>7979.51</v>
      </c>
      <c r="X766" s="29" t="n">
        <v>12228.3</v>
      </c>
      <c r="Y766" s="29" t="n">
        <v>5559.1</v>
      </c>
      <c r="Z766" s="28" t="n">
        <v>18603.64</v>
      </c>
      <c r="AA766" s="28" t="n">
        <v>6153.04</v>
      </c>
      <c r="AB766" s="29" t="n">
        <v>13493.58</v>
      </c>
      <c r="AC766" s="29" t="n">
        <v>7707.99</v>
      </c>
    </row>
    <row r="767" customFormat="false" ht="12.75" hidden="false" customHeight="false" outlineLevel="0" collapsed="false">
      <c r="A767" s="3" t="s">
        <v>1455</v>
      </c>
      <c r="B767" s="3" t="s">
        <v>26</v>
      </c>
      <c r="C767" s="3" t="s">
        <v>27</v>
      </c>
      <c r="D767" s="3" t="s">
        <v>1464</v>
      </c>
      <c r="E767" s="3" t="str">
        <f aca="false">+CONCATENATE(A767," ",B767," ",C767," ",D767)</f>
        <v>GLOUCEST 230 KV PSEG GCRF</v>
      </c>
      <c r="F767" s="26" t="s">
        <v>1465</v>
      </c>
      <c r="G767" s="26" t="n">
        <v>9.9</v>
      </c>
      <c r="H767" s="26" t="n">
        <v>5.65</v>
      </c>
      <c r="I767" s="26" t="s">
        <v>1465</v>
      </c>
      <c r="J767" s="26" t="n">
        <v>-0.06</v>
      </c>
      <c r="K767" s="26" t="n">
        <v>1.05</v>
      </c>
      <c r="L767" s="26" t="s">
        <v>1465</v>
      </c>
      <c r="M767" s="26" t="n">
        <v>3.32</v>
      </c>
      <c r="N767" s="26" t="n">
        <v>2.66</v>
      </c>
      <c r="O767" s="27" t="s">
        <v>1465</v>
      </c>
      <c r="P767" s="27" t="n">
        <v>593.81</v>
      </c>
      <c r="Q767" s="27" t="n">
        <v>439.16</v>
      </c>
      <c r="R767" s="28" t="n">
        <v>20306.69</v>
      </c>
      <c r="S767" s="28" t="n">
        <v>6330.78</v>
      </c>
      <c r="T767" s="29" t="n">
        <v>60242.11</v>
      </c>
      <c r="U767" s="29" t="n">
        <v>8676.88</v>
      </c>
      <c r="V767" s="28" t="n">
        <v>15159.73</v>
      </c>
      <c r="W767" s="28" t="n">
        <v>7979.51</v>
      </c>
      <c r="X767" s="29" t="n">
        <v>12228.3</v>
      </c>
      <c r="Y767" s="29" t="n">
        <v>5559.1</v>
      </c>
      <c r="Z767" s="28" t="n">
        <v>18603.64</v>
      </c>
      <c r="AA767" s="28" t="n">
        <v>6153.04</v>
      </c>
      <c r="AB767" s="29" t="n">
        <v>13493.58</v>
      </c>
      <c r="AC767" s="29" t="n">
        <v>7707.99</v>
      </c>
    </row>
    <row r="768" customFormat="false" ht="12.75" hidden="false" customHeight="false" outlineLevel="0" collapsed="false">
      <c r="A768" s="3" t="s">
        <v>1455</v>
      </c>
      <c r="B768" s="3" t="s">
        <v>26</v>
      </c>
      <c r="C768" s="3" t="s">
        <v>27</v>
      </c>
      <c r="D768" s="3" t="s">
        <v>1466</v>
      </c>
      <c r="E768" s="3" t="str">
        <f aca="false">+CONCATENATE(A768," ",B768," ",C768," ",D768)</f>
        <v>GLOUCEST 230 KV PSEG NATPRK</v>
      </c>
      <c r="F768" s="26" t="s">
        <v>1467</v>
      </c>
      <c r="G768" s="26" t="n">
        <v>9.9</v>
      </c>
      <c r="H768" s="26" t="n">
        <v>5.65</v>
      </c>
      <c r="I768" s="26" t="s">
        <v>1467</v>
      </c>
      <c r="J768" s="26" t="n">
        <v>-0.06</v>
      </c>
      <c r="K768" s="26" t="n">
        <v>1.05</v>
      </c>
      <c r="L768" s="26" t="s">
        <v>1467</v>
      </c>
      <c r="M768" s="26" t="n">
        <v>3.32</v>
      </c>
      <c r="N768" s="26" t="n">
        <v>2.66</v>
      </c>
      <c r="O768" s="27" t="s">
        <v>1467</v>
      </c>
      <c r="P768" s="27" t="n">
        <v>593.81</v>
      </c>
      <c r="Q768" s="27" t="n">
        <v>439.16</v>
      </c>
      <c r="R768" s="28" t="n">
        <v>20306.69</v>
      </c>
      <c r="S768" s="28" t="n">
        <v>6330.78</v>
      </c>
      <c r="T768" s="29" t="n">
        <v>60242.11</v>
      </c>
      <c r="U768" s="29" t="n">
        <v>8676.88</v>
      </c>
      <c r="V768" s="28" t="n">
        <v>15159.73</v>
      </c>
      <c r="W768" s="28" t="n">
        <v>7979.51</v>
      </c>
      <c r="X768" s="29" t="n">
        <v>12228.3</v>
      </c>
      <c r="Y768" s="29" t="n">
        <v>5559.1</v>
      </c>
      <c r="Z768" s="28" t="n">
        <v>18603.64</v>
      </c>
      <c r="AA768" s="28" t="n">
        <v>6153.04</v>
      </c>
      <c r="AB768" s="29" t="n">
        <v>13493.58</v>
      </c>
      <c r="AC768" s="29" t="n">
        <v>7707.99</v>
      </c>
    </row>
    <row r="769" customFormat="false" ht="12.75" hidden="false" customHeight="false" outlineLevel="0" collapsed="false">
      <c r="A769" s="3" t="s">
        <v>1468</v>
      </c>
      <c r="B769" s="3" t="s">
        <v>59</v>
      </c>
      <c r="C769" s="3" t="s">
        <v>60</v>
      </c>
      <c r="D769" s="3" t="s">
        <v>768</v>
      </c>
      <c r="E769" s="3" t="str">
        <f aca="false">+CONCATENATE(A769," ",B769," ",C769," ",D769)</f>
        <v>GOLD 115 KV PENELEC NO.1 T</v>
      </c>
      <c r="F769" s="26" t="s">
        <v>1469</v>
      </c>
      <c r="G769" s="26" t="n">
        <v>29.88</v>
      </c>
      <c r="H769" s="26" t="n">
        <v>15.32</v>
      </c>
      <c r="I769" s="26" t="s">
        <v>1469</v>
      </c>
      <c r="J769" s="26" t="n">
        <v>3.68</v>
      </c>
      <c r="K769" s="26" t="n">
        <v>8.1</v>
      </c>
      <c r="L769" s="26" t="s">
        <v>1469</v>
      </c>
      <c r="M769" s="26" t="n">
        <v>25.24</v>
      </c>
      <c r="N769" s="26" t="n">
        <v>13.44</v>
      </c>
      <c r="O769" s="27" t="s">
        <v>1469</v>
      </c>
      <c r="P769" s="27" t="n">
        <v>-608.19</v>
      </c>
      <c r="Q769" s="27" t="n">
        <v>-130.76</v>
      </c>
      <c r="R769" s="28" t="n">
        <v>20349.45</v>
      </c>
      <c r="S769" s="28" t="n">
        <v>6619.61</v>
      </c>
      <c r="T769" s="29" t="n">
        <v>58593.49</v>
      </c>
      <c r="U769" s="29" t="n">
        <v>8703.83</v>
      </c>
      <c r="V769" s="28" t="n">
        <v>14880.23</v>
      </c>
      <c r="W769" s="28" t="n">
        <v>7978.16</v>
      </c>
      <c r="X769" s="29" t="n">
        <v>12276.1</v>
      </c>
      <c r="Y769" s="29" t="n">
        <v>5682</v>
      </c>
      <c r="Z769" s="28" t="n">
        <v>18571.22</v>
      </c>
      <c r="AA769" s="28" t="n">
        <v>6372.66</v>
      </c>
      <c r="AB769" s="29" t="n">
        <v>13723.81</v>
      </c>
      <c r="AC769" s="29" t="n">
        <v>7720.06</v>
      </c>
    </row>
    <row r="770" customFormat="false" ht="12.75" hidden="false" customHeight="false" outlineLevel="0" collapsed="false">
      <c r="A770" s="3" t="s">
        <v>1470</v>
      </c>
      <c r="B770" s="3" t="s">
        <v>47</v>
      </c>
      <c r="C770" s="3" t="s">
        <v>297</v>
      </c>
      <c r="D770" s="3" t="s">
        <v>512</v>
      </c>
      <c r="E770" s="3" t="str">
        <f aca="false">+CONCATENATE(A770," ",B770," ",C770," ",D770)</f>
        <v>GOLDENRI 13 KV BGE ONE</v>
      </c>
      <c r="F770" s="26" t="s">
        <v>1471</v>
      </c>
      <c r="G770" s="26" t="n">
        <v>8.3</v>
      </c>
      <c r="H770" s="26" t="n">
        <v>4.47</v>
      </c>
      <c r="I770" s="26" t="s">
        <v>1471</v>
      </c>
      <c r="J770" s="26" t="n">
        <v>2.12</v>
      </c>
      <c r="K770" s="26" t="n">
        <v>1.98</v>
      </c>
      <c r="L770" s="26" t="s">
        <v>1471</v>
      </c>
      <c r="M770" s="26" t="n">
        <v>7.18</v>
      </c>
      <c r="N770" s="26" t="n">
        <v>3.24</v>
      </c>
      <c r="O770" s="27" t="s">
        <v>1471</v>
      </c>
      <c r="P770" s="27" t="n">
        <v>-827.33</v>
      </c>
      <c r="Q770" s="27" t="n">
        <v>-245.74</v>
      </c>
      <c r="R770" s="28" t="n">
        <v>20055.42</v>
      </c>
      <c r="S770" s="28" t="n">
        <v>6307.67</v>
      </c>
      <c r="T770" s="29" t="n">
        <v>58763.59</v>
      </c>
      <c r="U770" s="29" t="n">
        <v>8884.63</v>
      </c>
      <c r="V770" s="28" t="n">
        <v>15273.45</v>
      </c>
      <c r="W770" s="28" t="n">
        <v>7987.14</v>
      </c>
      <c r="X770" s="29" t="n">
        <v>12272.5</v>
      </c>
      <c r="Y770" s="29" t="n">
        <v>5613.6</v>
      </c>
      <c r="Z770" s="28" t="n">
        <v>18630.11</v>
      </c>
      <c r="AA770" s="28" t="n">
        <v>6199.45</v>
      </c>
      <c r="AB770" s="29" t="n">
        <v>13494.99</v>
      </c>
      <c r="AC770" s="29" t="n">
        <v>7710.14</v>
      </c>
    </row>
    <row r="771" customFormat="false" ht="12.75" hidden="false" customHeight="false" outlineLevel="0" collapsed="false">
      <c r="A771" s="3" t="s">
        <v>1472</v>
      </c>
      <c r="B771" s="3" t="s">
        <v>47</v>
      </c>
      <c r="C771" s="3" t="s">
        <v>87</v>
      </c>
      <c r="D771" s="3" t="s">
        <v>535</v>
      </c>
      <c r="E771" s="3" t="str">
        <f aca="false">+CONCATENATE(A771," ",B771," ",C771," ",D771)</f>
        <v>GOSHEN 13 KV PECO BUS3</v>
      </c>
      <c r="F771" s="26" t="s">
        <v>1473</v>
      </c>
      <c r="G771" s="26" t="n">
        <v>6.71</v>
      </c>
      <c r="H771" s="26" t="n">
        <v>3.81</v>
      </c>
      <c r="I771" s="26" t="s">
        <v>1473</v>
      </c>
      <c r="J771" s="26" t="n">
        <v>-0.21</v>
      </c>
      <c r="K771" s="26" t="n">
        <v>0.63</v>
      </c>
      <c r="L771" s="26" t="s">
        <v>1473</v>
      </c>
      <c r="M771" s="26" t="n">
        <v>1.95</v>
      </c>
      <c r="N771" s="26" t="n">
        <v>1.7</v>
      </c>
      <c r="O771" s="27" t="s">
        <v>1473</v>
      </c>
      <c r="P771" s="27" t="n">
        <v>504.63</v>
      </c>
      <c r="Q771" s="27" t="n">
        <v>422.1</v>
      </c>
      <c r="R771" s="28" t="n">
        <v>20229.28</v>
      </c>
      <c r="S771" s="28" t="n">
        <v>6329.44</v>
      </c>
      <c r="T771" s="29" t="n">
        <v>60066.54</v>
      </c>
      <c r="U771" s="29" t="n">
        <v>8682.41</v>
      </c>
      <c r="V771" s="28" t="n">
        <v>15171.83</v>
      </c>
      <c r="W771" s="28" t="n">
        <v>7980.41</v>
      </c>
      <c r="X771" s="29" t="n">
        <v>12270.6</v>
      </c>
      <c r="Y771" s="29" t="n">
        <v>5604.1</v>
      </c>
      <c r="Z771" s="28" t="n">
        <v>18604.71</v>
      </c>
      <c r="AA771" s="28" t="n">
        <v>6153.95</v>
      </c>
      <c r="AB771" s="29" t="n">
        <v>13494.27</v>
      </c>
      <c r="AC771" s="29" t="n">
        <v>7707.71</v>
      </c>
    </row>
    <row r="772" customFormat="false" ht="12.75" hidden="false" customHeight="false" outlineLevel="0" collapsed="false">
      <c r="A772" s="3" t="s">
        <v>1472</v>
      </c>
      <c r="B772" s="3" t="s">
        <v>125</v>
      </c>
      <c r="C772" s="3" t="s">
        <v>87</v>
      </c>
      <c r="D772" s="3" t="s">
        <v>96</v>
      </c>
      <c r="E772" s="3" t="str">
        <f aca="false">+CONCATENATE(A772," ",B772," ",C772," ",D772)</f>
        <v>GOSHEN 35 KV PECO BUS1</v>
      </c>
      <c r="F772" s="26" t="s">
        <v>1474</v>
      </c>
      <c r="G772" s="26" t="n">
        <v>6.71</v>
      </c>
      <c r="H772" s="26" t="n">
        <v>3.81</v>
      </c>
      <c r="I772" s="26" t="s">
        <v>1474</v>
      </c>
      <c r="J772" s="26" t="n">
        <v>-0.21</v>
      </c>
      <c r="K772" s="26" t="n">
        <v>0.63</v>
      </c>
      <c r="L772" s="26" t="s">
        <v>1474</v>
      </c>
      <c r="M772" s="26" t="n">
        <v>1.95</v>
      </c>
      <c r="N772" s="26" t="n">
        <v>1.7</v>
      </c>
      <c r="O772" s="27" t="s">
        <v>1474</v>
      </c>
      <c r="P772" s="27" t="n">
        <v>504.63</v>
      </c>
      <c r="Q772" s="27" t="n">
        <v>422.1</v>
      </c>
      <c r="R772" s="28" t="n">
        <v>20229.28</v>
      </c>
      <c r="S772" s="28" t="n">
        <v>6329.44</v>
      </c>
      <c r="T772" s="29" t="n">
        <v>60066.54</v>
      </c>
      <c r="U772" s="29" t="n">
        <v>8682.41</v>
      </c>
      <c r="V772" s="28" t="n">
        <v>15171.83</v>
      </c>
      <c r="W772" s="28" t="n">
        <v>7980.41</v>
      </c>
      <c r="X772" s="29" t="n">
        <v>12270.6</v>
      </c>
      <c r="Y772" s="29" t="n">
        <v>5604.1</v>
      </c>
      <c r="Z772" s="28" t="n">
        <v>18604.71</v>
      </c>
      <c r="AA772" s="28" t="n">
        <v>6153.95</v>
      </c>
      <c r="AB772" s="29" t="n">
        <v>13494.27</v>
      </c>
      <c r="AC772" s="29" t="n">
        <v>7707.71</v>
      </c>
    </row>
    <row r="773" customFormat="false" ht="12.75" hidden="false" customHeight="false" outlineLevel="0" collapsed="false">
      <c r="A773" s="3" t="s">
        <v>1472</v>
      </c>
      <c r="B773" s="3" t="s">
        <v>125</v>
      </c>
      <c r="C773" s="3" t="s">
        <v>87</v>
      </c>
      <c r="D773" s="3" t="s">
        <v>533</v>
      </c>
      <c r="E773" s="3" t="str">
        <f aca="false">+CONCATENATE(A773," ",B773," ",C773," ",D773)</f>
        <v>GOSHEN 35 KV PECO BUS2</v>
      </c>
      <c r="F773" s="26" t="s">
        <v>1475</v>
      </c>
      <c r="G773" s="26" t="n">
        <v>6.71</v>
      </c>
      <c r="H773" s="26" t="n">
        <v>3.81</v>
      </c>
      <c r="I773" s="26" t="s">
        <v>1475</v>
      </c>
      <c r="J773" s="26" t="n">
        <v>-0.21</v>
      </c>
      <c r="K773" s="26" t="n">
        <v>0.63</v>
      </c>
      <c r="L773" s="26" t="s">
        <v>1475</v>
      </c>
      <c r="M773" s="26" t="n">
        <v>1.95</v>
      </c>
      <c r="N773" s="26" t="n">
        <v>1.7</v>
      </c>
      <c r="O773" s="27" t="s">
        <v>1475</v>
      </c>
      <c r="P773" s="27" t="n">
        <v>504.63</v>
      </c>
      <c r="Q773" s="27" t="n">
        <v>422.1</v>
      </c>
      <c r="R773" s="28" t="n">
        <v>20229.28</v>
      </c>
      <c r="S773" s="28" t="n">
        <v>6329.44</v>
      </c>
      <c r="T773" s="29" t="n">
        <v>60066.54</v>
      </c>
      <c r="U773" s="29" t="n">
        <v>8682.41</v>
      </c>
      <c r="V773" s="28" t="n">
        <v>15171.83</v>
      </c>
      <c r="W773" s="28" t="n">
        <v>7980.41</v>
      </c>
      <c r="X773" s="29" t="n">
        <v>12270.6</v>
      </c>
      <c r="Y773" s="29" t="n">
        <v>5604.1</v>
      </c>
      <c r="Z773" s="28" t="n">
        <v>18604.71</v>
      </c>
      <c r="AA773" s="28" t="n">
        <v>6153.95</v>
      </c>
      <c r="AB773" s="29" t="n">
        <v>13494.27</v>
      </c>
      <c r="AC773" s="29" t="n">
        <v>7707.71</v>
      </c>
    </row>
    <row r="774" customFormat="false" ht="12.75" hidden="false" customHeight="false" outlineLevel="0" collapsed="false">
      <c r="A774" s="3" t="s">
        <v>1476</v>
      </c>
      <c r="B774" s="3" t="s">
        <v>47</v>
      </c>
      <c r="C774" s="3" t="s">
        <v>297</v>
      </c>
      <c r="D774" s="3" t="s">
        <v>1477</v>
      </c>
      <c r="E774" s="3" t="str">
        <f aca="false">+CONCATENATE(A774," ",B774," ",C774," ",D774)</f>
        <v>GOULDST 13 KV BGE GEN 03</v>
      </c>
      <c r="F774" s="26" t="s">
        <v>1478</v>
      </c>
      <c r="G774" s="26" t="n">
        <v>8.45</v>
      </c>
      <c r="H774" s="26" t="n">
        <v>4.55</v>
      </c>
      <c r="I774" s="26" t="s">
        <v>1478</v>
      </c>
      <c r="J774" s="26" t="n">
        <v>2.21</v>
      </c>
      <c r="K774" s="26" t="n">
        <v>2.03</v>
      </c>
      <c r="L774" s="26" t="s">
        <v>1478</v>
      </c>
      <c r="M774" s="26" t="n">
        <v>7.24</v>
      </c>
      <c r="N774" s="26" t="n">
        <v>3.32</v>
      </c>
      <c r="O774" s="27" t="s">
        <v>1478</v>
      </c>
      <c r="P774" s="27" t="n">
        <v>-835.58</v>
      </c>
      <c r="Q774" s="27" t="n">
        <v>-249.1</v>
      </c>
      <c r="R774" s="28" t="n">
        <v>20073.94</v>
      </c>
      <c r="S774" s="28" t="n">
        <v>6307.07</v>
      </c>
      <c r="T774" s="29" t="n">
        <v>58744.89</v>
      </c>
      <c r="U774" s="29" t="n">
        <v>8885.5</v>
      </c>
      <c r="V774" s="28" t="n">
        <v>15273.3</v>
      </c>
      <c r="W774" s="28" t="n">
        <v>7986.69</v>
      </c>
      <c r="X774" s="29" t="n">
        <v>12272.6</v>
      </c>
      <c r="Y774" s="29" t="n">
        <v>5614.1</v>
      </c>
      <c r="Z774" s="28" t="n">
        <v>18629.94</v>
      </c>
      <c r="AA774" s="28" t="n">
        <v>6200.68</v>
      </c>
      <c r="AB774" s="29" t="n">
        <v>13494.96</v>
      </c>
      <c r="AC774" s="29" t="n">
        <v>7710.23</v>
      </c>
    </row>
    <row r="775" customFormat="false" ht="12.75" hidden="false" customHeight="false" outlineLevel="0" collapsed="false">
      <c r="A775" s="3" t="s">
        <v>1476</v>
      </c>
      <c r="B775" s="3" t="s">
        <v>47</v>
      </c>
      <c r="C775" s="3" t="s">
        <v>297</v>
      </c>
      <c r="D775" s="3" t="s">
        <v>512</v>
      </c>
      <c r="E775" s="3" t="str">
        <f aca="false">+CONCATENATE(A775," ",B775," ",C775," ",D775)</f>
        <v>GOULDST 13 KV BGE ONE</v>
      </c>
      <c r="F775" s="26" t="s">
        <v>1479</v>
      </c>
      <c r="G775" s="26" t="n">
        <v>8.45</v>
      </c>
      <c r="H775" s="26" t="n">
        <v>4.55</v>
      </c>
      <c r="I775" s="26" t="s">
        <v>1479</v>
      </c>
      <c r="J775" s="26" t="n">
        <v>2.21</v>
      </c>
      <c r="K775" s="26" t="n">
        <v>2.03</v>
      </c>
      <c r="L775" s="26" t="s">
        <v>1479</v>
      </c>
      <c r="M775" s="26" t="n">
        <v>7.24</v>
      </c>
      <c r="N775" s="26" t="n">
        <v>3.32</v>
      </c>
      <c r="O775" s="27" t="s">
        <v>1479</v>
      </c>
      <c r="P775" s="27" t="n">
        <v>-835.58</v>
      </c>
      <c r="Q775" s="27" t="n">
        <v>-249.1</v>
      </c>
      <c r="R775" s="28" t="n">
        <v>20073.94</v>
      </c>
      <c r="S775" s="28" t="n">
        <v>6307.07</v>
      </c>
      <c r="T775" s="29" t="n">
        <v>58744.89</v>
      </c>
      <c r="U775" s="29" t="n">
        <v>8885.5</v>
      </c>
      <c r="V775" s="28" t="n">
        <v>15273.3</v>
      </c>
      <c r="W775" s="28" t="n">
        <v>7986.69</v>
      </c>
      <c r="X775" s="29" t="n">
        <v>12272.6</v>
      </c>
      <c r="Y775" s="29" t="n">
        <v>5614.1</v>
      </c>
      <c r="Z775" s="28" t="n">
        <v>18629.94</v>
      </c>
      <c r="AA775" s="28" t="n">
        <v>6200.68</v>
      </c>
      <c r="AB775" s="29" t="n">
        <v>13494.96</v>
      </c>
      <c r="AC775" s="29" t="n">
        <v>7710.23</v>
      </c>
    </row>
    <row r="776" customFormat="false" ht="12.75" hidden="false" customHeight="false" outlineLevel="0" collapsed="false">
      <c r="A776" s="3" t="s">
        <v>1476</v>
      </c>
      <c r="B776" s="3" t="s">
        <v>47</v>
      </c>
      <c r="C776" s="3" t="s">
        <v>297</v>
      </c>
      <c r="D776" s="3" t="s">
        <v>565</v>
      </c>
      <c r="E776" s="3" t="str">
        <f aca="false">+CONCATENATE(A776," ",B776," ",C776," ",D776)</f>
        <v>GOULDST 13 KV BGE TWO</v>
      </c>
      <c r="F776" s="26" t="s">
        <v>1480</v>
      </c>
      <c r="G776" s="26" t="n">
        <v>8.45</v>
      </c>
      <c r="H776" s="26" t="n">
        <v>4.55</v>
      </c>
      <c r="I776" s="26" t="s">
        <v>1480</v>
      </c>
      <c r="J776" s="26" t="n">
        <v>2.21</v>
      </c>
      <c r="K776" s="26" t="n">
        <v>2.03</v>
      </c>
      <c r="L776" s="26" t="s">
        <v>1480</v>
      </c>
      <c r="M776" s="26" t="n">
        <v>7.24</v>
      </c>
      <c r="N776" s="26" t="n">
        <v>3.32</v>
      </c>
      <c r="O776" s="27" t="s">
        <v>1480</v>
      </c>
      <c r="P776" s="27" t="n">
        <v>-835.58</v>
      </c>
      <c r="Q776" s="27" t="n">
        <v>-249.1</v>
      </c>
      <c r="R776" s="28" t="n">
        <v>20073.94</v>
      </c>
      <c r="S776" s="28" t="n">
        <v>6307.07</v>
      </c>
      <c r="T776" s="29" t="n">
        <v>58744.89</v>
      </c>
      <c r="U776" s="29" t="n">
        <v>8885.5</v>
      </c>
      <c r="V776" s="28" t="n">
        <v>15273.3</v>
      </c>
      <c r="W776" s="28" t="n">
        <v>7986.69</v>
      </c>
      <c r="X776" s="29" t="n">
        <v>12272.6</v>
      </c>
      <c r="Y776" s="29" t="n">
        <v>5614.1</v>
      </c>
      <c r="Z776" s="28" t="n">
        <v>18629.94</v>
      </c>
      <c r="AA776" s="28" t="n">
        <v>6200.68</v>
      </c>
      <c r="AB776" s="29" t="n">
        <v>13494.96</v>
      </c>
      <c r="AC776" s="29" t="n">
        <v>7710.23</v>
      </c>
    </row>
    <row r="777" customFormat="false" ht="12.75" hidden="false" customHeight="false" outlineLevel="0" collapsed="false">
      <c r="A777" s="3" t="s">
        <v>1481</v>
      </c>
      <c r="B777" s="3" t="s">
        <v>34</v>
      </c>
      <c r="C777" s="3"/>
      <c r="D777" s="3"/>
      <c r="E777" s="3" t="str">
        <f aca="false">+CONCATENATE(A777," ",B777," ",C777," ",D777)</f>
        <v>GPU ZONE  </v>
      </c>
      <c r="F777" s="26" t="s">
        <v>1481</v>
      </c>
      <c r="G777" s="26" t="n">
        <v>-13.74</v>
      </c>
      <c r="H777" s="26" t="n">
        <v>-6.08</v>
      </c>
      <c r="I777" s="26" t="s">
        <v>1481</v>
      </c>
      <c r="J777" s="26" t="n">
        <v>-11.33</v>
      </c>
      <c r="K777" s="26" t="n">
        <v>-7.4</v>
      </c>
      <c r="L777" s="26" t="s">
        <v>1481</v>
      </c>
      <c r="M777" s="26" t="n">
        <v>-23.17</v>
      </c>
      <c r="N777" s="26" t="n">
        <v>-13.36</v>
      </c>
      <c r="O777" s="27" t="s">
        <v>1481</v>
      </c>
      <c r="P777" s="27" t="n">
        <v>-108.47</v>
      </c>
      <c r="Q777" s="27" t="n">
        <v>115.75</v>
      </c>
      <c r="R777" s="28" t="n">
        <v>20231.524616</v>
      </c>
      <c r="S777" s="28" t="n">
        <v>6419.193076</v>
      </c>
      <c r="T777" s="29" t="n">
        <v>59223.169979</v>
      </c>
      <c r="U777" s="29" t="n">
        <v>8780.975091</v>
      </c>
      <c r="V777" s="28" t="n">
        <v>15130.624522</v>
      </c>
      <c r="W777" s="28" t="n">
        <v>7977.744904</v>
      </c>
      <c r="X777" s="29" t="n">
        <v>12268.2</v>
      </c>
      <c r="Y777" s="29" t="n">
        <v>5632.2</v>
      </c>
      <c r="Z777" s="28" t="n">
        <v>18571.541039</v>
      </c>
      <c r="AA777" s="28" t="n">
        <v>6061.90033</v>
      </c>
      <c r="AB777" s="29" t="n">
        <v>13513.494219</v>
      </c>
      <c r="AC777" s="29" t="n">
        <v>7700.073589</v>
      </c>
    </row>
    <row r="778" customFormat="false" ht="12.75" hidden="false" customHeight="false" outlineLevel="0" collapsed="false">
      <c r="A778" s="3" t="s">
        <v>1482</v>
      </c>
      <c r="B778" s="3" t="s">
        <v>59</v>
      </c>
      <c r="C778" s="3" t="s">
        <v>60</v>
      </c>
      <c r="D778" s="3" t="s">
        <v>61</v>
      </c>
      <c r="E778" s="3" t="str">
        <f aca="false">+CONCATENATE(A778," ",B778," ",C778," ",D778)</f>
        <v>GRANDVIE 115 KV PENELEC 1 TX</v>
      </c>
      <c r="F778" s="26" t="s">
        <v>1483</v>
      </c>
      <c r="G778" s="26" t="n">
        <v>21.76</v>
      </c>
      <c r="H778" s="26" t="n">
        <v>11.22</v>
      </c>
      <c r="I778" s="26" t="s">
        <v>1483</v>
      </c>
      <c r="J778" s="26" t="n">
        <v>-86.89</v>
      </c>
      <c r="K778" s="26" t="n">
        <v>6.25</v>
      </c>
      <c r="L778" s="26" t="s">
        <v>1483</v>
      </c>
      <c r="M778" s="26" t="n">
        <v>18.62</v>
      </c>
      <c r="N778" s="26" t="n">
        <v>10.25</v>
      </c>
      <c r="O778" s="27" t="s">
        <v>1483</v>
      </c>
      <c r="P778" s="27" t="n">
        <v>-776.29</v>
      </c>
      <c r="Q778" s="27" t="n">
        <v>-205.67</v>
      </c>
      <c r="R778" s="28" t="n">
        <v>20289.4</v>
      </c>
      <c r="S778" s="28" t="n">
        <v>6573.7</v>
      </c>
      <c r="T778" s="29" t="n">
        <v>58326.68</v>
      </c>
      <c r="U778" s="29" t="n">
        <v>8679.53</v>
      </c>
      <c r="V778" s="28" t="n">
        <v>14795.61</v>
      </c>
      <c r="W778" s="28" t="n">
        <v>7979.6</v>
      </c>
      <c r="X778" s="29" t="n">
        <v>12288.9</v>
      </c>
      <c r="Y778" s="29" t="n">
        <v>5655</v>
      </c>
      <c r="Z778" s="28" t="n">
        <v>18561.47</v>
      </c>
      <c r="AA778" s="28" t="n">
        <v>6322.6</v>
      </c>
      <c r="AB778" s="29" t="n">
        <v>13500.42</v>
      </c>
      <c r="AC778" s="29" t="n">
        <v>7717.34</v>
      </c>
    </row>
    <row r="779" customFormat="false" ht="12.75" hidden="false" customHeight="false" outlineLevel="0" collapsed="false">
      <c r="A779" s="3" t="s">
        <v>1482</v>
      </c>
      <c r="B779" s="3" t="s">
        <v>59</v>
      </c>
      <c r="C779" s="3" t="s">
        <v>60</v>
      </c>
      <c r="D779" s="3" t="s">
        <v>63</v>
      </c>
      <c r="E779" s="3" t="str">
        <f aca="false">+CONCATENATE(A779," ",B779," ",C779," ",D779)</f>
        <v>GRANDVIE 115 KV PENELEC 2 TX</v>
      </c>
      <c r="F779" s="26" t="s">
        <v>1484</v>
      </c>
      <c r="G779" s="26" t="n">
        <v>21.76</v>
      </c>
      <c r="H779" s="26" t="n">
        <v>11.22</v>
      </c>
      <c r="I779" s="26" t="s">
        <v>1484</v>
      </c>
      <c r="J779" s="26" t="n">
        <v>-86.89</v>
      </c>
      <c r="K779" s="26" t="n">
        <v>6.25</v>
      </c>
      <c r="L779" s="26" t="s">
        <v>1484</v>
      </c>
      <c r="M779" s="26" t="n">
        <v>18.62</v>
      </c>
      <c r="N779" s="26" t="n">
        <v>10.25</v>
      </c>
      <c r="O779" s="27" t="s">
        <v>1484</v>
      </c>
      <c r="P779" s="27" t="n">
        <v>-776.29</v>
      </c>
      <c r="Q779" s="27" t="n">
        <v>-205.67</v>
      </c>
      <c r="R779" s="28" t="n">
        <v>20289.4</v>
      </c>
      <c r="S779" s="28" t="n">
        <v>6573.7</v>
      </c>
      <c r="T779" s="29" t="n">
        <v>58326.68</v>
      </c>
      <c r="U779" s="29" t="n">
        <v>8679.53</v>
      </c>
      <c r="V779" s="28" t="n">
        <v>14795.61</v>
      </c>
      <c r="W779" s="28" t="n">
        <v>7979.6</v>
      </c>
      <c r="X779" s="29" t="n">
        <v>12288.9</v>
      </c>
      <c r="Y779" s="29" t="n">
        <v>5655</v>
      </c>
      <c r="Z779" s="28" t="n">
        <v>18561.47</v>
      </c>
      <c r="AA779" s="28" t="n">
        <v>6322.6</v>
      </c>
      <c r="AB779" s="29" t="n">
        <v>13500.42</v>
      </c>
      <c r="AC779" s="29" t="n">
        <v>7717.34</v>
      </c>
    </row>
    <row r="780" customFormat="false" ht="12.75" hidden="false" customHeight="false" outlineLevel="0" collapsed="false">
      <c r="A780" s="3" t="s">
        <v>1485</v>
      </c>
      <c r="B780" s="3" t="s">
        <v>47</v>
      </c>
      <c r="C780" s="3" t="s">
        <v>87</v>
      </c>
      <c r="D780" s="3" t="s">
        <v>1486</v>
      </c>
      <c r="E780" s="3" t="str">
        <f aca="false">+CONCATENATE(A780," ",B780," ",C780," ",D780)</f>
        <v>GRAYFR_1 13 KV PECO 1 CT</v>
      </c>
      <c r="F780" s="26" t="s">
        <v>1487</v>
      </c>
      <c r="G780" s="26" t="n">
        <v>7.29</v>
      </c>
      <c r="H780" s="26" t="n">
        <v>4.14</v>
      </c>
      <c r="I780" s="26" t="s">
        <v>1487</v>
      </c>
      <c r="J780" s="26" t="n">
        <v>-0.41</v>
      </c>
      <c r="K780" s="26" t="n">
        <v>0.58</v>
      </c>
      <c r="L780" s="26" t="s">
        <v>1487</v>
      </c>
      <c r="M780" s="26" t="n">
        <v>1.84</v>
      </c>
      <c r="N780" s="26" t="n">
        <v>1.75</v>
      </c>
      <c r="O780" s="27" t="s">
        <v>1487</v>
      </c>
      <c r="P780" s="27" t="n">
        <v>613.03</v>
      </c>
      <c r="Q780" s="27" t="n">
        <v>472.81</v>
      </c>
      <c r="R780" s="28" t="n">
        <v>20214.03</v>
      </c>
      <c r="S780" s="28" t="n">
        <v>6330.34</v>
      </c>
      <c r="T780" s="29" t="n">
        <v>60129.43</v>
      </c>
      <c r="U780" s="29" t="n">
        <v>8671.29</v>
      </c>
      <c r="V780" s="28" t="n">
        <v>15163.35</v>
      </c>
      <c r="W780" s="28" t="n">
        <v>7979.68</v>
      </c>
      <c r="X780" s="29" t="n">
        <v>12271.1</v>
      </c>
      <c r="Y780" s="29" t="n">
        <v>5603.9</v>
      </c>
      <c r="Z780" s="28" t="n">
        <v>18603.09</v>
      </c>
      <c r="AA780" s="28" t="n">
        <v>6151.49</v>
      </c>
      <c r="AB780" s="29" t="n">
        <v>13494.18</v>
      </c>
      <c r="AC780" s="29" t="n">
        <v>7707.62</v>
      </c>
    </row>
    <row r="781" customFormat="false" ht="12.75" hidden="false" customHeight="false" outlineLevel="0" collapsed="false">
      <c r="A781" s="3" t="s">
        <v>1485</v>
      </c>
      <c r="B781" s="3" t="s">
        <v>47</v>
      </c>
      <c r="C781" s="3" t="s">
        <v>87</v>
      </c>
      <c r="D781" s="3" t="s">
        <v>1488</v>
      </c>
      <c r="E781" s="3" t="str">
        <f aca="false">+CONCATENATE(A781," ",B781," ",C781," ",D781)</f>
        <v>GRAYFR_1 13 KV PECO 1 GEN</v>
      </c>
      <c r="F781" s="26" t="s">
        <v>1489</v>
      </c>
      <c r="G781" s="26" t="n">
        <v>7.29</v>
      </c>
      <c r="H781" s="26" t="n">
        <v>4.14</v>
      </c>
      <c r="I781" s="26" t="s">
        <v>1489</v>
      </c>
      <c r="J781" s="26" t="n">
        <v>-0.41</v>
      </c>
      <c r="K781" s="26" t="n">
        <v>0.58</v>
      </c>
      <c r="L781" s="26" t="s">
        <v>1489</v>
      </c>
      <c r="M781" s="26" t="n">
        <v>1.84</v>
      </c>
      <c r="N781" s="26" t="n">
        <v>1.75</v>
      </c>
      <c r="O781" s="27" t="s">
        <v>1489</v>
      </c>
      <c r="P781" s="27" t="n">
        <v>613.03</v>
      </c>
      <c r="Q781" s="27" t="n">
        <v>472.81</v>
      </c>
      <c r="R781" s="28" t="n">
        <v>20214.03</v>
      </c>
      <c r="S781" s="28" t="n">
        <v>6330.34</v>
      </c>
      <c r="T781" s="29" t="n">
        <v>60129.43</v>
      </c>
      <c r="U781" s="29" t="n">
        <v>8671.29</v>
      </c>
      <c r="V781" s="28" t="n">
        <v>15163.35</v>
      </c>
      <c r="W781" s="28" t="n">
        <v>7979.68</v>
      </c>
      <c r="X781" s="29" t="n">
        <v>12271.1</v>
      </c>
      <c r="Y781" s="29" t="n">
        <v>5603.9</v>
      </c>
      <c r="Z781" s="28" t="n">
        <v>18603.09</v>
      </c>
      <c r="AA781" s="28" t="n">
        <v>6151.49</v>
      </c>
      <c r="AB781" s="29" t="n">
        <v>13494.18</v>
      </c>
      <c r="AC781" s="29" t="n">
        <v>7707.62</v>
      </c>
    </row>
    <row r="782" customFormat="false" ht="12.75" hidden="false" customHeight="false" outlineLevel="0" collapsed="false">
      <c r="A782" s="3" t="s">
        <v>1485</v>
      </c>
      <c r="B782" s="3" t="s">
        <v>47</v>
      </c>
      <c r="C782" s="3" t="s">
        <v>87</v>
      </c>
      <c r="D782" s="3" t="s">
        <v>1490</v>
      </c>
      <c r="E782" s="3" t="str">
        <f aca="false">+CONCATENATE(A782," ",B782," ",C782," ",D782)</f>
        <v>GRAYFR_1 13 KV PECO AUX</v>
      </c>
      <c r="F782" s="26" t="s">
        <v>1491</v>
      </c>
      <c r="G782" s="26" t="n">
        <v>7.29</v>
      </c>
      <c r="H782" s="26" t="n">
        <v>4.14</v>
      </c>
      <c r="I782" s="26" t="s">
        <v>1491</v>
      </c>
      <c r="J782" s="26" t="n">
        <v>-0.41</v>
      </c>
      <c r="K782" s="26" t="n">
        <v>0.58</v>
      </c>
      <c r="L782" s="26" t="s">
        <v>1491</v>
      </c>
      <c r="M782" s="26" t="n">
        <v>1.84</v>
      </c>
      <c r="N782" s="26" t="n">
        <v>1.75</v>
      </c>
      <c r="O782" s="27" t="s">
        <v>1491</v>
      </c>
      <c r="P782" s="27" t="n">
        <v>613.03</v>
      </c>
      <c r="Q782" s="27" t="n">
        <v>472.81</v>
      </c>
      <c r="R782" s="28" t="n">
        <v>20214.03</v>
      </c>
      <c r="S782" s="28" t="n">
        <v>6330.34</v>
      </c>
      <c r="T782" s="29" t="n">
        <v>60129.43</v>
      </c>
      <c r="U782" s="29" t="n">
        <v>8671.29</v>
      </c>
      <c r="V782" s="28" t="n">
        <v>15163.35</v>
      </c>
      <c r="W782" s="28" t="n">
        <v>7979.68</v>
      </c>
      <c r="X782" s="29" t="n">
        <v>12271.1</v>
      </c>
      <c r="Y782" s="29" t="n">
        <v>5603.9</v>
      </c>
      <c r="Z782" s="28" t="n">
        <v>18603.09</v>
      </c>
      <c r="AA782" s="28" t="n">
        <v>6151.49</v>
      </c>
      <c r="AB782" s="29" t="n">
        <v>13494.18</v>
      </c>
      <c r="AC782" s="29" t="n">
        <v>7707.62</v>
      </c>
    </row>
    <row r="783" customFormat="false" ht="12.75" hidden="false" customHeight="false" outlineLevel="0" collapsed="false">
      <c r="A783" s="3" t="s">
        <v>1492</v>
      </c>
      <c r="B783" s="3" t="s">
        <v>47</v>
      </c>
      <c r="C783" s="3" t="s">
        <v>297</v>
      </c>
      <c r="D783" s="3" t="s">
        <v>512</v>
      </c>
      <c r="E783" s="3" t="str">
        <f aca="false">+CONCATENATE(A783," ",B783," ",C783," ",D783)</f>
        <v>GRAYMANO 13 KV BGE ONE</v>
      </c>
      <c r="F783" s="26" t="s">
        <v>1493</v>
      </c>
      <c r="G783" s="26" t="n">
        <v>8.37</v>
      </c>
      <c r="H783" s="26" t="n">
        <v>4.51</v>
      </c>
      <c r="I783" s="26" t="s">
        <v>1493</v>
      </c>
      <c r="J783" s="26" t="n">
        <v>2.17</v>
      </c>
      <c r="K783" s="26" t="n">
        <v>2</v>
      </c>
      <c r="L783" s="26" t="s">
        <v>1493</v>
      </c>
      <c r="M783" s="26" t="n">
        <v>7.22</v>
      </c>
      <c r="N783" s="26" t="n">
        <v>3.28</v>
      </c>
      <c r="O783" s="27" t="s">
        <v>1493</v>
      </c>
      <c r="P783" s="27" t="n">
        <v>-830.26</v>
      </c>
      <c r="Q783" s="27" t="n">
        <v>-246.89</v>
      </c>
      <c r="R783" s="28" t="n">
        <v>20065.72</v>
      </c>
      <c r="S783" s="28" t="n">
        <v>6307.38</v>
      </c>
      <c r="T783" s="29" t="n">
        <v>58817.43</v>
      </c>
      <c r="U783" s="29" t="n">
        <v>8932.02</v>
      </c>
      <c r="V783" s="28" t="n">
        <v>15273.47</v>
      </c>
      <c r="W783" s="28" t="n">
        <v>7986.94</v>
      </c>
      <c r="X783" s="29" t="n">
        <v>12272.8</v>
      </c>
      <c r="Y783" s="29" t="n">
        <v>5613.9</v>
      </c>
      <c r="Z783" s="28" t="n">
        <v>18630.03</v>
      </c>
      <c r="AA783" s="28" t="n">
        <v>6200.04</v>
      </c>
      <c r="AB783" s="29" t="n">
        <v>13494.98</v>
      </c>
      <c r="AC783" s="29" t="n">
        <v>7710.19</v>
      </c>
    </row>
    <row r="784" customFormat="false" ht="12.75" hidden="false" customHeight="false" outlineLevel="0" collapsed="false">
      <c r="A784" s="3" t="s">
        <v>1492</v>
      </c>
      <c r="B784" s="3" t="s">
        <v>47</v>
      </c>
      <c r="C784" s="3" t="s">
        <v>297</v>
      </c>
      <c r="D784" s="3" t="s">
        <v>565</v>
      </c>
      <c r="E784" s="3" t="str">
        <f aca="false">+CONCATENATE(A784," ",B784," ",C784," ",D784)</f>
        <v>GRAYMANO 13 KV BGE TWO</v>
      </c>
      <c r="F784" s="26" t="s">
        <v>1494</v>
      </c>
      <c r="G784" s="26" t="n">
        <v>8.37</v>
      </c>
      <c r="H784" s="26" t="n">
        <v>4.51</v>
      </c>
      <c r="I784" s="26" t="s">
        <v>1494</v>
      </c>
      <c r="J784" s="26" t="n">
        <v>2.17</v>
      </c>
      <c r="K784" s="26" t="n">
        <v>2</v>
      </c>
      <c r="L784" s="26" t="s">
        <v>1494</v>
      </c>
      <c r="M784" s="26" t="n">
        <v>7.22</v>
      </c>
      <c r="N784" s="26" t="n">
        <v>3.28</v>
      </c>
      <c r="O784" s="27" t="s">
        <v>1494</v>
      </c>
      <c r="P784" s="27" t="n">
        <v>-830.07</v>
      </c>
      <c r="Q784" s="27" t="n">
        <v>-246.82</v>
      </c>
      <c r="R784" s="28" t="n">
        <v>20065.58</v>
      </c>
      <c r="S784" s="28" t="n">
        <v>6307.39</v>
      </c>
      <c r="T784" s="29" t="n">
        <v>58816.32</v>
      </c>
      <c r="U784" s="29" t="n">
        <v>8930.82</v>
      </c>
      <c r="V784" s="28" t="n">
        <v>15273.47</v>
      </c>
      <c r="W784" s="28" t="n">
        <v>7986.94</v>
      </c>
      <c r="X784" s="29" t="n">
        <v>12272.7</v>
      </c>
      <c r="Y784" s="29" t="n">
        <v>5613.9</v>
      </c>
      <c r="Z784" s="28" t="n">
        <v>18630.04</v>
      </c>
      <c r="AA784" s="28" t="n">
        <v>6200.03</v>
      </c>
      <c r="AB784" s="29" t="n">
        <v>13494.98</v>
      </c>
      <c r="AC784" s="29" t="n">
        <v>7710.19</v>
      </c>
    </row>
    <row r="785" customFormat="false" ht="12.75" hidden="false" customHeight="false" outlineLevel="0" collapsed="false">
      <c r="A785" s="3" t="s">
        <v>1495</v>
      </c>
      <c r="B785" s="3" t="s">
        <v>26</v>
      </c>
      <c r="C785" s="3" t="s">
        <v>87</v>
      </c>
      <c r="D785" s="3" t="s">
        <v>1091</v>
      </c>
      <c r="E785" s="3" t="str">
        <f aca="false">+CONCATENATE(A785," ",B785," ",C785," ",D785)</f>
        <v>GRAYSFER 230 KV PECO DBU7</v>
      </c>
      <c r="F785" s="26" t="s">
        <v>1496</v>
      </c>
      <c r="G785" s="26" t="n">
        <v>7.29</v>
      </c>
      <c r="H785" s="26" t="n">
        <v>4.14</v>
      </c>
      <c r="I785" s="26" t="s">
        <v>1496</v>
      </c>
      <c r="J785" s="26" t="n">
        <v>-0.41</v>
      </c>
      <c r="K785" s="26" t="n">
        <v>0.58</v>
      </c>
      <c r="L785" s="26" t="s">
        <v>1496</v>
      </c>
      <c r="M785" s="26" t="n">
        <v>1.84</v>
      </c>
      <c r="N785" s="26" t="n">
        <v>1.75</v>
      </c>
      <c r="O785" s="27" t="s">
        <v>1496</v>
      </c>
      <c r="P785" s="27" t="n">
        <v>613.03</v>
      </c>
      <c r="Q785" s="27" t="n">
        <v>472.81</v>
      </c>
      <c r="R785" s="28" t="n">
        <v>20214.03</v>
      </c>
      <c r="S785" s="28" t="n">
        <v>6330.34</v>
      </c>
      <c r="T785" s="29" t="n">
        <v>60129.43</v>
      </c>
      <c r="U785" s="29" t="n">
        <v>8671.29</v>
      </c>
      <c r="V785" s="28" t="n">
        <v>15163.35</v>
      </c>
      <c r="W785" s="28" t="n">
        <v>7979.68</v>
      </c>
      <c r="X785" s="29" t="n">
        <v>12271.1</v>
      </c>
      <c r="Y785" s="29" t="n">
        <v>5603.9</v>
      </c>
      <c r="Z785" s="28" t="n">
        <v>18603.09</v>
      </c>
      <c r="AA785" s="28" t="n">
        <v>6151.49</v>
      </c>
      <c r="AB785" s="29" t="n">
        <v>13494.18</v>
      </c>
      <c r="AC785" s="29" t="n">
        <v>7707.62</v>
      </c>
    </row>
    <row r="786" customFormat="false" ht="12.75" hidden="false" customHeight="false" outlineLevel="0" collapsed="false">
      <c r="A786" s="3" t="s">
        <v>1495</v>
      </c>
      <c r="B786" s="3" t="s">
        <v>26</v>
      </c>
      <c r="C786" s="3" t="s">
        <v>87</v>
      </c>
      <c r="D786" s="3" t="s">
        <v>1093</v>
      </c>
      <c r="E786" s="3" t="str">
        <f aca="false">+CONCATENATE(A786," ",B786," ",C786," ",D786)</f>
        <v>GRAYSFER 230 KV PECO DBU8</v>
      </c>
      <c r="F786" s="26" t="s">
        <v>1497</v>
      </c>
      <c r="G786" s="26" t="n">
        <v>7.29</v>
      </c>
      <c r="H786" s="26" t="n">
        <v>4.14</v>
      </c>
      <c r="I786" s="26" t="s">
        <v>1497</v>
      </c>
      <c r="J786" s="26" t="n">
        <v>-0.41</v>
      </c>
      <c r="K786" s="26" t="n">
        <v>0.58</v>
      </c>
      <c r="L786" s="26" t="s">
        <v>1497</v>
      </c>
      <c r="M786" s="26" t="n">
        <v>1.84</v>
      </c>
      <c r="N786" s="26" t="n">
        <v>1.75</v>
      </c>
      <c r="O786" s="27" t="s">
        <v>1497</v>
      </c>
      <c r="P786" s="27" t="n">
        <v>613.03</v>
      </c>
      <c r="Q786" s="27" t="n">
        <v>472.81</v>
      </c>
      <c r="R786" s="28" t="n">
        <v>20214.03</v>
      </c>
      <c r="S786" s="28" t="n">
        <v>6330.34</v>
      </c>
      <c r="T786" s="29" t="n">
        <v>60129.43</v>
      </c>
      <c r="U786" s="29" t="n">
        <v>8671.29</v>
      </c>
      <c r="V786" s="28" t="n">
        <v>15163.35</v>
      </c>
      <c r="W786" s="28" t="n">
        <v>7979.68</v>
      </c>
      <c r="X786" s="29" t="n">
        <v>12271.1</v>
      </c>
      <c r="Y786" s="29" t="n">
        <v>5603.9</v>
      </c>
      <c r="Z786" s="28" t="n">
        <v>18603.09</v>
      </c>
      <c r="AA786" s="28" t="n">
        <v>6151.49</v>
      </c>
      <c r="AB786" s="29" t="n">
        <v>13494.18</v>
      </c>
      <c r="AC786" s="29" t="n">
        <v>7707.62</v>
      </c>
    </row>
    <row r="787" customFormat="false" ht="12.75" hidden="false" customHeight="false" outlineLevel="0" collapsed="false">
      <c r="A787" s="3" t="s">
        <v>1495</v>
      </c>
      <c r="B787" s="3" t="s">
        <v>26</v>
      </c>
      <c r="C787" s="3" t="s">
        <v>87</v>
      </c>
      <c r="D787" s="3" t="s">
        <v>1498</v>
      </c>
      <c r="E787" s="3" t="str">
        <f aca="false">+CONCATENATE(A787," ",B787," ",C787," ",D787)</f>
        <v>GRAYSFER 230 KV PECO DBU9</v>
      </c>
      <c r="F787" s="26" t="s">
        <v>1499</v>
      </c>
      <c r="G787" s="26" t="n">
        <v>7.29</v>
      </c>
      <c r="H787" s="26" t="n">
        <v>4.14</v>
      </c>
      <c r="I787" s="26" t="s">
        <v>1499</v>
      </c>
      <c r="J787" s="26" t="n">
        <v>-0.41</v>
      </c>
      <c r="K787" s="26" t="n">
        <v>0.58</v>
      </c>
      <c r="L787" s="26" t="s">
        <v>1499</v>
      </c>
      <c r="M787" s="26" t="n">
        <v>1.84</v>
      </c>
      <c r="N787" s="26" t="n">
        <v>1.75</v>
      </c>
      <c r="O787" s="27" t="s">
        <v>1499</v>
      </c>
      <c r="P787" s="27" t="n">
        <v>613.03</v>
      </c>
      <c r="Q787" s="27" t="n">
        <v>472.81</v>
      </c>
      <c r="R787" s="28" t="n">
        <v>20214.03</v>
      </c>
      <c r="S787" s="28" t="n">
        <v>6330.34</v>
      </c>
      <c r="T787" s="29" t="n">
        <v>60129.43</v>
      </c>
      <c r="U787" s="29" t="n">
        <v>8671.29</v>
      </c>
      <c r="V787" s="28" t="n">
        <v>15163.35</v>
      </c>
      <c r="W787" s="28" t="n">
        <v>7979.68</v>
      </c>
      <c r="X787" s="29" t="n">
        <v>12271.1</v>
      </c>
      <c r="Y787" s="29" t="n">
        <v>5603.9</v>
      </c>
      <c r="Z787" s="28" t="n">
        <v>18603.09</v>
      </c>
      <c r="AA787" s="28" t="n">
        <v>6151.49</v>
      </c>
      <c r="AB787" s="29" t="n">
        <v>13494.18</v>
      </c>
      <c r="AC787" s="29" t="n">
        <v>7707.62</v>
      </c>
    </row>
    <row r="788" customFormat="false" ht="12.75" hidden="false" customHeight="false" outlineLevel="0" collapsed="false">
      <c r="A788" s="3" t="s">
        <v>1500</v>
      </c>
      <c r="B788" s="3" t="s">
        <v>47</v>
      </c>
      <c r="C788" s="3" t="s">
        <v>297</v>
      </c>
      <c r="D788" s="3" t="s">
        <v>560</v>
      </c>
      <c r="E788" s="3" t="str">
        <f aca="false">+CONCATENATE(A788," ",B788," ",C788," ",D788)</f>
        <v>GREE BC 13 KV BGE FOUR</v>
      </c>
      <c r="F788" s="26" t="s">
        <v>1501</v>
      </c>
      <c r="G788" s="26" t="n">
        <v>8.41</v>
      </c>
      <c r="H788" s="26" t="n">
        <v>4.53</v>
      </c>
      <c r="I788" s="26" t="s">
        <v>1501</v>
      </c>
      <c r="J788" s="26" t="n">
        <v>2.19</v>
      </c>
      <c r="K788" s="26" t="n">
        <v>2.01</v>
      </c>
      <c r="L788" s="26" t="s">
        <v>1501</v>
      </c>
      <c r="M788" s="26" t="n">
        <v>7.21</v>
      </c>
      <c r="N788" s="26" t="n">
        <v>3.3</v>
      </c>
      <c r="O788" s="27" t="s">
        <v>1501</v>
      </c>
      <c r="P788" s="27" t="n">
        <v>-836.42</v>
      </c>
      <c r="Q788" s="27" t="n">
        <v>-249.53</v>
      </c>
      <c r="R788" s="28" t="n">
        <v>20069.37</v>
      </c>
      <c r="S788" s="28" t="n">
        <v>6307.27</v>
      </c>
      <c r="T788" s="29" t="n">
        <v>58528.52</v>
      </c>
      <c r="U788" s="29" t="n">
        <v>8721.09</v>
      </c>
      <c r="V788" s="28" t="n">
        <v>15273.2</v>
      </c>
      <c r="W788" s="28" t="n">
        <v>7986.76</v>
      </c>
      <c r="X788" s="29" t="n">
        <v>12272.4</v>
      </c>
      <c r="Y788" s="29" t="n">
        <v>5613.9</v>
      </c>
      <c r="Z788" s="28" t="n">
        <v>18629.94</v>
      </c>
      <c r="AA788" s="28" t="n">
        <v>6200.28</v>
      </c>
      <c r="AB788" s="29" t="n">
        <v>13494.98</v>
      </c>
      <c r="AC788" s="29" t="n">
        <v>7710.21</v>
      </c>
    </row>
    <row r="789" customFormat="false" ht="12.75" hidden="false" customHeight="false" outlineLevel="0" collapsed="false">
      <c r="A789" s="3" t="s">
        <v>1500</v>
      </c>
      <c r="B789" s="3" t="s">
        <v>47</v>
      </c>
      <c r="C789" s="3" t="s">
        <v>297</v>
      </c>
      <c r="D789" s="3" t="s">
        <v>512</v>
      </c>
      <c r="E789" s="3" t="str">
        <f aca="false">+CONCATENATE(A789," ",B789," ",C789," ",D789)</f>
        <v>GREE BC 13 KV BGE ONE</v>
      </c>
      <c r="F789" s="26" t="s">
        <v>1502</v>
      </c>
      <c r="G789" s="26" t="n">
        <v>8.41</v>
      </c>
      <c r="H789" s="26" t="n">
        <v>4.53</v>
      </c>
      <c r="I789" s="26" t="s">
        <v>1502</v>
      </c>
      <c r="J789" s="26" t="n">
        <v>2.19</v>
      </c>
      <c r="K789" s="26" t="n">
        <v>2.01</v>
      </c>
      <c r="L789" s="26" t="s">
        <v>1502</v>
      </c>
      <c r="M789" s="26" t="n">
        <v>7.21</v>
      </c>
      <c r="N789" s="26" t="n">
        <v>3.3</v>
      </c>
      <c r="O789" s="27" t="s">
        <v>1502</v>
      </c>
      <c r="P789" s="27" t="n">
        <v>-836.42</v>
      </c>
      <c r="Q789" s="27" t="n">
        <v>-249.53</v>
      </c>
      <c r="R789" s="28" t="n">
        <v>20069.37</v>
      </c>
      <c r="S789" s="28" t="n">
        <v>6307.27</v>
      </c>
      <c r="T789" s="29" t="n">
        <v>58528.52</v>
      </c>
      <c r="U789" s="29" t="n">
        <v>8721.09</v>
      </c>
      <c r="V789" s="28" t="n">
        <v>15273.2</v>
      </c>
      <c r="W789" s="28" t="n">
        <v>7986.76</v>
      </c>
      <c r="X789" s="29" t="n">
        <v>12272.4</v>
      </c>
      <c r="Y789" s="29" t="n">
        <v>5613.9</v>
      </c>
      <c r="Z789" s="28" t="n">
        <v>18629.94</v>
      </c>
      <c r="AA789" s="28" t="n">
        <v>6200.28</v>
      </c>
      <c r="AB789" s="29" t="n">
        <v>13494.98</v>
      </c>
      <c r="AC789" s="29" t="n">
        <v>7710.21</v>
      </c>
    </row>
    <row r="790" customFormat="false" ht="12.75" hidden="false" customHeight="false" outlineLevel="0" collapsed="false">
      <c r="A790" s="3" t="s">
        <v>1500</v>
      </c>
      <c r="B790" s="3" t="s">
        <v>47</v>
      </c>
      <c r="C790" s="3" t="s">
        <v>297</v>
      </c>
      <c r="D790" s="3" t="s">
        <v>1503</v>
      </c>
      <c r="E790" s="3" t="str">
        <f aca="false">+CONCATENATE(A790," ",B790," ",C790," ",D790)</f>
        <v>GREE BC 13 KV BGE THRE</v>
      </c>
      <c r="F790" s="26" t="s">
        <v>1504</v>
      </c>
      <c r="G790" s="26" t="n">
        <v>8.41</v>
      </c>
      <c r="H790" s="26" t="n">
        <v>4.53</v>
      </c>
      <c r="I790" s="26" t="s">
        <v>1504</v>
      </c>
      <c r="J790" s="26" t="n">
        <v>2.19</v>
      </c>
      <c r="K790" s="26" t="n">
        <v>2.01</v>
      </c>
      <c r="L790" s="26" t="s">
        <v>1504</v>
      </c>
      <c r="M790" s="26" t="n">
        <v>7.21</v>
      </c>
      <c r="N790" s="26" t="n">
        <v>3.3</v>
      </c>
      <c r="O790" s="27" t="s">
        <v>1504</v>
      </c>
      <c r="P790" s="27" t="n">
        <v>-836.21</v>
      </c>
      <c r="Q790" s="27" t="n">
        <v>-249.44</v>
      </c>
      <c r="R790" s="28" t="n">
        <v>20068.33</v>
      </c>
      <c r="S790" s="28" t="n">
        <v>6307.25</v>
      </c>
      <c r="T790" s="29" t="n">
        <v>58532.06</v>
      </c>
      <c r="U790" s="29" t="n">
        <v>8722.74</v>
      </c>
      <c r="V790" s="28" t="n">
        <v>15273.22</v>
      </c>
      <c r="W790" s="28" t="n">
        <v>7986.76</v>
      </c>
      <c r="X790" s="29" t="n">
        <v>12272.5</v>
      </c>
      <c r="Y790" s="29" t="n">
        <v>5613.9</v>
      </c>
      <c r="Z790" s="28" t="n">
        <v>18629.96</v>
      </c>
      <c r="AA790" s="28" t="n">
        <v>6200.28</v>
      </c>
      <c r="AB790" s="29" t="n">
        <v>13494.98</v>
      </c>
      <c r="AC790" s="29" t="n">
        <v>7710.21</v>
      </c>
    </row>
    <row r="791" customFormat="false" ht="12.75" hidden="false" customHeight="false" outlineLevel="0" collapsed="false">
      <c r="A791" s="3" t="s">
        <v>1500</v>
      </c>
      <c r="B791" s="3" t="s">
        <v>47</v>
      </c>
      <c r="C791" s="3" t="s">
        <v>297</v>
      </c>
      <c r="D791" s="3" t="s">
        <v>565</v>
      </c>
      <c r="E791" s="3" t="str">
        <f aca="false">+CONCATENATE(A791," ",B791," ",C791," ",D791)</f>
        <v>GREE BC 13 KV BGE TWO</v>
      </c>
      <c r="F791" s="26" t="s">
        <v>1505</v>
      </c>
      <c r="G791" s="26" t="n">
        <v>8.41</v>
      </c>
      <c r="H791" s="26" t="n">
        <v>4.53</v>
      </c>
      <c r="I791" s="26" t="s">
        <v>1505</v>
      </c>
      <c r="J791" s="26" t="n">
        <v>2.19</v>
      </c>
      <c r="K791" s="26" t="n">
        <v>2.01</v>
      </c>
      <c r="L791" s="26" t="s">
        <v>1505</v>
      </c>
      <c r="M791" s="26" t="n">
        <v>7.21</v>
      </c>
      <c r="N791" s="26" t="n">
        <v>3.3</v>
      </c>
      <c r="O791" s="27" t="s">
        <v>1505</v>
      </c>
      <c r="P791" s="27" t="n">
        <v>-836.21</v>
      </c>
      <c r="Q791" s="27" t="n">
        <v>-249.44</v>
      </c>
      <c r="R791" s="28" t="n">
        <v>20068.33</v>
      </c>
      <c r="S791" s="28" t="n">
        <v>6307.25</v>
      </c>
      <c r="T791" s="29" t="n">
        <v>58532.06</v>
      </c>
      <c r="U791" s="29" t="n">
        <v>8722.74</v>
      </c>
      <c r="V791" s="28" t="n">
        <v>15273.22</v>
      </c>
      <c r="W791" s="28" t="n">
        <v>7986.76</v>
      </c>
      <c r="X791" s="29" t="n">
        <v>12272.5</v>
      </c>
      <c r="Y791" s="29" t="n">
        <v>5613.9</v>
      </c>
      <c r="Z791" s="28" t="n">
        <v>18629.96</v>
      </c>
      <c r="AA791" s="28" t="n">
        <v>6200.28</v>
      </c>
      <c r="AB791" s="29" t="n">
        <v>13494.98</v>
      </c>
      <c r="AC791" s="29" t="n">
        <v>7710.21</v>
      </c>
    </row>
    <row r="792" customFormat="false" ht="12.75" hidden="false" customHeight="false" outlineLevel="0" collapsed="false">
      <c r="A792" s="3" t="s">
        <v>1506</v>
      </c>
      <c r="B792" s="3" t="s">
        <v>26</v>
      </c>
      <c r="C792" s="3" t="s">
        <v>27</v>
      </c>
      <c r="D792" s="3" t="s">
        <v>28</v>
      </c>
      <c r="E792" s="3" t="str">
        <f aca="false">+CONCATENATE(A792," ",B792," ",C792," ",D792)</f>
        <v>GREENBRO 230 KV PSEG T-1</v>
      </c>
      <c r="F792" s="26" t="s">
        <v>1507</v>
      </c>
      <c r="G792" s="26" t="n">
        <v>-57.49</v>
      </c>
      <c r="H792" s="26" t="n">
        <v>-27.68</v>
      </c>
      <c r="I792" s="26" t="s">
        <v>1507</v>
      </c>
      <c r="J792" s="26" t="n">
        <v>-20.89</v>
      </c>
      <c r="K792" s="26" t="n">
        <v>-22.8</v>
      </c>
      <c r="L792" s="26" t="s">
        <v>1507</v>
      </c>
      <c r="M792" s="26" t="n">
        <v>-71.01</v>
      </c>
      <c r="N792" s="26" t="n">
        <v>-40.74</v>
      </c>
      <c r="O792" s="27" t="s">
        <v>1507</v>
      </c>
      <c r="P792" s="27" t="n">
        <v>335.23</v>
      </c>
      <c r="Q792" s="27" t="n">
        <v>315.91</v>
      </c>
      <c r="R792" s="28" t="n">
        <v>20011.06</v>
      </c>
      <c r="S792" s="28" t="n">
        <v>6308.6</v>
      </c>
      <c r="T792" s="29" t="n">
        <v>59859.63</v>
      </c>
      <c r="U792" s="29" t="n">
        <v>9003.21</v>
      </c>
      <c r="V792" s="28" t="n">
        <v>15053.1</v>
      </c>
      <c r="W792" s="28" t="n">
        <v>7979.69</v>
      </c>
      <c r="X792" s="29" t="n">
        <v>12215.4</v>
      </c>
      <c r="Y792" s="29" t="n">
        <v>5608.9</v>
      </c>
      <c r="Z792" s="28" t="n">
        <v>18577.76</v>
      </c>
      <c r="AA792" s="28" t="n">
        <v>5749.57</v>
      </c>
      <c r="AB792" s="29" t="n">
        <v>13490.84</v>
      </c>
      <c r="AC792" s="29" t="n">
        <v>7675.86</v>
      </c>
    </row>
    <row r="793" customFormat="false" ht="12.75" hidden="false" customHeight="false" outlineLevel="0" collapsed="false">
      <c r="A793" s="3" t="s">
        <v>1506</v>
      </c>
      <c r="B793" s="3" t="s">
        <v>26</v>
      </c>
      <c r="C793" s="3" t="s">
        <v>27</v>
      </c>
      <c r="D793" s="3" t="s">
        <v>31</v>
      </c>
      <c r="E793" s="3" t="str">
        <f aca="false">+CONCATENATE(A793," ",B793," ",C793," ",D793)</f>
        <v>GREENBRO 230 KV PSEG T-2</v>
      </c>
      <c r="F793" s="26" t="s">
        <v>1508</v>
      </c>
      <c r="G793" s="26" t="n">
        <v>-57.09</v>
      </c>
      <c r="H793" s="26" t="n">
        <v>-28.3</v>
      </c>
      <c r="I793" s="26" t="s">
        <v>1508</v>
      </c>
      <c r="J793" s="26" t="n">
        <v>-17.96</v>
      </c>
      <c r="K793" s="26" t="n">
        <v>-19.44</v>
      </c>
      <c r="L793" s="26" t="s">
        <v>1508</v>
      </c>
      <c r="M793" s="26" t="n">
        <v>-60.52</v>
      </c>
      <c r="N793" s="26" t="n">
        <v>-34.62</v>
      </c>
      <c r="O793" s="27" t="s">
        <v>1508</v>
      </c>
      <c r="P793" s="27" t="n">
        <v>355.12</v>
      </c>
      <c r="Q793" s="27" t="n">
        <v>324.74</v>
      </c>
      <c r="R793" s="28" t="n">
        <v>20047.98</v>
      </c>
      <c r="S793" s="28" t="n">
        <v>6312.68</v>
      </c>
      <c r="T793" s="29" t="n">
        <v>59891.13</v>
      </c>
      <c r="U793" s="29" t="n">
        <v>9319.7</v>
      </c>
      <c r="V793" s="28" t="n">
        <v>15056.03</v>
      </c>
      <c r="W793" s="28" t="n">
        <v>7979.47</v>
      </c>
      <c r="X793" s="29" t="n">
        <v>12224.7</v>
      </c>
      <c r="Y793" s="29" t="n">
        <v>5606.6</v>
      </c>
      <c r="Z793" s="28" t="n">
        <v>18579.76</v>
      </c>
      <c r="AA793" s="28" t="n">
        <v>5804.89</v>
      </c>
      <c r="AB793" s="29" t="n">
        <v>13490.17</v>
      </c>
      <c r="AC793" s="29" t="n">
        <v>7680.32</v>
      </c>
    </row>
    <row r="794" customFormat="false" ht="12.75" hidden="false" customHeight="false" outlineLevel="0" collapsed="false">
      <c r="A794" s="3" t="s">
        <v>1509</v>
      </c>
      <c r="B794" s="3" t="s">
        <v>20</v>
      </c>
      <c r="C794" s="3" t="s">
        <v>37</v>
      </c>
      <c r="D794" s="3" t="s">
        <v>1510</v>
      </c>
      <c r="E794" s="3" t="str">
        <f aca="false">+CONCATENATE(A794," ",B794," ",C794," ",D794)</f>
        <v>GREENBUS 69 KV DPL GRNBSH</v>
      </c>
      <c r="F794" s="26" t="s">
        <v>1511</v>
      </c>
      <c r="G794" s="26" t="n">
        <v>7.9</v>
      </c>
      <c r="H794" s="26" t="n">
        <v>4.48</v>
      </c>
      <c r="I794" s="26" t="s">
        <v>1511</v>
      </c>
      <c r="J794" s="26" t="n">
        <v>0.24</v>
      </c>
      <c r="K794" s="26" t="n">
        <v>1.34</v>
      </c>
      <c r="L794" s="26" t="s">
        <v>1511</v>
      </c>
      <c r="M794" s="26" t="n">
        <v>4.1</v>
      </c>
      <c r="N794" s="26" t="n">
        <v>2.74</v>
      </c>
      <c r="O794" s="27" t="s">
        <v>1511</v>
      </c>
      <c r="P794" s="27" t="n">
        <v>2068.9</v>
      </c>
      <c r="Q794" s="27" t="n">
        <v>1389.68</v>
      </c>
      <c r="R794" s="28" t="n">
        <v>20259.33</v>
      </c>
      <c r="S794" s="28" t="n">
        <v>6328.19</v>
      </c>
      <c r="T794" s="29" t="n">
        <v>60563.3</v>
      </c>
      <c r="U794" s="29" t="n">
        <v>8679.83</v>
      </c>
      <c r="V794" s="28" t="n">
        <v>18606.86</v>
      </c>
      <c r="W794" s="28" t="n">
        <v>9525</v>
      </c>
      <c r="X794" s="29" t="n">
        <v>12269.3</v>
      </c>
      <c r="Y794" s="29" t="n">
        <v>5597.5</v>
      </c>
      <c r="Z794" s="28" t="n">
        <v>18604.3</v>
      </c>
      <c r="AA794" s="28" t="n">
        <v>6164.9</v>
      </c>
      <c r="AB794" s="29" t="n">
        <v>13493.92</v>
      </c>
      <c r="AC794" s="29" t="n">
        <v>7708.49</v>
      </c>
    </row>
    <row r="795" customFormat="false" ht="12.75" hidden="false" customHeight="false" outlineLevel="0" collapsed="false">
      <c r="A795" s="3" t="s">
        <v>1512</v>
      </c>
      <c r="B795" s="3" t="s">
        <v>59</v>
      </c>
      <c r="C795" s="3" t="s">
        <v>60</v>
      </c>
      <c r="D795" s="3" t="s">
        <v>61</v>
      </c>
      <c r="E795" s="3" t="str">
        <f aca="false">+CONCATENATE(A795," ",B795," ",C795," ",D795)</f>
        <v>GREENGAR 115 KV PENELEC 1 TX</v>
      </c>
      <c r="F795" s="26" t="s">
        <v>1513</v>
      </c>
      <c r="G795" s="26" t="n">
        <v>29.88</v>
      </c>
      <c r="H795" s="26" t="n">
        <v>15.3</v>
      </c>
      <c r="I795" s="26" t="s">
        <v>1513</v>
      </c>
      <c r="J795" s="26" t="n">
        <v>-11.26</v>
      </c>
      <c r="K795" s="26" t="n">
        <v>8.16</v>
      </c>
      <c r="L795" s="26" t="s">
        <v>1513</v>
      </c>
      <c r="M795" s="26" t="n">
        <v>24.55</v>
      </c>
      <c r="N795" s="26" t="n">
        <v>13.41</v>
      </c>
      <c r="O795" s="27" t="s">
        <v>1513</v>
      </c>
      <c r="P795" s="27" t="n">
        <v>-648.32</v>
      </c>
      <c r="Q795" s="27" t="n">
        <v>-119.17</v>
      </c>
      <c r="R795" s="28" t="n">
        <v>20428.9</v>
      </c>
      <c r="S795" s="28" t="n">
        <v>7313.2</v>
      </c>
      <c r="T795" s="29" t="n">
        <v>58421.62</v>
      </c>
      <c r="U795" s="29" t="n">
        <v>8734.03</v>
      </c>
      <c r="V795" s="28" t="n">
        <v>14825.38</v>
      </c>
      <c r="W795" s="28" t="n">
        <v>7980</v>
      </c>
      <c r="X795" s="29" t="n">
        <v>12297.7</v>
      </c>
      <c r="Y795" s="29" t="n">
        <v>5666</v>
      </c>
      <c r="Z795" s="28" t="n">
        <v>18574.62</v>
      </c>
      <c r="AA795" s="28" t="n">
        <v>6384.18</v>
      </c>
      <c r="AB795" s="29" t="n">
        <v>13494.2</v>
      </c>
      <c r="AC795" s="29" t="n">
        <v>7720.81</v>
      </c>
    </row>
    <row r="796" customFormat="false" ht="12.75" hidden="false" customHeight="false" outlineLevel="0" collapsed="false">
      <c r="A796" s="3" t="s">
        <v>1514</v>
      </c>
      <c r="B796" s="3" t="s">
        <v>20</v>
      </c>
      <c r="C796" s="3" t="s">
        <v>37</v>
      </c>
      <c r="D796" s="3" t="s">
        <v>1515</v>
      </c>
      <c r="E796" s="3" t="str">
        <f aca="false">+CONCATENATE(A796," ",B796," ",C796," ",D796)</f>
        <v>GREENWD 69 KV DPL GRENWD</v>
      </c>
      <c r="F796" s="26" t="s">
        <v>1516</v>
      </c>
      <c r="G796" s="26" t="n">
        <v>7.91</v>
      </c>
      <c r="H796" s="26" t="n">
        <v>4.49</v>
      </c>
      <c r="I796" s="26" t="s">
        <v>1516</v>
      </c>
      <c r="J796" s="26" t="n">
        <v>0.24</v>
      </c>
      <c r="K796" s="26" t="n">
        <v>1.34</v>
      </c>
      <c r="L796" s="26" t="s">
        <v>1516</v>
      </c>
      <c r="M796" s="26" t="n">
        <v>4.11</v>
      </c>
      <c r="N796" s="26" t="n">
        <v>2.75</v>
      </c>
      <c r="O796" s="27" t="s">
        <v>1516</v>
      </c>
      <c r="P796" s="27" t="n">
        <v>1397.99</v>
      </c>
      <c r="Q796" s="27" t="n">
        <v>818.64</v>
      </c>
      <c r="R796" s="28" t="n">
        <v>20259.46</v>
      </c>
      <c r="S796" s="28" t="n">
        <v>6328.19</v>
      </c>
      <c r="T796" s="29" t="n">
        <v>60509.64</v>
      </c>
      <c r="U796" s="29" t="n">
        <v>8679.87</v>
      </c>
      <c r="V796" s="28" t="n">
        <v>17060.35</v>
      </c>
      <c r="W796" s="28" t="n">
        <v>9245.28</v>
      </c>
      <c r="X796" s="29" t="n">
        <v>12269.3</v>
      </c>
      <c r="Y796" s="29" t="n">
        <v>5597.5</v>
      </c>
      <c r="Z796" s="28" t="n">
        <v>18604.29</v>
      </c>
      <c r="AA796" s="28" t="n">
        <v>6164.92</v>
      </c>
      <c r="AB796" s="29" t="n">
        <v>13493.92</v>
      </c>
      <c r="AC796" s="29" t="n">
        <v>7708.49</v>
      </c>
    </row>
    <row r="797" customFormat="false" ht="12.75" hidden="false" customHeight="false" outlineLevel="0" collapsed="false">
      <c r="A797" s="3" t="s">
        <v>1514</v>
      </c>
      <c r="B797" s="3" t="s">
        <v>20</v>
      </c>
      <c r="C797" s="3" t="s">
        <v>37</v>
      </c>
      <c r="D797" s="3" t="s">
        <v>1517</v>
      </c>
      <c r="E797" s="3" t="str">
        <f aca="false">+CONCATENATE(A797," ",B797," ",C797," ",D797)</f>
        <v>GREENWD 69 KV DPL KRATZ</v>
      </c>
      <c r="F797" s="26" t="s">
        <v>1518</v>
      </c>
      <c r="G797" s="26" t="n">
        <v>7.91</v>
      </c>
      <c r="H797" s="26" t="n">
        <v>4.49</v>
      </c>
      <c r="I797" s="26" t="s">
        <v>1518</v>
      </c>
      <c r="J797" s="26" t="n">
        <v>0.24</v>
      </c>
      <c r="K797" s="26" t="n">
        <v>1.34</v>
      </c>
      <c r="L797" s="26" t="s">
        <v>1518</v>
      </c>
      <c r="M797" s="26" t="n">
        <v>4.11</v>
      </c>
      <c r="N797" s="26" t="n">
        <v>2.75</v>
      </c>
      <c r="O797" s="27" t="s">
        <v>1518</v>
      </c>
      <c r="P797" s="27" t="n">
        <v>1397.99</v>
      </c>
      <c r="Q797" s="27" t="n">
        <v>818.64</v>
      </c>
      <c r="R797" s="28" t="n">
        <v>20259.46</v>
      </c>
      <c r="S797" s="28" t="n">
        <v>6328.19</v>
      </c>
      <c r="T797" s="29" t="n">
        <v>60509.64</v>
      </c>
      <c r="U797" s="29" t="n">
        <v>8679.87</v>
      </c>
      <c r="V797" s="28" t="n">
        <v>17060.35</v>
      </c>
      <c r="W797" s="28" t="n">
        <v>9245.28</v>
      </c>
      <c r="X797" s="29" t="n">
        <v>12269.3</v>
      </c>
      <c r="Y797" s="29" t="n">
        <v>5597.5</v>
      </c>
      <c r="Z797" s="28" t="n">
        <v>18604.29</v>
      </c>
      <c r="AA797" s="28" t="n">
        <v>6164.92</v>
      </c>
      <c r="AB797" s="29" t="n">
        <v>13493.92</v>
      </c>
      <c r="AC797" s="29" t="n">
        <v>7708.49</v>
      </c>
    </row>
    <row r="798" customFormat="false" ht="12.75" hidden="false" customHeight="false" outlineLevel="0" collapsed="false">
      <c r="A798" s="3" t="s">
        <v>1519</v>
      </c>
      <c r="B798" s="3" t="s">
        <v>26</v>
      </c>
      <c r="C798" s="3" t="s">
        <v>111</v>
      </c>
      <c r="D798" s="3" t="s">
        <v>763</v>
      </c>
      <c r="E798" s="3" t="str">
        <f aca="false">+CONCATENATE(A798," ",B798," ",C798," ",D798)</f>
        <v>GREYSTON 230 KV JCPL BK 1</v>
      </c>
      <c r="F798" s="26" t="s">
        <v>1520</v>
      </c>
      <c r="G798" s="26" t="n">
        <v>-91.05</v>
      </c>
      <c r="H798" s="26" t="n">
        <v>-44.35</v>
      </c>
      <c r="I798" s="26" t="s">
        <v>1520</v>
      </c>
      <c r="J798" s="26" t="n">
        <v>-30.23</v>
      </c>
      <c r="K798" s="26" t="n">
        <v>-34.1</v>
      </c>
      <c r="L798" s="26" t="s">
        <v>1520</v>
      </c>
      <c r="M798" s="26" t="n">
        <v>-106.24</v>
      </c>
      <c r="N798" s="26" t="n">
        <v>-61.36</v>
      </c>
      <c r="O798" s="27" t="s">
        <v>1520</v>
      </c>
      <c r="P798" s="27" t="n">
        <v>197.75</v>
      </c>
      <c r="Q798" s="27" t="n">
        <v>256.67</v>
      </c>
      <c r="R798" s="28" t="n">
        <v>19888.97</v>
      </c>
      <c r="S798" s="28" t="n">
        <v>6298.11</v>
      </c>
      <c r="T798" s="29" t="n">
        <v>59627.91</v>
      </c>
      <c r="U798" s="29" t="n">
        <v>8877.17</v>
      </c>
      <c r="V798" s="28" t="n">
        <v>15034.41</v>
      </c>
      <c r="W798" s="28" t="n">
        <v>7980.19</v>
      </c>
      <c r="X798" s="29" t="n">
        <v>12197.2</v>
      </c>
      <c r="Y798" s="29" t="n">
        <v>5612.5</v>
      </c>
      <c r="Z798" s="28" t="n">
        <v>18571.58</v>
      </c>
      <c r="AA798" s="28" t="n">
        <v>5574.77</v>
      </c>
      <c r="AB798" s="29" t="n">
        <v>13493.66</v>
      </c>
      <c r="AC798" s="29" t="n">
        <v>7661.45</v>
      </c>
    </row>
    <row r="799" customFormat="false" ht="12.75" hidden="false" customHeight="false" outlineLevel="0" collapsed="false">
      <c r="A799" s="3" t="s">
        <v>1519</v>
      </c>
      <c r="B799" s="3" t="s">
        <v>26</v>
      </c>
      <c r="C799" s="3" t="s">
        <v>111</v>
      </c>
      <c r="D799" s="3" t="s">
        <v>765</v>
      </c>
      <c r="E799" s="3" t="str">
        <f aca="false">+CONCATENATE(A799," ",B799," ",C799," ",D799)</f>
        <v>GREYSTON 230 KV JCPL BK 2</v>
      </c>
      <c r="F799" s="26" t="s">
        <v>1521</v>
      </c>
      <c r="G799" s="26" t="n">
        <v>-89.51</v>
      </c>
      <c r="H799" s="26" t="n">
        <v>-43.6</v>
      </c>
      <c r="I799" s="26" t="s">
        <v>1521</v>
      </c>
      <c r="J799" s="26" t="n">
        <v>-29.67</v>
      </c>
      <c r="K799" s="26" t="n">
        <v>-33.54</v>
      </c>
      <c r="L799" s="26" t="s">
        <v>1521</v>
      </c>
      <c r="M799" s="26" t="n">
        <v>-104.49</v>
      </c>
      <c r="N799" s="26" t="n">
        <v>-60.34</v>
      </c>
      <c r="O799" s="27" t="s">
        <v>1521</v>
      </c>
      <c r="P799" s="27" t="n">
        <v>220.97</v>
      </c>
      <c r="Q799" s="27" t="n">
        <v>271.38</v>
      </c>
      <c r="R799" s="28" t="n">
        <v>19892.98</v>
      </c>
      <c r="S799" s="28" t="n">
        <v>6298.3</v>
      </c>
      <c r="T799" s="29" t="n">
        <v>59631.06</v>
      </c>
      <c r="U799" s="29" t="n">
        <v>8873.59</v>
      </c>
      <c r="V799" s="28" t="n">
        <v>15036.43</v>
      </c>
      <c r="W799" s="28" t="n">
        <v>7980.13</v>
      </c>
      <c r="X799" s="29" t="n">
        <v>12196.4</v>
      </c>
      <c r="Y799" s="29" t="n">
        <v>5612.8</v>
      </c>
      <c r="Z799" s="28" t="n">
        <v>18572.55</v>
      </c>
      <c r="AA799" s="28" t="n">
        <v>5583.02</v>
      </c>
      <c r="AB799" s="29" t="n">
        <v>13493.79</v>
      </c>
      <c r="AC799" s="29" t="n">
        <v>7662.15</v>
      </c>
    </row>
    <row r="800" customFormat="false" ht="12.75" hidden="false" customHeight="false" outlineLevel="0" collapsed="false">
      <c r="A800" s="3" t="s">
        <v>1519</v>
      </c>
      <c r="B800" s="3" t="s">
        <v>26</v>
      </c>
      <c r="C800" s="3" t="s">
        <v>111</v>
      </c>
      <c r="D800" s="3" t="s">
        <v>1069</v>
      </c>
      <c r="E800" s="3" t="str">
        <f aca="false">+CONCATENATE(A800," ",B800," ",C800," ",D800)</f>
        <v>GREYSTON 230 KV JCPL BK 3</v>
      </c>
      <c r="F800" s="26" t="s">
        <v>1522</v>
      </c>
      <c r="G800" s="26" t="n">
        <v>-91.05</v>
      </c>
      <c r="H800" s="26" t="n">
        <v>-44.35</v>
      </c>
      <c r="I800" s="26" t="s">
        <v>1522</v>
      </c>
      <c r="J800" s="26" t="n">
        <v>-30.23</v>
      </c>
      <c r="K800" s="26" t="n">
        <v>-34.1</v>
      </c>
      <c r="L800" s="26" t="s">
        <v>1522</v>
      </c>
      <c r="M800" s="26" t="n">
        <v>-106.24</v>
      </c>
      <c r="N800" s="26" t="n">
        <v>-61.36</v>
      </c>
      <c r="O800" s="27" t="s">
        <v>1522</v>
      </c>
      <c r="P800" s="27" t="n">
        <v>197.75</v>
      </c>
      <c r="Q800" s="27" t="n">
        <v>256.67</v>
      </c>
      <c r="R800" s="28" t="n">
        <v>19888.97</v>
      </c>
      <c r="S800" s="28" t="n">
        <v>6298.11</v>
      </c>
      <c r="T800" s="29" t="n">
        <v>59627.91</v>
      </c>
      <c r="U800" s="29" t="n">
        <v>8877.17</v>
      </c>
      <c r="V800" s="28" t="n">
        <v>15034.41</v>
      </c>
      <c r="W800" s="28" t="n">
        <v>7980.19</v>
      </c>
      <c r="X800" s="29" t="n">
        <v>12197.2</v>
      </c>
      <c r="Y800" s="29" t="n">
        <v>5612.5</v>
      </c>
      <c r="Z800" s="28" t="n">
        <v>18571.58</v>
      </c>
      <c r="AA800" s="28" t="n">
        <v>5574.77</v>
      </c>
      <c r="AB800" s="29" t="n">
        <v>13493.66</v>
      </c>
      <c r="AC800" s="29" t="n">
        <v>7661.45</v>
      </c>
    </row>
    <row r="801" customFormat="false" ht="12.75" hidden="false" customHeight="false" outlineLevel="0" collapsed="false">
      <c r="A801" s="3" t="s">
        <v>1519</v>
      </c>
      <c r="B801" s="3" t="s">
        <v>26</v>
      </c>
      <c r="C801" s="3" t="s">
        <v>111</v>
      </c>
      <c r="D801" s="3" t="s">
        <v>620</v>
      </c>
      <c r="E801" s="3" t="str">
        <f aca="false">+CONCATENATE(A801," ",B801," ",C801," ",D801)</f>
        <v>GREYSTON 230 KV JCPL BK 4</v>
      </c>
      <c r="F801" s="26" t="s">
        <v>1523</v>
      </c>
      <c r="G801" s="26" t="n">
        <v>-89.51</v>
      </c>
      <c r="H801" s="26" t="n">
        <v>-43.6</v>
      </c>
      <c r="I801" s="26" t="s">
        <v>1523</v>
      </c>
      <c r="J801" s="26" t="n">
        <v>-29.67</v>
      </c>
      <c r="K801" s="26" t="n">
        <v>-33.54</v>
      </c>
      <c r="L801" s="26" t="s">
        <v>1523</v>
      </c>
      <c r="M801" s="26" t="n">
        <v>-104.49</v>
      </c>
      <c r="N801" s="26" t="n">
        <v>-60.34</v>
      </c>
      <c r="O801" s="27" t="s">
        <v>1523</v>
      </c>
      <c r="P801" s="27" t="n">
        <v>220.97</v>
      </c>
      <c r="Q801" s="27" t="n">
        <v>271.38</v>
      </c>
      <c r="R801" s="28" t="n">
        <v>19892.98</v>
      </c>
      <c r="S801" s="28" t="n">
        <v>6298.3</v>
      </c>
      <c r="T801" s="29" t="n">
        <v>59631.06</v>
      </c>
      <c r="U801" s="29" t="n">
        <v>8873.59</v>
      </c>
      <c r="V801" s="28" t="n">
        <v>15036.43</v>
      </c>
      <c r="W801" s="28" t="n">
        <v>7980.13</v>
      </c>
      <c r="X801" s="29" t="n">
        <v>12196.4</v>
      </c>
      <c r="Y801" s="29" t="n">
        <v>5612.8</v>
      </c>
      <c r="Z801" s="28" t="n">
        <v>18572.55</v>
      </c>
      <c r="AA801" s="28" t="n">
        <v>5583.02</v>
      </c>
      <c r="AB801" s="29" t="n">
        <v>13493.79</v>
      </c>
      <c r="AC801" s="29" t="n">
        <v>7662.15</v>
      </c>
    </row>
    <row r="802" customFormat="false" ht="12.75" hidden="false" customHeight="false" outlineLevel="0" collapsed="false">
      <c r="A802" s="3" t="s">
        <v>1524</v>
      </c>
      <c r="B802" s="3" t="s">
        <v>26</v>
      </c>
      <c r="C802" s="3" t="s">
        <v>60</v>
      </c>
      <c r="D802" s="3" t="s">
        <v>281</v>
      </c>
      <c r="E802" s="3" t="str">
        <f aca="false">+CONCATENATE(A802," ",B802," ",C802," ",D802)</f>
        <v>GROVER 230 KV PENELEC LOAD1</v>
      </c>
      <c r="F802" s="26" t="s">
        <v>1525</v>
      </c>
      <c r="G802" s="26" t="n">
        <v>30.05</v>
      </c>
      <c r="H802" s="26" t="n">
        <v>15.44</v>
      </c>
      <c r="I802" s="26" t="s">
        <v>1525</v>
      </c>
      <c r="J802" s="26" t="n">
        <v>5.86</v>
      </c>
      <c r="K802" s="26" t="n">
        <v>8.08</v>
      </c>
      <c r="L802" s="26" t="s">
        <v>1525</v>
      </c>
      <c r="M802" s="26" t="n">
        <v>24.26</v>
      </c>
      <c r="N802" s="26" t="n">
        <v>12.93</v>
      </c>
      <c r="O802" s="27" t="s">
        <v>1525</v>
      </c>
      <c r="P802" s="27" t="n">
        <v>-517.64</v>
      </c>
      <c r="Q802" s="27" t="n">
        <v>-90.97</v>
      </c>
      <c r="R802" s="28" t="n">
        <v>20343.88</v>
      </c>
      <c r="S802" s="28" t="n">
        <v>6447.76</v>
      </c>
      <c r="T802" s="29" t="n">
        <v>58725.56</v>
      </c>
      <c r="U802" s="29" t="n">
        <v>8704.14</v>
      </c>
      <c r="V802" s="28" t="n">
        <v>14730.43</v>
      </c>
      <c r="W802" s="28" t="n">
        <v>7978.44</v>
      </c>
      <c r="X802" s="29" t="n">
        <v>12272.5</v>
      </c>
      <c r="Y802" s="29" t="n">
        <v>5668.6</v>
      </c>
      <c r="Z802" s="28" t="n">
        <v>18573.72</v>
      </c>
      <c r="AA802" s="28" t="n">
        <v>6385.09</v>
      </c>
      <c r="AB802" s="29" t="n">
        <v>13633.51</v>
      </c>
      <c r="AC802" s="29" t="n">
        <v>7720.39</v>
      </c>
    </row>
    <row r="803" customFormat="false" ht="12.75" hidden="false" customHeight="false" outlineLevel="0" collapsed="false">
      <c r="A803" s="3" t="s">
        <v>1526</v>
      </c>
      <c r="B803" s="3" t="s">
        <v>59</v>
      </c>
      <c r="C803" s="3" t="s">
        <v>297</v>
      </c>
      <c r="D803" s="3" t="s">
        <v>560</v>
      </c>
      <c r="E803" s="3" t="str">
        <f aca="false">+CONCATENATE(A803," ",B803," ",C803," ",D803)</f>
        <v>GWYNNBRO 115 KV BGE FOUR</v>
      </c>
      <c r="F803" s="26" t="s">
        <v>1527</v>
      </c>
      <c r="G803" s="26" t="n">
        <v>8.11</v>
      </c>
      <c r="H803" s="26" t="n">
        <v>4.38</v>
      </c>
      <c r="I803" s="26" t="s">
        <v>1527</v>
      </c>
      <c r="J803" s="26" t="n">
        <v>2.05</v>
      </c>
      <c r="K803" s="26" t="n">
        <v>1.92</v>
      </c>
      <c r="L803" s="26" t="s">
        <v>1527</v>
      </c>
      <c r="M803" s="26" t="n">
        <v>6.97</v>
      </c>
      <c r="N803" s="26" t="n">
        <v>3.15</v>
      </c>
      <c r="O803" s="27" t="s">
        <v>1527</v>
      </c>
      <c r="P803" s="27" t="n">
        <v>-843.52</v>
      </c>
      <c r="Q803" s="27" t="n">
        <v>-252.65</v>
      </c>
      <c r="R803" s="28" t="n">
        <v>20079.12</v>
      </c>
      <c r="S803" s="28" t="n">
        <v>6309.57</v>
      </c>
      <c r="T803" s="29" t="n">
        <v>58520.42</v>
      </c>
      <c r="U803" s="29" t="n">
        <v>8720.29</v>
      </c>
      <c r="V803" s="28" t="n">
        <v>15271.99</v>
      </c>
      <c r="W803" s="28" t="n">
        <v>7986.93</v>
      </c>
      <c r="X803" s="29" t="n">
        <v>12272.3</v>
      </c>
      <c r="Y803" s="29" t="n">
        <v>5612.8</v>
      </c>
      <c r="Z803" s="28" t="n">
        <v>18629.6</v>
      </c>
      <c r="AA803" s="28" t="n">
        <v>6197.52</v>
      </c>
      <c r="AB803" s="29" t="n">
        <v>13495.04</v>
      </c>
      <c r="AC803" s="29" t="n">
        <v>7709.99</v>
      </c>
    </row>
    <row r="804" customFormat="false" ht="12.75" hidden="false" customHeight="false" outlineLevel="0" collapsed="false">
      <c r="A804" s="3" t="s">
        <v>1526</v>
      </c>
      <c r="B804" s="3" t="s">
        <v>59</v>
      </c>
      <c r="C804" s="3" t="s">
        <v>297</v>
      </c>
      <c r="D804" s="3" t="s">
        <v>512</v>
      </c>
      <c r="E804" s="3" t="str">
        <f aca="false">+CONCATENATE(A804," ",B804," ",C804," ",D804)</f>
        <v>GWYNNBRO 115 KV BGE ONE</v>
      </c>
      <c r="F804" s="26" t="s">
        <v>1528</v>
      </c>
      <c r="G804" s="26" t="n">
        <v>8.1</v>
      </c>
      <c r="H804" s="26" t="n">
        <v>4.38</v>
      </c>
      <c r="I804" s="26" t="s">
        <v>1528</v>
      </c>
      <c r="J804" s="26" t="n">
        <v>2.05</v>
      </c>
      <c r="K804" s="26" t="n">
        <v>1.92</v>
      </c>
      <c r="L804" s="26" t="s">
        <v>1528</v>
      </c>
      <c r="M804" s="26" t="n">
        <v>6.96</v>
      </c>
      <c r="N804" s="26" t="n">
        <v>3.14</v>
      </c>
      <c r="O804" s="27" t="s">
        <v>1528</v>
      </c>
      <c r="P804" s="27" t="n">
        <v>-844.78</v>
      </c>
      <c r="Q804" s="27" t="n">
        <v>-253.18</v>
      </c>
      <c r="R804" s="28" t="n">
        <v>20080.82</v>
      </c>
      <c r="S804" s="28" t="n">
        <v>6309.64</v>
      </c>
      <c r="T804" s="29" t="n">
        <v>58507.9</v>
      </c>
      <c r="U804" s="29" t="n">
        <v>8712.48</v>
      </c>
      <c r="V804" s="28" t="n">
        <v>15271.92</v>
      </c>
      <c r="W804" s="28" t="n">
        <v>7986.92</v>
      </c>
      <c r="X804" s="29" t="n">
        <v>12272.2</v>
      </c>
      <c r="Y804" s="29" t="n">
        <v>5612.8</v>
      </c>
      <c r="Z804" s="28" t="n">
        <v>18629.47</v>
      </c>
      <c r="AA804" s="28" t="n">
        <v>6197.28</v>
      </c>
      <c r="AB804" s="29" t="n">
        <v>13495.05</v>
      </c>
      <c r="AC804" s="29" t="n">
        <v>7709.97</v>
      </c>
    </row>
    <row r="805" customFormat="false" ht="12.75" hidden="false" customHeight="false" outlineLevel="0" collapsed="false">
      <c r="A805" s="3" t="s">
        <v>1529</v>
      </c>
      <c r="B805" s="3" t="s">
        <v>20</v>
      </c>
      <c r="C805" s="3" t="s">
        <v>37</v>
      </c>
      <c r="D805" s="3" t="s">
        <v>1530</v>
      </c>
      <c r="E805" s="3" t="str">
        <f aca="false">+CONCATENATE(A805," ",B805," ",C805," ",D805)</f>
        <v>HALLWOOD 69 KV DPL HALLWD</v>
      </c>
      <c r="F805" s="26" t="s">
        <v>1531</v>
      </c>
      <c r="G805" s="26" t="n">
        <v>7.9</v>
      </c>
      <c r="H805" s="26" t="n">
        <v>4.48</v>
      </c>
      <c r="I805" s="26" t="s">
        <v>1531</v>
      </c>
      <c r="J805" s="26" t="n">
        <v>0.24</v>
      </c>
      <c r="K805" s="26" t="n">
        <v>1.34</v>
      </c>
      <c r="L805" s="26" t="s">
        <v>1531</v>
      </c>
      <c r="M805" s="26" t="n">
        <v>4.1</v>
      </c>
      <c r="N805" s="26" t="n">
        <v>2.74</v>
      </c>
      <c r="O805" s="27" t="s">
        <v>1531</v>
      </c>
      <c r="P805" s="27" t="n">
        <v>2334.02</v>
      </c>
      <c r="Q805" s="27" t="n">
        <v>1622.57</v>
      </c>
      <c r="R805" s="28" t="n">
        <v>20259.33</v>
      </c>
      <c r="S805" s="28" t="n">
        <v>6328.19</v>
      </c>
      <c r="T805" s="29" t="n">
        <v>60551.41</v>
      </c>
      <c r="U805" s="29" t="n">
        <v>8679.83</v>
      </c>
      <c r="V805" s="28" t="n">
        <v>18349.6</v>
      </c>
      <c r="W805" s="28" t="n">
        <v>9370.36</v>
      </c>
      <c r="X805" s="29" t="n">
        <v>12269.3</v>
      </c>
      <c r="Y805" s="29" t="n">
        <v>5597.5</v>
      </c>
      <c r="Z805" s="28" t="n">
        <v>18604.3</v>
      </c>
      <c r="AA805" s="28" t="n">
        <v>6164.9</v>
      </c>
      <c r="AB805" s="29" t="n">
        <v>13493.92</v>
      </c>
      <c r="AC805" s="29" t="n">
        <v>7708.49</v>
      </c>
    </row>
    <row r="806" customFormat="false" ht="12.75" hidden="false" customHeight="false" outlineLevel="0" collapsed="false">
      <c r="A806" s="3" t="s">
        <v>1532</v>
      </c>
      <c r="B806" s="3" t="s">
        <v>59</v>
      </c>
      <c r="C806" s="3" t="s">
        <v>66</v>
      </c>
      <c r="D806" s="3" t="s">
        <v>119</v>
      </c>
      <c r="E806" s="3" t="str">
        <f aca="false">+CONCATENATE(A806," ",B806," ",C806," ",D806)</f>
        <v>HAMILTON 115 KV METED 1 BANK</v>
      </c>
      <c r="F806" s="26" t="s">
        <v>1533</v>
      </c>
      <c r="G806" s="26" t="n">
        <v>4</v>
      </c>
      <c r="H806" s="26" t="n">
        <v>2.29</v>
      </c>
      <c r="I806" s="26" t="s">
        <v>1533</v>
      </c>
      <c r="J806" s="26" t="n">
        <v>-1.91</v>
      </c>
      <c r="K806" s="26" t="n">
        <v>0.38</v>
      </c>
      <c r="L806" s="26" t="s">
        <v>1533</v>
      </c>
      <c r="M806" s="26" t="n">
        <v>-2.48</v>
      </c>
      <c r="N806" s="26" t="n">
        <v>0.62</v>
      </c>
      <c r="O806" s="27" t="s">
        <v>1533</v>
      </c>
      <c r="P806" s="27" t="n">
        <v>-930.56</v>
      </c>
      <c r="Q806" s="27" t="n">
        <v>-272.27</v>
      </c>
      <c r="R806" s="28" t="n">
        <v>20222.66</v>
      </c>
      <c r="S806" s="28" t="n">
        <v>6322.42</v>
      </c>
      <c r="T806" s="29" t="n">
        <v>58061.2</v>
      </c>
      <c r="U806" s="29" t="n">
        <v>8670.67</v>
      </c>
      <c r="V806" s="28" t="n">
        <v>15281.16</v>
      </c>
      <c r="W806" s="28" t="n">
        <v>7971.23</v>
      </c>
      <c r="X806" s="29" t="n">
        <v>12271.2</v>
      </c>
      <c r="Y806" s="29" t="n">
        <v>5586.5</v>
      </c>
      <c r="Z806" s="28" t="n">
        <v>18601.1</v>
      </c>
      <c r="AA806" s="28" t="n">
        <v>6172.26</v>
      </c>
      <c r="AB806" s="29" t="n">
        <v>13496.88</v>
      </c>
      <c r="AC806" s="29" t="n">
        <v>7708.14</v>
      </c>
    </row>
    <row r="807" customFormat="false" ht="12.75" hidden="false" customHeight="false" outlineLevel="0" collapsed="false">
      <c r="A807" s="3" t="s">
        <v>1532</v>
      </c>
      <c r="B807" s="3" t="s">
        <v>59</v>
      </c>
      <c r="C807" s="3" t="s">
        <v>66</v>
      </c>
      <c r="D807" s="3" t="s">
        <v>1417</v>
      </c>
      <c r="E807" s="3" t="str">
        <f aca="false">+CONCATENATE(A807," ",B807," ",C807," ",D807)</f>
        <v>HAMILTON 115 KV METED 2 BANK</v>
      </c>
      <c r="F807" s="26" t="s">
        <v>1534</v>
      </c>
      <c r="G807" s="26" t="n">
        <v>4</v>
      </c>
      <c r="H807" s="26" t="n">
        <v>2.29</v>
      </c>
      <c r="I807" s="26" t="s">
        <v>1534</v>
      </c>
      <c r="J807" s="26" t="n">
        <v>-1.91</v>
      </c>
      <c r="K807" s="26" t="n">
        <v>0.38</v>
      </c>
      <c r="L807" s="26" t="s">
        <v>1534</v>
      </c>
      <c r="M807" s="26" t="n">
        <v>-2.48</v>
      </c>
      <c r="N807" s="26" t="n">
        <v>0.62</v>
      </c>
      <c r="O807" s="27" t="s">
        <v>1534</v>
      </c>
      <c r="P807" s="27" t="n">
        <v>-930.56</v>
      </c>
      <c r="Q807" s="27" t="n">
        <v>-272.27</v>
      </c>
      <c r="R807" s="28" t="n">
        <v>20222.66</v>
      </c>
      <c r="S807" s="28" t="n">
        <v>6322.42</v>
      </c>
      <c r="T807" s="29" t="n">
        <v>58061.2</v>
      </c>
      <c r="U807" s="29" t="n">
        <v>8670.67</v>
      </c>
      <c r="V807" s="28" t="n">
        <v>15281.16</v>
      </c>
      <c r="W807" s="28" t="n">
        <v>7971.23</v>
      </c>
      <c r="X807" s="29" t="n">
        <v>12271.2</v>
      </c>
      <c r="Y807" s="29" t="n">
        <v>5586.5</v>
      </c>
      <c r="Z807" s="28" t="n">
        <v>18601.1</v>
      </c>
      <c r="AA807" s="28" t="n">
        <v>6172.26</v>
      </c>
      <c r="AB807" s="29" t="n">
        <v>13496.88</v>
      </c>
      <c r="AC807" s="29" t="n">
        <v>7708.14</v>
      </c>
    </row>
    <row r="808" customFormat="false" ht="12.75" hidden="false" customHeight="false" outlineLevel="0" collapsed="false">
      <c r="A808" s="3" t="s">
        <v>1532</v>
      </c>
      <c r="B808" s="3" t="s">
        <v>47</v>
      </c>
      <c r="C808" s="3" t="s">
        <v>66</v>
      </c>
      <c r="D808" s="3" t="s">
        <v>1535</v>
      </c>
      <c r="E808" s="3" t="str">
        <f aca="false">+CONCATENATE(A808," ",B808," ",C808," ",D808)</f>
        <v>HAMILTON 13 KV METED HAMLTN</v>
      </c>
      <c r="F808" s="26" t="s">
        <v>1536</v>
      </c>
      <c r="G808" s="26" t="n">
        <v>4</v>
      </c>
      <c r="H808" s="26" t="n">
        <v>2.29</v>
      </c>
      <c r="I808" s="26" t="s">
        <v>1536</v>
      </c>
      <c r="J808" s="26" t="n">
        <v>-1.91</v>
      </c>
      <c r="K808" s="26" t="n">
        <v>0.38</v>
      </c>
      <c r="L808" s="26" t="s">
        <v>1536</v>
      </c>
      <c r="M808" s="26" t="n">
        <v>-2.48</v>
      </c>
      <c r="N808" s="26" t="n">
        <v>0.62</v>
      </c>
      <c r="O808" s="27" t="s">
        <v>1536</v>
      </c>
      <c r="P808" s="27" t="n">
        <v>-930.56</v>
      </c>
      <c r="Q808" s="27" t="n">
        <v>-272.27</v>
      </c>
      <c r="R808" s="28" t="n">
        <v>20222.66</v>
      </c>
      <c r="S808" s="28" t="n">
        <v>6322.42</v>
      </c>
      <c r="T808" s="29" t="n">
        <v>58061.2</v>
      </c>
      <c r="U808" s="29" t="n">
        <v>8670.67</v>
      </c>
      <c r="V808" s="28" t="n">
        <v>15281.16</v>
      </c>
      <c r="W808" s="28" t="n">
        <v>7971.23</v>
      </c>
      <c r="X808" s="29" t="n">
        <v>12271.2</v>
      </c>
      <c r="Y808" s="29" t="n">
        <v>5586.5</v>
      </c>
      <c r="Z808" s="28" t="n">
        <v>18601.1</v>
      </c>
      <c r="AA808" s="28" t="n">
        <v>6172.26</v>
      </c>
      <c r="AB808" s="29" t="n">
        <v>13496.88</v>
      </c>
      <c r="AC808" s="29" t="n">
        <v>7708.14</v>
      </c>
    </row>
    <row r="809" customFormat="false" ht="12.75" hidden="false" customHeight="false" outlineLevel="0" collapsed="false">
      <c r="A809" s="3" t="s">
        <v>1537</v>
      </c>
      <c r="B809" s="3" t="s">
        <v>20</v>
      </c>
      <c r="C809" s="3" t="s">
        <v>37</v>
      </c>
      <c r="D809" s="3" t="s">
        <v>1538</v>
      </c>
      <c r="E809" s="3" t="str">
        <f aca="false">+CONCATENATE(A809," ",B809," ",C809," ",D809)</f>
        <v>HARBESON 69 KV DPL HARBT1</v>
      </c>
      <c r="F809" s="26" t="s">
        <v>1539</v>
      </c>
      <c r="G809" s="26" t="n">
        <v>7.9</v>
      </c>
      <c r="H809" s="26" t="n">
        <v>4.49</v>
      </c>
      <c r="I809" s="26" t="s">
        <v>1539</v>
      </c>
      <c r="J809" s="26" t="n">
        <v>0.24</v>
      </c>
      <c r="K809" s="26" t="n">
        <v>1.34</v>
      </c>
      <c r="L809" s="26" t="s">
        <v>1539</v>
      </c>
      <c r="M809" s="26" t="n">
        <v>4.1</v>
      </c>
      <c r="N809" s="26" t="n">
        <v>2.74</v>
      </c>
      <c r="O809" s="27" t="s">
        <v>1539</v>
      </c>
      <c r="P809" s="27" t="n">
        <v>1419.29</v>
      </c>
      <c r="Q809" s="27" t="n">
        <v>828.13</v>
      </c>
      <c r="R809" s="28" t="n">
        <v>20259.42</v>
      </c>
      <c r="S809" s="28" t="n">
        <v>6328.19</v>
      </c>
      <c r="T809" s="29" t="n">
        <v>60615.81</v>
      </c>
      <c r="U809" s="29" t="n">
        <v>8679.82</v>
      </c>
      <c r="V809" s="28" t="n">
        <v>17450.24</v>
      </c>
      <c r="W809" s="28" t="n">
        <v>9294.47</v>
      </c>
      <c r="X809" s="29" t="n">
        <v>12269.3</v>
      </c>
      <c r="Y809" s="29" t="n">
        <v>5597.5</v>
      </c>
      <c r="Z809" s="28" t="n">
        <v>18604.28</v>
      </c>
      <c r="AA809" s="28" t="n">
        <v>6164.91</v>
      </c>
      <c r="AB809" s="29" t="n">
        <v>13493.92</v>
      </c>
      <c r="AC809" s="29" t="n">
        <v>7708.49</v>
      </c>
    </row>
    <row r="810" customFormat="false" ht="12.75" hidden="false" customHeight="false" outlineLevel="0" collapsed="false">
      <c r="A810" s="3" t="s">
        <v>1537</v>
      </c>
      <c r="B810" s="3" t="s">
        <v>20</v>
      </c>
      <c r="C810" s="3" t="s">
        <v>37</v>
      </c>
      <c r="D810" s="3" t="s">
        <v>1540</v>
      </c>
      <c r="E810" s="3" t="str">
        <f aca="false">+CONCATENATE(A810," ",B810," ",C810," ",D810)</f>
        <v>HARBESON 69 KV DPL HARBT2</v>
      </c>
      <c r="F810" s="26" t="s">
        <v>1541</v>
      </c>
      <c r="G810" s="26" t="n">
        <v>7.9</v>
      </c>
      <c r="H810" s="26" t="n">
        <v>4.49</v>
      </c>
      <c r="I810" s="26" t="s">
        <v>1541</v>
      </c>
      <c r="J810" s="26" t="n">
        <v>0.24</v>
      </c>
      <c r="K810" s="26" t="n">
        <v>1.34</v>
      </c>
      <c r="L810" s="26" t="s">
        <v>1541</v>
      </c>
      <c r="M810" s="26" t="n">
        <v>4.1</v>
      </c>
      <c r="N810" s="26" t="n">
        <v>2.74</v>
      </c>
      <c r="O810" s="27" t="s">
        <v>1541</v>
      </c>
      <c r="P810" s="27" t="n">
        <v>1419.29</v>
      </c>
      <c r="Q810" s="27" t="n">
        <v>828.13</v>
      </c>
      <c r="R810" s="28" t="n">
        <v>20259.42</v>
      </c>
      <c r="S810" s="28" t="n">
        <v>6328.19</v>
      </c>
      <c r="T810" s="29" t="n">
        <v>60615.81</v>
      </c>
      <c r="U810" s="29" t="n">
        <v>8679.82</v>
      </c>
      <c r="V810" s="28" t="n">
        <v>17450.24</v>
      </c>
      <c r="W810" s="28" t="n">
        <v>9294.47</v>
      </c>
      <c r="X810" s="29" t="n">
        <v>12269.3</v>
      </c>
      <c r="Y810" s="29" t="n">
        <v>5597.5</v>
      </c>
      <c r="Z810" s="28" t="n">
        <v>18604.28</v>
      </c>
      <c r="AA810" s="28" t="n">
        <v>6164.91</v>
      </c>
      <c r="AB810" s="29" t="n">
        <v>13493.92</v>
      </c>
      <c r="AC810" s="29" t="n">
        <v>7708.49</v>
      </c>
    </row>
    <row r="811" customFormat="false" ht="12.75" hidden="false" customHeight="false" outlineLevel="0" collapsed="false">
      <c r="A811" s="3" t="s">
        <v>1542</v>
      </c>
      <c r="B811" s="3" t="s">
        <v>59</v>
      </c>
      <c r="C811" s="3" t="s">
        <v>66</v>
      </c>
      <c r="D811" s="3" t="s">
        <v>119</v>
      </c>
      <c r="E811" s="3" t="str">
        <f aca="false">+CONCATENATE(A811," ",B811," ",C811," ",D811)</f>
        <v>HARLEY D 115 KV METED 1 BANK</v>
      </c>
      <c r="F811" s="26" t="s">
        <v>1543</v>
      </c>
      <c r="G811" s="26" t="n">
        <v>2.77</v>
      </c>
      <c r="H811" s="26" t="n">
        <v>1.67</v>
      </c>
      <c r="I811" s="26" t="s">
        <v>1543</v>
      </c>
      <c r="J811" s="26" t="n">
        <v>-2.83</v>
      </c>
      <c r="K811" s="26" t="n">
        <v>-0.07</v>
      </c>
      <c r="L811" s="26" t="s">
        <v>1543</v>
      </c>
      <c r="M811" s="26" t="n">
        <v>-5.07</v>
      </c>
      <c r="N811" s="26" t="n">
        <v>-0.15</v>
      </c>
      <c r="O811" s="27" t="s">
        <v>1543</v>
      </c>
      <c r="P811" s="27" t="n">
        <v>-920.51</v>
      </c>
      <c r="Q811" s="27" t="n">
        <v>-262.01</v>
      </c>
      <c r="R811" s="28" t="n">
        <v>20236.1</v>
      </c>
      <c r="S811" s="28" t="n">
        <v>6323.46</v>
      </c>
      <c r="T811" s="29" t="n">
        <v>58026.96</v>
      </c>
      <c r="U811" s="29" t="n">
        <v>8676.28</v>
      </c>
      <c r="V811" s="28" t="n">
        <v>15244</v>
      </c>
      <c r="W811" s="28" t="n">
        <v>7968.13</v>
      </c>
      <c r="X811" s="29" t="n">
        <v>12269.9</v>
      </c>
      <c r="Y811" s="29" t="n">
        <v>5578.9</v>
      </c>
      <c r="Z811" s="28" t="n">
        <v>18595.43</v>
      </c>
      <c r="AA811" s="28" t="n">
        <v>6165</v>
      </c>
      <c r="AB811" s="29" t="n">
        <v>13497.29</v>
      </c>
      <c r="AC811" s="29" t="n">
        <v>7707.65</v>
      </c>
    </row>
    <row r="812" customFormat="false" ht="12.75" hidden="false" customHeight="false" outlineLevel="0" collapsed="false">
      <c r="A812" s="3" t="s">
        <v>1544</v>
      </c>
      <c r="B812" s="3" t="s">
        <v>14</v>
      </c>
      <c r="C812" s="3" t="s">
        <v>37</v>
      </c>
      <c r="D812" s="3" t="s">
        <v>512</v>
      </c>
      <c r="E812" s="3" t="str">
        <f aca="false">+CONCATENATE(A812," ",B812," ",C812," ",D812)</f>
        <v>HARMONY 138 KV DPL ONE</v>
      </c>
      <c r="F812" s="26" t="s">
        <v>1545</v>
      </c>
      <c r="G812" s="26" t="n">
        <v>7.8</v>
      </c>
      <c r="H812" s="26" t="n">
        <v>4.43</v>
      </c>
      <c r="I812" s="26" t="s">
        <v>1545</v>
      </c>
      <c r="J812" s="26" t="n">
        <v>0.08</v>
      </c>
      <c r="K812" s="26" t="n">
        <v>1.2</v>
      </c>
      <c r="L812" s="26" t="s">
        <v>1545</v>
      </c>
      <c r="M812" s="26" t="n">
        <v>3.68</v>
      </c>
      <c r="N812" s="26" t="n">
        <v>2.55</v>
      </c>
      <c r="O812" s="27" t="s">
        <v>1545</v>
      </c>
      <c r="P812" s="27" t="n">
        <v>600.23</v>
      </c>
      <c r="Q812" s="27" t="n">
        <v>413.19</v>
      </c>
      <c r="R812" s="28" t="n">
        <v>20253.93</v>
      </c>
      <c r="S812" s="28" t="n">
        <v>6328.51</v>
      </c>
      <c r="T812" s="29" t="n">
        <v>60320.64</v>
      </c>
      <c r="U812" s="29" t="n">
        <v>8670.12</v>
      </c>
      <c r="V812" s="28" t="n">
        <v>15179.02</v>
      </c>
      <c r="W812" s="28" t="n">
        <v>7979.97</v>
      </c>
      <c r="X812" s="29" t="n">
        <v>12269.7</v>
      </c>
      <c r="Y812" s="29" t="n">
        <v>5597.3</v>
      </c>
      <c r="Z812" s="28" t="n">
        <v>18604.28</v>
      </c>
      <c r="AA812" s="28" t="n">
        <v>6162.88</v>
      </c>
      <c r="AB812" s="29" t="n">
        <v>13493.97</v>
      </c>
      <c r="AC812" s="29" t="n">
        <v>7708.3</v>
      </c>
    </row>
    <row r="813" customFormat="false" ht="12.75" hidden="false" customHeight="false" outlineLevel="0" collapsed="false">
      <c r="A813" s="3" t="s">
        <v>1546</v>
      </c>
      <c r="B813" s="3" t="s">
        <v>47</v>
      </c>
      <c r="C813" s="3" t="s">
        <v>297</v>
      </c>
      <c r="D813" s="3" t="s">
        <v>512</v>
      </c>
      <c r="E813" s="3" t="str">
        <f aca="false">+CONCATENATE(A813," ",B813," ",C813," ",D813)</f>
        <v>HARR BC 13 KV BGE ONE</v>
      </c>
      <c r="F813" s="26" t="s">
        <v>1547</v>
      </c>
      <c r="G813" s="26" t="n">
        <v>8.23</v>
      </c>
      <c r="H813" s="26" t="n">
        <v>4.44</v>
      </c>
      <c r="I813" s="26" t="s">
        <v>1547</v>
      </c>
      <c r="J813" s="26" t="n">
        <v>2.12</v>
      </c>
      <c r="K813" s="26" t="n">
        <v>1.96</v>
      </c>
      <c r="L813" s="26" t="s">
        <v>1547</v>
      </c>
      <c r="M813" s="26" t="n">
        <v>7.01</v>
      </c>
      <c r="N813" s="26" t="n">
        <v>3.21</v>
      </c>
      <c r="O813" s="27" t="s">
        <v>1547</v>
      </c>
      <c r="P813" s="27" t="n">
        <v>-850.2</v>
      </c>
      <c r="Q813" s="27" t="n">
        <v>-255.41</v>
      </c>
      <c r="R813" s="28" t="n">
        <v>20090.09</v>
      </c>
      <c r="S813" s="28" t="n">
        <v>6308.05</v>
      </c>
      <c r="T813" s="29" t="n">
        <v>58451.92</v>
      </c>
      <c r="U813" s="29" t="n">
        <v>8679.66</v>
      </c>
      <c r="V813" s="28" t="n">
        <v>15271.99</v>
      </c>
      <c r="W813" s="28" t="n">
        <v>7986.6</v>
      </c>
      <c r="X813" s="29" t="n">
        <v>12272.4</v>
      </c>
      <c r="Y813" s="29" t="n">
        <v>5613.3</v>
      </c>
      <c r="Z813" s="28" t="n">
        <v>18629.54</v>
      </c>
      <c r="AA813" s="28" t="n">
        <v>6198.68</v>
      </c>
      <c r="AB813" s="29" t="n">
        <v>13495</v>
      </c>
      <c r="AC813" s="29" t="n">
        <v>7710.07</v>
      </c>
    </row>
    <row r="814" customFormat="false" ht="12.75" hidden="false" customHeight="false" outlineLevel="0" collapsed="false">
      <c r="A814" s="3" t="s">
        <v>1546</v>
      </c>
      <c r="B814" s="3" t="s">
        <v>47</v>
      </c>
      <c r="C814" s="3" t="s">
        <v>297</v>
      </c>
      <c r="D814" s="3" t="s">
        <v>563</v>
      </c>
      <c r="E814" s="3" t="str">
        <f aca="false">+CONCATENATE(A814," ",B814," ",C814," ",D814)</f>
        <v>HARR BC 13 KV BGE THREE</v>
      </c>
      <c r="F814" s="26" t="s">
        <v>1548</v>
      </c>
      <c r="G814" s="26" t="n">
        <v>8.13</v>
      </c>
      <c r="H814" s="26" t="n">
        <v>4.39</v>
      </c>
      <c r="I814" s="26" t="s">
        <v>1548</v>
      </c>
      <c r="J814" s="26" t="n">
        <v>2.07</v>
      </c>
      <c r="K814" s="26" t="n">
        <v>1.93</v>
      </c>
      <c r="L814" s="26" t="s">
        <v>1548</v>
      </c>
      <c r="M814" s="26" t="n">
        <v>6.96</v>
      </c>
      <c r="N814" s="26" t="n">
        <v>3.16</v>
      </c>
      <c r="O814" s="27" t="s">
        <v>1548</v>
      </c>
      <c r="P814" s="27" t="n">
        <v>-848.56</v>
      </c>
      <c r="Q814" s="27" t="n">
        <v>-254.76</v>
      </c>
      <c r="R814" s="28" t="n">
        <v>20087.23</v>
      </c>
      <c r="S814" s="28" t="n">
        <v>6309.48</v>
      </c>
      <c r="T814" s="29" t="n">
        <v>58470.15</v>
      </c>
      <c r="U814" s="29" t="n">
        <v>8689.82</v>
      </c>
      <c r="V814" s="28" t="n">
        <v>15271.78</v>
      </c>
      <c r="W814" s="28" t="n">
        <v>7986.77</v>
      </c>
      <c r="X814" s="29" t="n">
        <v>12272.4</v>
      </c>
      <c r="Y814" s="29" t="n">
        <v>5613.3</v>
      </c>
      <c r="Z814" s="28" t="n">
        <v>18629.5</v>
      </c>
      <c r="AA814" s="28" t="n">
        <v>6197.72</v>
      </c>
      <c r="AB814" s="29" t="n">
        <v>13495.03</v>
      </c>
      <c r="AC814" s="29" t="n">
        <v>7709.97</v>
      </c>
    </row>
    <row r="815" customFormat="false" ht="12.75" hidden="false" customHeight="false" outlineLevel="0" collapsed="false">
      <c r="A815" s="3" t="s">
        <v>1546</v>
      </c>
      <c r="B815" s="3" t="s">
        <v>205</v>
      </c>
      <c r="C815" s="3" t="s">
        <v>297</v>
      </c>
      <c r="D815" s="3" t="s">
        <v>565</v>
      </c>
      <c r="E815" s="3" t="str">
        <f aca="false">+CONCATENATE(A815," ",B815," ",C815," ",D815)</f>
        <v>HARR BC 34 KV BGE TWO</v>
      </c>
      <c r="F815" s="26" t="s">
        <v>1549</v>
      </c>
      <c r="G815" s="26" t="n">
        <v>8.23</v>
      </c>
      <c r="H815" s="26" t="n">
        <v>4.44</v>
      </c>
      <c r="I815" s="26" t="s">
        <v>1549</v>
      </c>
      <c r="J815" s="26" t="n">
        <v>2.12</v>
      </c>
      <c r="K815" s="26" t="n">
        <v>1.96</v>
      </c>
      <c r="L815" s="26" t="s">
        <v>1549</v>
      </c>
      <c r="M815" s="26" t="n">
        <v>7.01</v>
      </c>
      <c r="N815" s="26" t="n">
        <v>3.21</v>
      </c>
      <c r="O815" s="27" t="s">
        <v>1549</v>
      </c>
      <c r="P815" s="27" t="n">
        <v>-850.2</v>
      </c>
      <c r="Q815" s="27" t="n">
        <v>-255.41</v>
      </c>
      <c r="R815" s="28" t="n">
        <v>20090.09</v>
      </c>
      <c r="S815" s="28" t="n">
        <v>6308.05</v>
      </c>
      <c r="T815" s="29" t="n">
        <v>58451.92</v>
      </c>
      <c r="U815" s="29" t="n">
        <v>8679.66</v>
      </c>
      <c r="V815" s="28" t="n">
        <v>15271.99</v>
      </c>
      <c r="W815" s="28" t="n">
        <v>7986.6</v>
      </c>
      <c r="X815" s="29" t="n">
        <v>12272.4</v>
      </c>
      <c r="Y815" s="29" t="n">
        <v>5613.3</v>
      </c>
      <c r="Z815" s="28" t="n">
        <v>18629.54</v>
      </c>
      <c r="AA815" s="28" t="n">
        <v>6198.68</v>
      </c>
      <c r="AB815" s="29" t="n">
        <v>13495</v>
      </c>
      <c r="AC815" s="29" t="n">
        <v>7710.07</v>
      </c>
    </row>
    <row r="816" customFormat="false" ht="12.75" hidden="false" customHeight="false" outlineLevel="0" collapsed="false">
      <c r="A816" s="3" t="s">
        <v>1550</v>
      </c>
      <c r="B816" s="3" t="s">
        <v>20</v>
      </c>
      <c r="C816" s="3" t="s">
        <v>45</v>
      </c>
      <c r="D816" s="3" t="s">
        <v>69</v>
      </c>
      <c r="E816" s="3" t="str">
        <f aca="false">+CONCATENATE(A816," ",B816," ",C816," ",D816)</f>
        <v>HARRISBU 69 KV PPL BUS_1</v>
      </c>
      <c r="F816" s="26" t="s">
        <v>1551</v>
      </c>
      <c r="G816" s="26" t="n">
        <v>1.66</v>
      </c>
      <c r="H816" s="26" t="n">
        <v>1.1</v>
      </c>
      <c r="I816" s="26" t="s">
        <v>1551</v>
      </c>
      <c r="J816" s="26" t="n">
        <v>-2.78</v>
      </c>
      <c r="K816" s="26" t="n">
        <v>-0.42</v>
      </c>
      <c r="L816" s="26" t="s">
        <v>1551</v>
      </c>
      <c r="M816" s="26" t="n">
        <v>-5.94</v>
      </c>
      <c r="N816" s="26" t="n">
        <v>-0.76</v>
      </c>
      <c r="O816" s="27" t="s">
        <v>1551</v>
      </c>
      <c r="P816" s="27" t="n">
        <v>-953.63</v>
      </c>
      <c r="Q816" s="27" t="n">
        <v>-291.67</v>
      </c>
      <c r="R816" s="28" t="n">
        <v>20267.19</v>
      </c>
      <c r="S816" s="28" t="n">
        <v>6328.06</v>
      </c>
      <c r="T816" s="29" t="n">
        <v>58119.8</v>
      </c>
      <c r="U816" s="29" t="n">
        <v>8679.11</v>
      </c>
      <c r="V816" s="28" t="n">
        <v>15204.86</v>
      </c>
      <c r="W816" s="28" t="n">
        <v>7967.92</v>
      </c>
      <c r="X816" s="29" t="n">
        <v>12267.3</v>
      </c>
      <c r="Y816" s="29" t="n">
        <v>5758.4</v>
      </c>
      <c r="Z816" s="28" t="n">
        <v>18591.47</v>
      </c>
      <c r="AA816" s="28" t="n">
        <v>6159.92</v>
      </c>
      <c r="AB816" s="29" t="n">
        <v>13498.65</v>
      </c>
      <c r="AC816" s="29" t="n">
        <v>7707.11</v>
      </c>
    </row>
    <row r="817" customFormat="false" ht="12.75" hidden="false" customHeight="false" outlineLevel="0" collapsed="false">
      <c r="A817" s="3" t="s">
        <v>1550</v>
      </c>
      <c r="B817" s="3" t="s">
        <v>20</v>
      </c>
      <c r="C817" s="3" t="s">
        <v>45</v>
      </c>
      <c r="D817" s="3" t="s">
        <v>273</v>
      </c>
      <c r="E817" s="3" t="str">
        <f aca="false">+CONCATENATE(A817," ",B817," ",C817," ",D817)</f>
        <v>HARRISBU 69 KV PPL BUS_3</v>
      </c>
      <c r="F817" s="26" t="s">
        <v>1552</v>
      </c>
      <c r="G817" s="26" t="n">
        <v>1.66</v>
      </c>
      <c r="H817" s="26" t="n">
        <v>1.1</v>
      </c>
      <c r="I817" s="26" t="s">
        <v>1552</v>
      </c>
      <c r="J817" s="26" t="n">
        <v>-2.78</v>
      </c>
      <c r="K817" s="26" t="n">
        <v>-0.42</v>
      </c>
      <c r="L817" s="26" t="s">
        <v>1552</v>
      </c>
      <c r="M817" s="26" t="n">
        <v>-5.94</v>
      </c>
      <c r="N817" s="26" t="n">
        <v>-0.76</v>
      </c>
      <c r="O817" s="27" t="s">
        <v>1552</v>
      </c>
      <c r="P817" s="27" t="n">
        <v>-953.63</v>
      </c>
      <c r="Q817" s="27" t="n">
        <v>-291.67</v>
      </c>
      <c r="R817" s="28" t="n">
        <v>20267.19</v>
      </c>
      <c r="S817" s="28" t="n">
        <v>6328.06</v>
      </c>
      <c r="T817" s="29" t="n">
        <v>58119.8</v>
      </c>
      <c r="U817" s="29" t="n">
        <v>8679.11</v>
      </c>
      <c r="V817" s="28" t="n">
        <v>15204.86</v>
      </c>
      <c r="W817" s="28" t="n">
        <v>7967.92</v>
      </c>
      <c r="X817" s="29" t="n">
        <v>12267.3</v>
      </c>
      <c r="Y817" s="29" t="n">
        <v>5758.4</v>
      </c>
      <c r="Z817" s="28" t="n">
        <v>18591.47</v>
      </c>
      <c r="AA817" s="28" t="n">
        <v>6159.92</v>
      </c>
      <c r="AB817" s="29" t="n">
        <v>13498.65</v>
      </c>
      <c r="AC817" s="29" t="n">
        <v>7707.11</v>
      </c>
    </row>
    <row r="818" customFormat="false" ht="12.75" hidden="false" customHeight="false" outlineLevel="0" collapsed="false">
      <c r="A818" s="3" t="s">
        <v>1550</v>
      </c>
      <c r="B818" s="3" t="s">
        <v>20</v>
      </c>
      <c r="C818" s="3" t="s">
        <v>45</v>
      </c>
      <c r="D818" s="3" t="s">
        <v>73</v>
      </c>
      <c r="E818" s="3" t="str">
        <f aca="false">+CONCATENATE(A818," ",B818," ",C818," ",D818)</f>
        <v>HARRISBU 69 KV PPL COTU-1</v>
      </c>
      <c r="F818" s="26" t="s">
        <v>1553</v>
      </c>
      <c r="G818" s="26" t="n">
        <v>1.66</v>
      </c>
      <c r="H818" s="26" t="n">
        <v>1.1</v>
      </c>
      <c r="I818" s="26" t="s">
        <v>1553</v>
      </c>
      <c r="J818" s="26" t="n">
        <v>-2.78</v>
      </c>
      <c r="K818" s="26" t="n">
        <v>-0.42</v>
      </c>
      <c r="L818" s="26" t="s">
        <v>1553</v>
      </c>
      <c r="M818" s="26" t="n">
        <v>-5.94</v>
      </c>
      <c r="N818" s="26" t="n">
        <v>-0.76</v>
      </c>
      <c r="O818" s="27" t="s">
        <v>1553</v>
      </c>
      <c r="P818" s="27" t="n">
        <v>-953.63</v>
      </c>
      <c r="Q818" s="27" t="n">
        <v>-291.67</v>
      </c>
      <c r="R818" s="28" t="n">
        <v>20267.19</v>
      </c>
      <c r="S818" s="28" t="n">
        <v>6328.06</v>
      </c>
      <c r="T818" s="29" t="n">
        <v>58119.8</v>
      </c>
      <c r="U818" s="29" t="n">
        <v>8679.11</v>
      </c>
      <c r="V818" s="28" t="n">
        <v>15204.86</v>
      </c>
      <c r="W818" s="28" t="n">
        <v>7967.92</v>
      </c>
      <c r="X818" s="29" t="n">
        <v>12267.3</v>
      </c>
      <c r="Y818" s="29" t="n">
        <v>5758.4</v>
      </c>
      <c r="Z818" s="28" t="n">
        <v>18591.47</v>
      </c>
      <c r="AA818" s="28" t="n">
        <v>6159.92</v>
      </c>
      <c r="AB818" s="29" t="n">
        <v>13498.65</v>
      </c>
      <c r="AC818" s="29" t="n">
        <v>7707.11</v>
      </c>
    </row>
    <row r="819" customFormat="false" ht="12.75" hidden="false" customHeight="false" outlineLevel="0" collapsed="false">
      <c r="A819" s="3" t="s">
        <v>1550</v>
      </c>
      <c r="B819" s="3" t="s">
        <v>20</v>
      </c>
      <c r="C819" s="3" t="s">
        <v>45</v>
      </c>
      <c r="D819" s="3" t="s">
        <v>75</v>
      </c>
      <c r="E819" s="3" t="str">
        <f aca="false">+CONCATENATE(A819," ",B819," ",C819," ",D819)</f>
        <v>HARRISBU 69 KV PPL COTU-2</v>
      </c>
      <c r="F819" s="26" t="s">
        <v>1554</v>
      </c>
      <c r="G819" s="26" t="n">
        <v>1.66</v>
      </c>
      <c r="H819" s="26" t="n">
        <v>1.1</v>
      </c>
      <c r="I819" s="26" t="s">
        <v>1554</v>
      </c>
      <c r="J819" s="26" t="n">
        <v>-2.78</v>
      </c>
      <c r="K819" s="26" t="n">
        <v>-0.42</v>
      </c>
      <c r="L819" s="26" t="s">
        <v>1554</v>
      </c>
      <c r="M819" s="26" t="n">
        <v>-5.94</v>
      </c>
      <c r="N819" s="26" t="n">
        <v>-0.76</v>
      </c>
      <c r="O819" s="27" t="s">
        <v>1554</v>
      </c>
      <c r="P819" s="27" t="n">
        <v>-953.63</v>
      </c>
      <c r="Q819" s="27" t="n">
        <v>-291.67</v>
      </c>
      <c r="R819" s="28" t="n">
        <v>20267.19</v>
      </c>
      <c r="S819" s="28" t="n">
        <v>6328.06</v>
      </c>
      <c r="T819" s="29" t="n">
        <v>58119.8</v>
      </c>
      <c r="U819" s="29" t="n">
        <v>8679.11</v>
      </c>
      <c r="V819" s="28" t="n">
        <v>15204.86</v>
      </c>
      <c r="W819" s="28" t="n">
        <v>7967.92</v>
      </c>
      <c r="X819" s="29" t="n">
        <v>12267.3</v>
      </c>
      <c r="Y819" s="29" t="n">
        <v>5758.4</v>
      </c>
      <c r="Z819" s="28" t="n">
        <v>18591.47</v>
      </c>
      <c r="AA819" s="28" t="n">
        <v>6159.92</v>
      </c>
      <c r="AB819" s="29" t="n">
        <v>13498.65</v>
      </c>
      <c r="AC819" s="29" t="n">
        <v>7707.11</v>
      </c>
    </row>
    <row r="820" customFormat="false" ht="12.75" hidden="false" customHeight="false" outlineLevel="0" collapsed="false">
      <c r="A820" s="3" t="s">
        <v>1550</v>
      </c>
      <c r="B820" s="3" t="s">
        <v>20</v>
      </c>
      <c r="C820" s="3" t="s">
        <v>45</v>
      </c>
      <c r="D820" s="3" t="s">
        <v>77</v>
      </c>
      <c r="E820" s="3" t="str">
        <f aca="false">+CONCATENATE(A820," ",B820," ",C820," ",D820)</f>
        <v>HARRISBU 69 KV PPL COTU-3</v>
      </c>
      <c r="F820" s="26" t="s">
        <v>1555</v>
      </c>
      <c r="G820" s="26" t="n">
        <v>1.66</v>
      </c>
      <c r="H820" s="26" t="n">
        <v>1.1</v>
      </c>
      <c r="I820" s="26" t="s">
        <v>1555</v>
      </c>
      <c r="J820" s="26" t="n">
        <v>-2.78</v>
      </c>
      <c r="K820" s="26" t="n">
        <v>-0.42</v>
      </c>
      <c r="L820" s="26" t="s">
        <v>1555</v>
      </c>
      <c r="M820" s="26" t="n">
        <v>-5.94</v>
      </c>
      <c r="N820" s="26" t="n">
        <v>-0.76</v>
      </c>
      <c r="O820" s="27" t="s">
        <v>1555</v>
      </c>
      <c r="P820" s="27" t="n">
        <v>-953.63</v>
      </c>
      <c r="Q820" s="27" t="n">
        <v>-291.67</v>
      </c>
      <c r="R820" s="28" t="n">
        <v>20267.19</v>
      </c>
      <c r="S820" s="28" t="n">
        <v>6328.06</v>
      </c>
      <c r="T820" s="29" t="n">
        <v>58119.8</v>
      </c>
      <c r="U820" s="29" t="n">
        <v>8679.11</v>
      </c>
      <c r="V820" s="28" t="n">
        <v>15204.86</v>
      </c>
      <c r="W820" s="28" t="n">
        <v>7967.92</v>
      </c>
      <c r="X820" s="29" t="n">
        <v>12267.3</v>
      </c>
      <c r="Y820" s="29" t="n">
        <v>5758.4</v>
      </c>
      <c r="Z820" s="28" t="n">
        <v>18591.47</v>
      </c>
      <c r="AA820" s="28" t="n">
        <v>6159.92</v>
      </c>
      <c r="AB820" s="29" t="n">
        <v>13498.65</v>
      </c>
      <c r="AC820" s="29" t="n">
        <v>7707.11</v>
      </c>
    </row>
    <row r="821" customFormat="false" ht="12.75" hidden="false" customHeight="false" outlineLevel="0" collapsed="false">
      <c r="A821" s="3" t="s">
        <v>1550</v>
      </c>
      <c r="B821" s="3" t="s">
        <v>20</v>
      </c>
      <c r="C821" s="3" t="s">
        <v>45</v>
      </c>
      <c r="D821" s="3" t="s">
        <v>79</v>
      </c>
      <c r="E821" s="3" t="str">
        <f aca="false">+CONCATENATE(A821," ",B821," ",C821," ",D821)</f>
        <v>HARRISBU 69 KV PPL COTU-4</v>
      </c>
      <c r="F821" s="26" t="s">
        <v>1556</v>
      </c>
      <c r="G821" s="26" t="n">
        <v>1.66</v>
      </c>
      <c r="H821" s="26" t="n">
        <v>1.1</v>
      </c>
      <c r="I821" s="26" t="s">
        <v>1556</v>
      </c>
      <c r="J821" s="26" t="n">
        <v>-2.78</v>
      </c>
      <c r="K821" s="26" t="n">
        <v>-0.42</v>
      </c>
      <c r="L821" s="26" t="s">
        <v>1556</v>
      </c>
      <c r="M821" s="26" t="n">
        <v>-5.94</v>
      </c>
      <c r="N821" s="26" t="n">
        <v>-0.76</v>
      </c>
      <c r="O821" s="27" t="s">
        <v>1556</v>
      </c>
      <c r="P821" s="27" t="n">
        <v>-953.63</v>
      </c>
      <c r="Q821" s="27" t="n">
        <v>-291.67</v>
      </c>
      <c r="R821" s="28" t="n">
        <v>20267.19</v>
      </c>
      <c r="S821" s="28" t="n">
        <v>6328.06</v>
      </c>
      <c r="T821" s="29" t="n">
        <v>58119.8</v>
      </c>
      <c r="U821" s="29" t="n">
        <v>8679.11</v>
      </c>
      <c r="V821" s="28" t="n">
        <v>15204.86</v>
      </c>
      <c r="W821" s="28" t="n">
        <v>7967.92</v>
      </c>
      <c r="X821" s="29" t="n">
        <v>12267.3</v>
      </c>
      <c r="Y821" s="29" t="n">
        <v>5758.4</v>
      </c>
      <c r="Z821" s="28" t="n">
        <v>18591.47</v>
      </c>
      <c r="AA821" s="28" t="n">
        <v>6159.92</v>
      </c>
      <c r="AB821" s="29" t="n">
        <v>13498.65</v>
      </c>
      <c r="AC821" s="29" t="n">
        <v>7707.11</v>
      </c>
    </row>
    <row r="822" customFormat="false" ht="12.75" hidden="false" customHeight="false" outlineLevel="0" collapsed="false">
      <c r="A822" s="3" t="s">
        <v>1550</v>
      </c>
      <c r="B822" s="3" t="s">
        <v>20</v>
      </c>
      <c r="C822" s="3" t="s">
        <v>45</v>
      </c>
      <c r="D822" s="3" t="s">
        <v>1557</v>
      </c>
      <c r="E822" s="3" t="str">
        <f aca="false">+CONCATENATE(A822," ",B822," ",C822," ",D822)</f>
        <v>HARRISBU 69 KV PPL HMSNUG</v>
      </c>
      <c r="F822" s="26" t="s">
        <v>1558</v>
      </c>
      <c r="G822" s="26" t="n">
        <v>1.66</v>
      </c>
      <c r="H822" s="26" t="n">
        <v>1.1</v>
      </c>
      <c r="I822" s="26" t="s">
        <v>1558</v>
      </c>
      <c r="J822" s="26" t="n">
        <v>-2.78</v>
      </c>
      <c r="K822" s="26" t="n">
        <v>-0.42</v>
      </c>
      <c r="L822" s="26" t="s">
        <v>1558</v>
      </c>
      <c r="M822" s="26" t="n">
        <v>-5.94</v>
      </c>
      <c r="N822" s="26" t="n">
        <v>-0.76</v>
      </c>
      <c r="O822" s="27" t="s">
        <v>1558</v>
      </c>
      <c r="P822" s="27" t="n">
        <v>-953.63</v>
      </c>
      <c r="Q822" s="27" t="n">
        <v>-291.67</v>
      </c>
      <c r="R822" s="28" t="n">
        <v>20266.02</v>
      </c>
      <c r="S822" s="28" t="n">
        <v>6328.06</v>
      </c>
      <c r="T822" s="29" t="n">
        <v>58119.8</v>
      </c>
      <c r="U822" s="29" t="n">
        <v>8679.11</v>
      </c>
      <c r="V822" s="28" t="n">
        <v>15204.86</v>
      </c>
      <c r="W822" s="28" t="n">
        <v>7967.92</v>
      </c>
      <c r="X822" s="29" t="n">
        <v>12267.3</v>
      </c>
      <c r="Y822" s="29" t="n">
        <v>5758.4</v>
      </c>
      <c r="Z822" s="28" t="n">
        <v>18591.47</v>
      </c>
      <c r="AA822" s="28" t="n">
        <v>6159.92</v>
      </c>
      <c r="AB822" s="29" t="n">
        <v>13498.65</v>
      </c>
      <c r="AC822" s="29" t="n">
        <v>7707.11</v>
      </c>
    </row>
    <row r="823" customFormat="false" ht="12.75" hidden="false" customHeight="false" outlineLevel="0" collapsed="false">
      <c r="A823" s="3" t="s">
        <v>1550</v>
      </c>
      <c r="B823" s="3" t="s">
        <v>20</v>
      </c>
      <c r="C823" s="3" t="s">
        <v>45</v>
      </c>
      <c r="D823" s="3" t="s">
        <v>1559</v>
      </c>
      <c r="E823" s="3" t="str">
        <f aca="false">+CONCATENATE(A823," ",B823," ",C823," ",D823)</f>
        <v>HARRISBU 69 KV PPL PACNUG</v>
      </c>
      <c r="F823" s="26" t="s">
        <v>1560</v>
      </c>
      <c r="G823" s="26" t="n">
        <v>1.66</v>
      </c>
      <c r="H823" s="26" t="n">
        <v>1.1</v>
      </c>
      <c r="I823" s="26" t="s">
        <v>1560</v>
      </c>
      <c r="J823" s="26" t="n">
        <v>-2.78</v>
      </c>
      <c r="K823" s="26" t="n">
        <v>-0.42</v>
      </c>
      <c r="L823" s="26" t="s">
        <v>1560</v>
      </c>
      <c r="M823" s="26" t="n">
        <v>-5.94</v>
      </c>
      <c r="N823" s="26" t="n">
        <v>-0.76</v>
      </c>
      <c r="O823" s="27" t="s">
        <v>1560</v>
      </c>
      <c r="P823" s="27" t="n">
        <v>-953.63</v>
      </c>
      <c r="Q823" s="27" t="n">
        <v>-291.67</v>
      </c>
      <c r="R823" s="28" t="n">
        <v>20267.19</v>
      </c>
      <c r="S823" s="28" t="n">
        <v>6328.06</v>
      </c>
      <c r="T823" s="29" t="n">
        <v>58119.8</v>
      </c>
      <c r="U823" s="29" t="n">
        <v>8679.11</v>
      </c>
      <c r="V823" s="28" t="n">
        <v>15204.86</v>
      </c>
      <c r="W823" s="28" t="n">
        <v>7967.92</v>
      </c>
      <c r="X823" s="29" t="n">
        <v>12267.3</v>
      </c>
      <c r="Y823" s="29" t="n">
        <v>5758.4</v>
      </c>
      <c r="Z823" s="28" t="n">
        <v>18591.47</v>
      </c>
      <c r="AA823" s="28" t="n">
        <v>6159.92</v>
      </c>
      <c r="AB823" s="29" t="n">
        <v>13498.65</v>
      </c>
      <c r="AC823" s="29" t="n">
        <v>7707.11</v>
      </c>
    </row>
    <row r="824" customFormat="false" ht="12.75" hidden="false" customHeight="false" outlineLevel="0" collapsed="false">
      <c r="A824" s="3" t="s">
        <v>1561</v>
      </c>
      <c r="B824" s="3" t="s">
        <v>20</v>
      </c>
      <c r="C824" s="3" t="s">
        <v>37</v>
      </c>
      <c r="D824" s="3" t="s">
        <v>1562</v>
      </c>
      <c r="E824" s="3" t="str">
        <f aca="false">+CONCATENATE(A824," ",B824," ",C824," ",D824)</f>
        <v>HARRTN 69 KV DPL T1</v>
      </c>
      <c r="F824" s="26" t="s">
        <v>1563</v>
      </c>
      <c r="G824" s="26" t="n">
        <v>7.91</v>
      </c>
      <c r="H824" s="26" t="n">
        <v>4.49</v>
      </c>
      <c r="I824" s="26" t="s">
        <v>1563</v>
      </c>
      <c r="J824" s="26" t="n">
        <v>0.24</v>
      </c>
      <c r="K824" s="26" t="n">
        <v>1.34</v>
      </c>
      <c r="L824" s="26" t="s">
        <v>1563</v>
      </c>
      <c r="M824" s="26" t="n">
        <v>4.11</v>
      </c>
      <c r="N824" s="26" t="n">
        <v>2.75</v>
      </c>
      <c r="O824" s="27" t="s">
        <v>1563</v>
      </c>
      <c r="P824" s="27" t="n">
        <v>1387.9</v>
      </c>
      <c r="Q824" s="27" t="n">
        <v>814.13</v>
      </c>
      <c r="R824" s="28" t="n">
        <v>20259.35</v>
      </c>
      <c r="S824" s="28" t="n">
        <v>6328.18</v>
      </c>
      <c r="T824" s="29" t="n">
        <v>60489.59</v>
      </c>
      <c r="U824" s="29" t="n">
        <v>8679.9</v>
      </c>
      <c r="V824" s="28" t="n">
        <v>17100.32</v>
      </c>
      <c r="W824" s="28" t="n">
        <v>9238.39</v>
      </c>
      <c r="X824" s="29" t="n">
        <v>12269.3</v>
      </c>
      <c r="Y824" s="29" t="n">
        <v>5597.5</v>
      </c>
      <c r="Z824" s="28" t="n">
        <v>18604.31</v>
      </c>
      <c r="AA824" s="28" t="n">
        <v>6164.91</v>
      </c>
      <c r="AB824" s="29" t="n">
        <v>13493.92</v>
      </c>
      <c r="AC824" s="29" t="n">
        <v>7708.49</v>
      </c>
    </row>
    <row r="825" customFormat="false" ht="12.75" hidden="false" customHeight="false" outlineLevel="0" collapsed="false">
      <c r="A825" s="3" t="s">
        <v>1561</v>
      </c>
      <c r="B825" s="3" t="s">
        <v>20</v>
      </c>
      <c r="C825" s="3" t="s">
        <v>37</v>
      </c>
      <c r="D825" s="3" t="s">
        <v>1564</v>
      </c>
      <c r="E825" s="3" t="str">
        <f aca="false">+CONCATENATE(A825," ",B825," ",C825," ",D825)</f>
        <v>HARRTN 69 KV DPL T2</v>
      </c>
      <c r="F825" s="26" t="s">
        <v>1565</v>
      </c>
      <c r="G825" s="26" t="n">
        <v>7.91</v>
      </c>
      <c r="H825" s="26" t="n">
        <v>4.49</v>
      </c>
      <c r="I825" s="26" t="s">
        <v>1565</v>
      </c>
      <c r="J825" s="26" t="n">
        <v>0.24</v>
      </c>
      <c r="K825" s="26" t="n">
        <v>1.34</v>
      </c>
      <c r="L825" s="26" t="s">
        <v>1565</v>
      </c>
      <c r="M825" s="26" t="n">
        <v>4.11</v>
      </c>
      <c r="N825" s="26" t="n">
        <v>2.75</v>
      </c>
      <c r="O825" s="27" t="s">
        <v>1565</v>
      </c>
      <c r="P825" s="27" t="n">
        <v>1387.9</v>
      </c>
      <c r="Q825" s="27" t="n">
        <v>814.13</v>
      </c>
      <c r="R825" s="28" t="n">
        <v>20259.35</v>
      </c>
      <c r="S825" s="28" t="n">
        <v>6328.18</v>
      </c>
      <c r="T825" s="29" t="n">
        <v>60489.59</v>
      </c>
      <c r="U825" s="29" t="n">
        <v>8679.9</v>
      </c>
      <c r="V825" s="28" t="n">
        <v>17100.32</v>
      </c>
      <c r="W825" s="28" t="n">
        <v>9238.39</v>
      </c>
      <c r="X825" s="29" t="n">
        <v>12269.3</v>
      </c>
      <c r="Y825" s="29" t="n">
        <v>5597.5</v>
      </c>
      <c r="Z825" s="28" t="n">
        <v>18604.31</v>
      </c>
      <c r="AA825" s="28" t="n">
        <v>6164.91</v>
      </c>
      <c r="AB825" s="29" t="n">
        <v>13493.92</v>
      </c>
      <c r="AC825" s="29" t="n">
        <v>7708.49</v>
      </c>
    </row>
    <row r="826" customFormat="false" ht="12.75" hidden="false" customHeight="false" outlineLevel="0" collapsed="false">
      <c r="A826" s="3" t="s">
        <v>1561</v>
      </c>
      <c r="B826" s="3" t="s">
        <v>20</v>
      </c>
      <c r="C826" s="3" t="s">
        <v>37</v>
      </c>
      <c r="D826" s="3" t="s">
        <v>1566</v>
      </c>
      <c r="E826" s="3" t="str">
        <f aca="false">+CONCATENATE(A826," ",B826," ",C826," ",D826)</f>
        <v>HARRTN 69 KV DPL VERNON</v>
      </c>
      <c r="F826" s="26" t="s">
        <v>1567</v>
      </c>
      <c r="G826" s="26" t="n">
        <v>7.91</v>
      </c>
      <c r="H826" s="26" t="n">
        <v>4.49</v>
      </c>
      <c r="I826" s="26" t="s">
        <v>1567</v>
      </c>
      <c r="J826" s="26" t="n">
        <v>0.24</v>
      </c>
      <c r="K826" s="26" t="n">
        <v>1.34</v>
      </c>
      <c r="L826" s="26" t="s">
        <v>1567</v>
      </c>
      <c r="M826" s="26" t="n">
        <v>4.11</v>
      </c>
      <c r="N826" s="26" t="n">
        <v>2.75</v>
      </c>
      <c r="O826" s="27" t="s">
        <v>1567</v>
      </c>
      <c r="P826" s="27" t="n">
        <v>1387.9</v>
      </c>
      <c r="Q826" s="27" t="n">
        <v>814.13</v>
      </c>
      <c r="R826" s="28" t="n">
        <v>20259.35</v>
      </c>
      <c r="S826" s="28" t="n">
        <v>6328.18</v>
      </c>
      <c r="T826" s="29" t="n">
        <v>60489.59</v>
      </c>
      <c r="U826" s="29" t="n">
        <v>8679.9</v>
      </c>
      <c r="V826" s="28" t="n">
        <v>17100.32</v>
      </c>
      <c r="W826" s="28" t="n">
        <v>9238.39</v>
      </c>
      <c r="X826" s="29" t="n">
        <v>12269.3</v>
      </c>
      <c r="Y826" s="29" t="n">
        <v>5597.5</v>
      </c>
      <c r="Z826" s="28" t="n">
        <v>18604.31</v>
      </c>
      <c r="AA826" s="28" t="n">
        <v>6164.91</v>
      </c>
      <c r="AB826" s="29" t="n">
        <v>13493.92</v>
      </c>
      <c r="AC826" s="29" t="n">
        <v>7708.49</v>
      </c>
    </row>
    <row r="827" customFormat="false" ht="12.75" hidden="false" customHeight="false" outlineLevel="0" collapsed="false">
      <c r="A827" s="3" t="s">
        <v>1568</v>
      </c>
      <c r="B827" s="3" t="s">
        <v>59</v>
      </c>
      <c r="C827" s="3" t="s">
        <v>60</v>
      </c>
      <c r="D827" s="3" t="s">
        <v>61</v>
      </c>
      <c r="E827" s="3" t="str">
        <f aca="false">+CONCATENATE(A827," ",B827," ",C827," ",D827)</f>
        <v>HARVEYRN 115 KV PENELEC 1 TX</v>
      </c>
      <c r="F827" s="26" t="s">
        <v>1569</v>
      </c>
      <c r="G827" s="26" t="n">
        <v>21.8</v>
      </c>
      <c r="H827" s="26" t="n">
        <v>11.25</v>
      </c>
      <c r="I827" s="26" t="s">
        <v>1569</v>
      </c>
      <c r="J827" s="26" t="n">
        <v>0.7</v>
      </c>
      <c r="K827" s="26" t="n">
        <v>6.21</v>
      </c>
      <c r="L827" s="26" t="s">
        <v>1569</v>
      </c>
      <c r="M827" s="26" t="n">
        <v>18.28</v>
      </c>
      <c r="N827" s="26" t="n">
        <v>10.13</v>
      </c>
      <c r="O827" s="27" t="s">
        <v>1569</v>
      </c>
      <c r="P827" s="27" t="n">
        <v>-752.63</v>
      </c>
      <c r="Q827" s="27" t="n">
        <v>-202.1</v>
      </c>
      <c r="R827" s="28" t="n">
        <v>20293.63</v>
      </c>
      <c r="S827" s="28" t="n">
        <v>6599.55</v>
      </c>
      <c r="T827" s="29" t="n">
        <v>58405.75</v>
      </c>
      <c r="U827" s="29" t="n">
        <v>8688.5</v>
      </c>
      <c r="V827" s="28" t="n">
        <v>15093.32</v>
      </c>
      <c r="W827" s="28" t="n">
        <v>7977.67</v>
      </c>
      <c r="X827" s="29" t="n">
        <v>12284.1</v>
      </c>
      <c r="Y827" s="29" t="n">
        <v>5662.8</v>
      </c>
      <c r="Z827" s="28" t="n">
        <v>18556.55</v>
      </c>
      <c r="AA827" s="28" t="n">
        <v>6315.29</v>
      </c>
      <c r="AB827" s="29" t="n">
        <v>13544.1</v>
      </c>
      <c r="AC827" s="29" t="n">
        <v>7716.78</v>
      </c>
    </row>
    <row r="828" customFormat="false" ht="12.75" hidden="false" customHeight="false" outlineLevel="0" collapsed="false">
      <c r="A828" s="3" t="s">
        <v>1570</v>
      </c>
      <c r="B828" s="3" t="s">
        <v>20</v>
      </c>
      <c r="C828" s="3" t="s">
        <v>45</v>
      </c>
      <c r="D828" s="3" t="s">
        <v>69</v>
      </c>
      <c r="E828" s="3" t="str">
        <f aca="false">+CONCATENATE(A828," ",B828," ",C828," ",D828)</f>
        <v>HARWOOD 69 KV PPL BUS_1</v>
      </c>
      <c r="F828" s="26" t="s">
        <v>1571</v>
      </c>
      <c r="G828" s="26" t="n">
        <v>-12.91</v>
      </c>
      <c r="H828" s="26" t="n">
        <v>-6.1</v>
      </c>
      <c r="I828" s="26" t="s">
        <v>1571</v>
      </c>
      <c r="J828" s="26" t="n">
        <v>-4.63</v>
      </c>
      <c r="K828" s="26" t="n">
        <v>-5.44</v>
      </c>
      <c r="L828" s="26" t="s">
        <v>1571</v>
      </c>
      <c r="M828" s="26" t="n">
        <v>-16.8</v>
      </c>
      <c r="N828" s="26" t="n">
        <v>-9.95</v>
      </c>
      <c r="O828" s="27" t="s">
        <v>1571</v>
      </c>
      <c r="P828" s="27" t="n">
        <v>-746.35</v>
      </c>
      <c r="Q828" s="27" t="n">
        <v>-203.06</v>
      </c>
      <c r="R828" s="28" t="n">
        <v>20148.38</v>
      </c>
      <c r="S828" s="28" t="n">
        <v>6317.56</v>
      </c>
      <c r="T828" s="29" t="n">
        <v>58635.32</v>
      </c>
      <c r="U828" s="29" t="n">
        <v>8706.89</v>
      </c>
      <c r="V828" s="28" t="n">
        <v>15108.56</v>
      </c>
      <c r="W828" s="28" t="n">
        <v>7978.07</v>
      </c>
      <c r="X828" s="29" t="n">
        <v>12088.4</v>
      </c>
      <c r="Y828" s="29" t="n">
        <v>5621.2</v>
      </c>
      <c r="Z828" s="28" t="n">
        <v>18596.07</v>
      </c>
      <c r="AA828" s="28" t="n">
        <v>6071.61</v>
      </c>
      <c r="AB828" s="29" t="n">
        <v>13517.68</v>
      </c>
      <c r="AC828" s="29" t="n">
        <v>7700.32</v>
      </c>
    </row>
    <row r="829" customFormat="false" ht="12.75" hidden="false" customHeight="false" outlineLevel="0" collapsed="false">
      <c r="A829" s="3" t="s">
        <v>1570</v>
      </c>
      <c r="B829" s="3" t="s">
        <v>20</v>
      </c>
      <c r="C829" s="3" t="s">
        <v>45</v>
      </c>
      <c r="D829" s="3" t="s">
        <v>273</v>
      </c>
      <c r="E829" s="3" t="str">
        <f aca="false">+CONCATENATE(A829," ",B829," ",C829," ",D829)</f>
        <v>HARWOOD 69 KV PPL BUS_3</v>
      </c>
      <c r="F829" s="26" t="s">
        <v>1572</v>
      </c>
      <c r="G829" s="26" t="n">
        <v>-12.91</v>
      </c>
      <c r="H829" s="26" t="n">
        <v>-6.1</v>
      </c>
      <c r="I829" s="26" t="s">
        <v>1572</v>
      </c>
      <c r="J829" s="26" t="n">
        <v>-4.63</v>
      </c>
      <c r="K829" s="26" t="n">
        <v>-5.44</v>
      </c>
      <c r="L829" s="26" t="s">
        <v>1572</v>
      </c>
      <c r="M829" s="26" t="n">
        <v>-16.8</v>
      </c>
      <c r="N829" s="26" t="n">
        <v>-9.95</v>
      </c>
      <c r="O829" s="27" t="s">
        <v>1572</v>
      </c>
      <c r="P829" s="27" t="n">
        <v>-746.35</v>
      </c>
      <c r="Q829" s="27" t="n">
        <v>-203.06</v>
      </c>
      <c r="R829" s="28" t="n">
        <v>20148.38</v>
      </c>
      <c r="S829" s="28" t="n">
        <v>6317.56</v>
      </c>
      <c r="T829" s="29" t="n">
        <v>58635.32</v>
      </c>
      <c r="U829" s="29" t="n">
        <v>8706.89</v>
      </c>
      <c r="V829" s="28" t="n">
        <v>15108.56</v>
      </c>
      <c r="W829" s="28" t="n">
        <v>7978.07</v>
      </c>
      <c r="X829" s="29" t="n">
        <v>12088.4</v>
      </c>
      <c r="Y829" s="29" t="n">
        <v>5621.2</v>
      </c>
      <c r="Z829" s="28" t="n">
        <v>18596.07</v>
      </c>
      <c r="AA829" s="28" t="n">
        <v>6071.61</v>
      </c>
      <c r="AB829" s="29" t="n">
        <v>13517.68</v>
      </c>
      <c r="AC829" s="29" t="n">
        <v>7700.32</v>
      </c>
    </row>
    <row r="830" customFormat="false" ht="12.75" hidden="false" customHeight="false" outlineLevel="0" collapsed="false">
      <c r="A830" s="3" t="s">
        <v>1570</v>
      </c>
      <c r="B830" s="3" t="s">
        <v>20</v>
      </c>
      <c r="C830" s="3" t="s">
        <v>45</v>
      </c>
      <c r="D830" s="3" t="s">
        <v>73</v>
      </c>
      <c r="E830" s="3" t="str">
        <f aca="false">+CONCATENATE(A830," ",B830," ",C830," ",D830)</f>
        <v>HARWOOD 69 KV PPL COTU-1</v>
      </c>
      <c r="F830" s="26" t="s">
        <v>1573</v>
      </c>
      <c r="G830" s="26" t="n">
        <v>-12.91</v>
      </c>
      <c r="H830" s="26" t="n">
        <v>-6.1</v>
      </c>
      <c r="I830" s="26" t="s">
        <v>1573</v>
      </c>
      <c r="J830" s="26" t="n">
        <v>-4.63</v>
      </c>
      <c r="K830" s="26" t="n">
        <v>-5.44</v>
      </c>
      <c r="L830" s="26" t="s">
        <v>1573</v>
      </c>
      <c r="M830" s="26" t="n">
        <v>-16.8</v>
      </c>
      <c r="N830" s="26" t="n">
        <v>-9.95</v>
      </c>
      <c r="O830" s="27" t="s">
        <v>1573</v>
      </c>
      <c r="P830" s="27" t="n">
        <v>-746.35</v>
      </c>
      <c r="Q830" s="27" t="n">
        <v>-203.06</v>
      </c>
      <c r="R830" s="28" t="n">
        <v>20148.38</v>
      </c>
      <c r="S830" s="28" t="n">
        <v>6317.56</v>
      </c>
      <c r="T830" s="29" t="n">
        <v>58635.32</v>
      </c>
      <c r="U830" s="29" t="n">
        <v>8706.89</v>
      </c>
      <c r="V830" s="28" t="n">
        <v>15108.56</v>
      </c>
      <c r="W830" s="28" t="n">
        <v>7978.07</v>
      </c>
      <c r="X830" s="29" t="n">
        <v>12088.4</v>
      </c>
      <c r="Y830" s="29" t="n">
        <v>5621.2</v>
      </c>
      <c r="Z830" s="28" t="n">
        <v>18596.07</v>
      </c>
      <c r="AA830" s="28" t="n">
        <v>6071.61</v>
      </c>
      <c r="AB830" s="29" t="n">
        <v>13517.68</v>
      </c>
      <c r="AC830" s="29" t="n">
        <v>7700.32</v>
      </c>
    </row>
    <row r="831" customFormat="false" ht="12.75" hidden="false" customHeight="false" outlineLevel="0" collapsed="false">
      <c r="A831" s="3" t="s">
        <v>1570</v>
      </c>
      <c r="B831" s="3" t="s">
        <v>20</v>
      </c>
      <c r="C831" s="3" t="s">
        <v>45</v>
      </c>
      <c r="D831" s="3" t="s">
        <v>75</v>
      </c>
      <c r="E831" s="3" t="str">
        <f aca="false">+CONCATENATE(A831," ",B831," ",C831," ",D831)</f>
        <v>HARWOOD 69 KV PPL COTU-2</v>
      </c>
      <c r="F831" s="26" t="s">
        <v>1574</v>
      </c>
      <c r="G831" s="26" t="n">
        <v>-12.91</v>
      </c>
      <c r="H831" s="26" t="n">
        <v>-6.1</v>
      </c>
      <c r="I831" s="26" t="s">
        <v>1574</v>
      </c>
      <c r="J831" s="26" t="n">
        <v>-4.63</v>
      </c>
      <c r="K831" s="26" t="n">
        <v>-5.44</v>
      </c>
      <c r="L831" s="26" t="s">
        <v>1574</v>
      </c>
      <c r="M831" s="26" t="n">
        <v>-16.8</v>
      </c>
      <c r="N831" s="26" t="n">
        <v>-9.95</v>
      </c>
      <c r="O831" s="27" t="s">
        <v>1574</v>
      </c>
      <c r="P831" s="27" t="n">
        <v>-746.35</v>
      </c>
      <c r="Q831" s="27" t="n">
        <v>-203.06</v>
      </c>
      <c r="R831" s="28" t="n">
        <v>20148.38</v>
      </c>
      <c r="S831" s="28" t="n">
        <v>6317.56</v>
      </c>
      <c r="T831" s="29" t="n">
        <v>58635.32</v>
      </c>
      <c r="U831" s="29" t="n">
        <v>8706.89</v>
      </c>
      <c r="V831" s="28" t="n">
        <v>15108.56</v>
      </c>
      <c r="W831" s="28" t="n">
        <v>7978.07</v>
      </c>
      <c r="X831" s="29" t="n">
        <v>12088.4</v>
      </c>
      <c r="Y831" s="29" t="n">
        <v>5621.2</v>
      </c>
      <c r="Z831" s="28" t="n">
        <v>18596.07</v>
      </c>
      <c r="AA831" s="28" t="n">
        <v>6071.61</v>
      </c>
      <c r="AB831" s="29" t="n">
        <v>13517.68</v>
      </c>
      <c r="AC831" s="29" t="n">
        <v>7700.32</v>
      </c>
    </row>
    <row r="832" customFormat="false" ht="12.75" hidden="false" customHeight="false" outlineLevel="0" collapsed="false">
      <c r="A832" s="3" t="s">
        <v>1570</v>
      </c>
      <c r="B832" s="3" t="s">
        <v>20</v>
      </c>
      <c r="C832" s="3" t="s">
        <v>45</v>
      </c>
      <c r="D832" s="3" t="s">
        <v>1575</v>
      </c>
      <c r="E832" s="3" t="str">
        <f aca="false">+CONCATENATE(A832," ",B832," ",C832," ",D832)</f>
        <v>HARWOOD 69 KV PPL NEPNUG</v>
      </c>
      <c r="F832" s="26" t="s">
        <v>1576</v>
      </c>
      <c r="G832" s="26" t="n">
        <v>-12.91</v>
      </c>
      <c r="H832" s="26" t="n">
        <v>-6.1</v>
      </c>
      <c r="I832" s="26" t="s">
        <v>1576</v>
      </c>
      <c r="J832" s="26" t="n">
        <v>-4.63</v>
      </c>
      <c r="K832" s="26" t="n">
        <v>-5.44</v>
      </c>
      <c r="L832" s="26" t="s">
        <v>1576</v>
      </c>
      <c r="M832" s="26" t="n">
        <v>-16.8</v>
      </c>
      <c r="N832" s="26" t="n">
        <v>-9.95</v>
      </c>
      <c r="O832" s="27" t="s">
        <v>1576</v>
      </c>
      <c r="P832" s="27" t="n">
        <v>-746.35</v>
      </c>
      <c r="Q832" s="27" t="n">
        <v>-203.06</v>
      </c>
      <c r="R832" s="28" t="n">
        <v>20148.38</v>
      </c>
      <c r="S832" s="28" t="n">
        <v>6317.56</v>
      </c>
      <c r="T832" s="29" t="n">
        <v>58635.32</v>
      </c>
      <c r="U832" s="29" t="n">
        <v>8706.89</v>
      </c>
      <c r="V832" s="28" t="n">
        <v>15108.56</v>
      </c>
      <c r="W832" s="28" t="n">
        <v>7978.07</v>
      </c>
      <c r="X832" s="29" t="n">
        <v>12088.4</v>
      </c>
      <c r="Y832" s="29" t="n">
        <v>5621.2</v>
      </c>
      <c r="Z832" s="28" t="n">
        <v>18596.07</v>
      </c>
      <c r="AA832" s="28" t="n">
        <v>6071.61</v>
      </c>
      <c r="AB832" s="29" t="n">
        <v>13517.68</v>
      </c>
      <c r="AC832" s="29" t="n">
        <v>7700.32</v>
      </c>
    </row>
    <row r="833" customFormat="false" ht="12.75" hidden="false" customHeight="false" outlineLevel="0" collapsed="false">
      <c r="A833" s="3" t="s">
        <v>1577</v>
      </c>
      <c r="B833" s="3" t="s">
        <v>26</v>
      </c>
      <c r="C833" s="3" t="s">
        <v>15</v>
      </c>
      <c r="D833" s="3" t="s">
        <v>1578</v>
      </c>
      <c r="E833" s="3" t="str">
        <f aca="false">+CONCATENATE(A833," ",B833," ",C833," ",D833)</f>
        <v>HAWKINS 230 KV PEPCO 2301B</v>
      </c>
      <c r="F833" s="26" t="s">
        <v>1579</v>
      </c>
      <c r="G833" s="26" t="n">
        <v>10.03</v>
      </c>
      <c r="H833" s="26" t="n">
        <v>5.34</v>
      </c>
      <c r="I833" s="26" t="s">
        <v>1579</v>
      </c>
      <c r="J833" s="26" t="n">
        <v>2.98</v>
      </c>
      <c r="K833" s="26" t="n">
        <v>2.48</v>
      </c>
      <c r="L833" s="26" t="s">
        <v>1579</v>
      </c>
      <c r="M833" s="26" t="n">
        <v>8.01</v>
      </c>
      <c r="N833" s="26" t="n">
        <v>4.09</v>
      </c>
      <c r="O833" s="27" t="s">
        <v>1579</v>
      </c>
      <c r="P833" s="27" t="n">
        <v>-880.02</v>
      </c>
      <c r="Q833" s="27" t="n">
        <v>-267.64</v>
      </c>
      <c r="R833" s="28" t="n">
        <v>20132.87</v>
      </c>
      <c r="S833" s="28" t="n">
        <v>6301.34</v>
      </c>
      <c r="T833" s="29" t="n">
        <v>58256.72</v>
      </c>
      <c r="U833" s="29" t="n">
        <v>8604.68</v>
      </c>
      <c r="V833" s="28" t="n">
        <v>15273.88</v>
      </c>
      <c r="W833" s="28" t="n">
        <v>7984.08</v>
      </c>
      <c r="X833" s="29" t="n">
        <v>12275</v>
      </c>
      <c r="Y833" s="29" t="n">
        <v>5618</v>
      </c>
      <c r="Z833" s="28" t="n">
        <v>18629.56</v>
      </c>
      <c r="AA833" s="28" t="n">
        <v>6216.75</v>
      </c>
      <c r="AB833" s="29" t="n">
        <v>13494.61</v>
      </c>
      <c r="AC833" s="29" t="n">
        <v>7710.98</v>
      </c>
    </row>
    <row r="834" customFormat="false" ht="12.75" hidden="false" customHeight="false" outlineLevel="0" collapsed="false">
      <c r="A834" s="3" t="s">
        <v>1577</v>
      </c>
      <c r="B834" s="3" t="s">
        <v>26</v>
      </c>
      <c r="C834" s="3" t="s">
        <v>15</v>
      </c>
      <c r="D834" s="3" t="s">
        <v>1580</v>
      </c>
      <c r="E834" s="3" t="str">
        <f aca="false">+CONCATENATE(A834," ",B834," ",C834," ",D834)</f>
        <v>HAWKINS 230 KV PEPCO 2304B</v>
      </c>
      <c r="F834" s="26" t="s">
        <v>1581</v>
      </c>
      <c r="G834" s="26" t="n">
        <v>10.03</v>
      </c>
      <c r="H834" s="26" t="n">
        <v>5.34</v>
      </c>
      <c r="I834" s="26" t="s">
        <v>1581</v>
      </c>
      <c r="J834" s="26" t="n">
        <v>2.98</v>
      </c>
      <c r="K834" s="26" t="n">
        <v>2.48</v>
      </c>
      <c r="L834" s="26" t="s">
        <v>1581</v>
      </c>
      <c r="M834" s="26" t="n">
        <v>8.01</v>
      </c>
      <c r="N834" s="26" t="n">
        <v>4.09</v>
      </c>
      <c r="O834" s="27" t="s">
        <v>1581</v>
      </c>
      <c r="P834" s="27" t="n">
        <v>-880.02</v>
      </c>
      <c r="Q834" s="27" t="n">
        <v>-267.64</v>
      </c>
      <c r="R834" s="28" t="n">
        <v>20132.87</v>
      </c>
      <c r="S834" s="28" t="n">
        <v>6301.34</v>
      </c>
      <c r="T834" s="29" t="n">
        <v>58256.72</v>
      </c>
      <c r="U834" s="29" t="n">
        <v>8604.68</v>
      </c>
      <c r="V834" s="28" t="n">
        <v>15273.88</v>
      </c>
      <c r="W834" s="28" t="n">
        <v>7984.08</v>
      </c>
      <c r="X834" s="29" t="n">
        <v>12275</v>
      </c>
      <c r="Y834" s="29" t="n">
        <v>5618</v>
      </c>
      <c r="Z834" s="28" t="n">
        <v>18629.56</v>
      </c>
      <c r="AA834" s="28" t="n">
        <v>6216.75</v>
      </c>
      <c r="AB834" s="29" t="n">
        <v>13494.61</v>
      </c>
      <c r="AC834" s="29" t="n">
        <v>7710.98</v>
      </c>
    </row>
    <row r="835" customFormat="false" ht="12.75" hidden="false" customHeight="false" outlineLevel="0" collapsed="false">
      <c r="A835" s="3" t="s">
        <v>1582</v>
      </c>
      <c r="B835" s="3" t="s">
        <v>26</v>
      </c>
      <c r="C835" s="3" t="s">
        <v>27</v>
      </c>
      <c r="D835" s="3" t="s">
        <v>56</v>
      </c>
      <c r="E835" s="3" t="str">
        <f aca="false">+CONCATENATE(A835," ",B835," ",C835," ",D835)</f>
        <v>HAWTHORN 230 KV PSEG T-20</v>
      </c>
      <c r="F835" s="26" t="s">
        <v>1583</v>
      </c>
      <c r="G835" s="26" t="n">
        <v>-153.95</v>
      </c>
      <c r="H835" s="26" t="n">
        <v>-74.89</v>
      </c>
      <c r="I835" s="26" t="s">
        <v>1583</v>
      </c>
      <c r="J835" s="26" t="n">
        <v>-53.42</v>
      </c>
      <c r="K835" s="26" t="n">
        <v>-58.83</v>
      </c>
      <c r="L835" s="26" t="s">
        <v>1583</v>
      </c>
      <c r="M835" s="26" t="n">
        <v>-182.92</v>
      </c>
      <c r="N835" s="26" t="n">
        <v>-105.4</v>
      </c>
      <c r="O835" s="27" t="s">
        <v>1583</v>
      </c>
      <c r="P835" s="27" t="n">
        <v>192.17</v>
      </c>
      <c r="Q835" s="27" t="n">
        <v>227.43</v>
      </c>
      <c r="R835" s="28" t="n">
        <v>20491.94</v>
      </c>
      <c r="S835" s="28" t="n">
        <v>6482.91</v>
      </c>
      <c r="T835" s="29" t="n">
        <v>59732.89</v>
      </c>
      <c r="U835" s="29" t="n">
        <v>8838.04</v>
      </c>
      <c r="V835" s="28" t="n">
        <v>14952</v>
      </c>
      <c r="W835" s="28" t="n">
        <v>7980.84</v>
      </c>
      <c r="X835" s="29" t="n">
        <v>12263</v>
      </c>
      <c r="Y835" s="29" t="n">
        <v>5769.9</v>
      </c>
      <c r="Z835" s="28" t="n">
        <v>18551.78</v>
      </c>
      <c r="AA835" s="28" t="n">
        <v>5959.18</v>
      </c>
      <c r="AB835" s="29" t="n">
        <v>13484.2</v>
      </c>
      <c r="AC835" s="29" t="n">
        <v>7765.07</v>
      </c>
    </row>
    <row r="836" customFormat="false" ht="12.75" hidden="false" customHeight="false" outlineLevel="0" collapsed="false">
      <c r="A836" s="3" t="s">
        <v>1584</v>
      </c>
      <c r="B836" s="3" t="s">
        <v>59</v>
      </c>
      <c r="C836" s="3" t="s">
        <v>60</v>
      </c>
      <c r="D836" s="3" t="s">
        <v>61</v>
      </c>
      <c r="E836" s="3" t="str">
        <f aca="false">+CONCATENATE(A836," ",B836," ",C836," ",D836)</f>
        <v>HAYNIE 115 KV PENELEC 1 TX</v>
      </c>
      <c r="F836" s="26" t="s">
        <v>1585</v>
      </c>
      <c r="G836" s="26" t="n">
        <v>20.18</v>
      </c>
      <c r="H836" s="26" t="n">
        <v>10.43</v>
      </c>
      <c r="I836" s="26" t="s">
        <v>1585</v>
      </c>
      <c r="J836" s="26" t="n">
        <v>-117.13</v>
      </c>
      <c r="K836" s="26" t="n">
        <v>5.75</v>
      </c>
      <c r="L836" s="26" t="s">
        <v>1585</v>
      </c>
      <c r="M836" s="26" t="n">
        <v>17.04</v>
      </c>
      <c r="N836" s="26" t="n">
        <v>9.42</v>
      </c>
      <c r="O836" s="27" t="s">
        <v>1585</v>
      </c>
      <c r="P836" s="27" t="n">
        <v>-805.98</v>
      </c>
      <c r="Q836" s="27" t="n">
        <v>-224.84</v>
      </c>
      <c r="R836" s="28" t="n">
        <v>20267.54</v>
      </c>
      <c r="S836" s="28" t="n">
        <v>6488.61</v>
      </c>
      <c r="T836" s="29" t="n">
        <v>58300.01</v>
      </c>
      <c r="U836" s="29" t="n">
        <v>8671.74</v>
      </c>
      <c r="V836" s="28" t="n">
        <v>14978.9</v>
      </c>
      <c r="W836" s="28" t="n">
        <v>7979.47</v>
      </c>
      <c r="X836" s="29" t="n">
        <v>12286.1</v>
      </c>
      <c r="Y836" s="29" t="n">
        <v>5651.3</v>
      </c>
      <c r="Z836" s="28" t="n">
        <v>18563.34</v>
      </c>
      <c r="AA836" s="28" t="n">
        <v>6307.16</v>
      </c>
      <c r="AB836" s="29" t="n">
        <v>13501.39</v>
      </c>
      <c r="AC836" s="29" t="n">
        <v>7716.25</v>
      </c>
    </row>
    <row r="837" customFormat="false" ht="12.75" hidden="false" customHeight="false" outlineLevel="0" collapsed="false">
      <c r="A837" s="3" t="s">
        <v>1586</v>
      </c>
      <c r="B837" s="3" t="s">
        <v>346</v>
      </c>
      <c r="C837" s="3"/>
      <c r="D837" s="3"/>
      <c r="E837" s="3" t="str">
        <f aca="false">+CONCATENATE(A837," ",B837," ",C837," ",D837)</f>
        <v>HAZELTON AGGREGATE  </v>
      </c>
      <c r="F837" s="26" t="s">
        <v>1586</v>
      </c>
      <c r="G837" s="26" t="n">
        <v>-12.88</v>
      </c>
      <c r="H837" s="26" t="n">
        <v>-6.08</v>
      </c>
      <c r="I837" s="26" t="s">
        <v>1586</v>
      </c>
      <c r="J837" s="26" t="n">
        <v>-4.62</v>
      </c>
      <c r="K837" s="26" t="n">
        <v>-5.43</v>
      </c>
      <c r="L837" s="26" t="s">
        <v>1586</v>
      </c>
      <c r="M837" s="26" t="n">
        <v>-16.77</v>
      </c>
      <c r="N837" s="26" t="n">
        <v>-9.94</v>
      </c>
      <c r="O837" s="27" t="s">
        <v>1586</v>
      </c>
      <c r="P837" s="27" t="n">
        <v>-746.62</v>
      </c>
      <c r="Q837" s="27" t="n">
        <v>-203.21</v>
      </c>
      <c r="R837" s="28" t="n">
        <v>20148.38</v>
      </c>
      <c r="S837" s="28" t="n">
        <v>6317.56</v>
      </c>
      <c r="T837" s="29" t="n">
        <v>58635.26</v>
      </c>
      <c r="U837" s="29" t="n">
        <v>8706.89</v>
      </c>
      <c r="V837" s="28" t="n">
        <v>15108.56</v>
      </c>
      <c r="W837" s="28" t="n">
        <v>7978.07</v>
      </c>
      <c r="X837" s="29" t="n">
        <v>12088.7</v>
      </c>
      <c r="Y837" s="29" t="n">
        <v>5612.8</v>
      </c>
      <c r="Z837" s="28" t="n">
        <v>18596.07</v>
      </c>
      <c r="AA837" s="28" t="n">
        <v>6071.61</v>
      </c>
      <c r="AB837" s="29" t="n">
        <v>13517.68</v>
      </c>
      <c r="AC837" s="29" t="n">
        <v>7700.32</v>
      </c>
    </row>
    <row r="838" customFormat="false" ht="12.75" hidden="false" customHeight="false" outlineLevel="0" collapsed="false">
      <c r="A838" s="3" t="s">
        <v>1587</v>
      </c>
      <c r="B838" s="3" t="s">
        <v>59</v>
      </c>
      <c r="C838" s="3" t="s">
        <v>297</v>
      </c>
      <c r="D838" s="3" t="s">
        <v>1588</v>
      </c>
      <c r="E838" s="3" t="str">
        <f aca="false">+CONCATENATE(A838," ",B838," ",C838," ",D838)</f>
        <v>HAZELWOO 115 KV BGE HILEN2</v>
      </c>
      <c r="F838" s="26" t="s">
        <v>1589</v>
      </c>
      <c r="G838" s="26" t="n">
        <v>8.32</v>
      </c>
      <c r="H838" s="26" t="n">
        <v>4.48</v>
      </c>
      <c r="I838" s="26" t="s">
        <v>1589</v>
      </c>
      <c r="J838" s="26" t="n">
        <v>2.14</v>
      </c>
      <c r="K838" s="26" t="n">
        <v>1.99</v>
      </c>
      <c r="L838" s="26" t="s">
        <v>1589</v>
      </c>
      <c r="M838" s="26" t="n">
        <v>7.18</v>
      </c>
      <c r="N838" s="26" t="n">
        <v>3.25</v>
      </c>
      <c r="O838" s="27" t="s">
        <v>1589</v>
      </c>
      <c r="P838" s="27" t="n">
        <v>-830.76</v>
      </c>
      <c r="Q838" s="27" t="n">
        <v>-247.2</v>
      </c>
      <c r="R838" s="28" t="n">
        <v>20057.81</v>
      </c>
      <c r="S838" s="28" t="n">
        <v>6307.57</v>
      </c>
      <c r="T838" s="29" t="n">
        <v>58611.97</v>
      </c>
      <c r="U838" s="29" t="n">
        <v>8774.01</v>
      </c>
      <c r="V838" s="28" t="n">
        <v>15273.31</v>
      </c>
      <c r="W838" s="28" t="n">
        <v>7987.03</v>
      </c>
      <c r="X838" s="29" t="n">
        <v>12272.5</v>
      </c>
      <c r="Y838" s="29" t="n">
        <v>5613.6</v>
      </c>
      <c r="Z838" s="28" t="n">
        <v>18630.06</v>
      </c>
      <c r="AA838" s="28" t="n">
        <v>6199.55</v>
      </c>
      <c r="AB838" s="29" t="n">
        <v>13494.99</v>
      </c>
      <c r="AC838" s="29" t="n">
        <v>7710.14</v>
      </c>
    </row>
    <row r="839" customFormat="false" ht="12.75" hidden="false" customHeight="false" outlineLevel="0" collapsed="false">
      <c r="A839" s="3" t="s">
        <v>1587</v>
      </c>
      <c r="B839" s="3" t="s">
        <v>59</v>
      </c>
      <c r="C839" s="3" t="s">
        <v>297</v>
      </c>
      <c r="D839" s="3" t="s">
        <v>1590</v>
      </c>
      <c r="E839" s="3" t="str">
        <f aca="false">+CONCATENATE(A839," ",B839," ",C839," ",D839)</f>
        <v>HAZELWOO 115 KV BGE HILEN4</v>
      </c>
      <c r="F839" s="26" t="s">
        <v>1591</v>
      </c>
      <c r="G839" s="26" t="n">
        <v>8.31</v>
      </c>
      <c r="H839" s="26" t="n">
        <v>4.48</v>
      </c>
      <c r="I839" s="26" t="s">
        <v>1591</v>
      </c>
      <c r="J839" s="26" t="n">
        <v>2.14</v>
      </c>
      <c r="K839" s="26" t="n">
        <v>1.99</v>
      </c>
      <c r="L839" s="26" t="s">
        <v>1591</v>
      </c>
      <c r="M839" s="26" t="n">
        <v>7.18</v>
      </c>
      <c r="N839" s="26" t="n">
        <v>3.25</v>
      </c>
      <c r="O839" s="27" t="s">
        <v>1591</v>
      </c>
      <c r="P839" s="27" t="n">
        <v>-830.95</v>
      </c>
      <c r="Q839" s="27" t="n">
        <v>-247.28</v>
      </c>
      <c r="R839" s="28" t="n">
        <v>20059.81</v>
      </c>
      <c r="S839" s="28" t="n">
        <v>6307.6</v>
      </c>
      <c r="T839" s="29" t="n">
        <v>58610.95</v>
      </c>
      <c r="U839" s="29" t="n">
        <v>8773.92</v>
      </c>
      <c r="V839" s="28" t="n">
        <v>15273.29</v>
      </c>
      <c r="W839" s="28" t="n">
        <v>7987.03</v>
      </c>
      <c r="X839" s="29" t="n">
        <v>12272.4</v>
      </c>
      <c r="Y839" s="29" t="n">
        <v>5613.5</v>
      </c>
      <c r="Z839" s="28" t="n">
        <v>18630.03</v>
      </c>
      <c r="AA839" s="28" t="n">
        <v>6199.49</v>
      </c>
      <c r="AB839" s="29" t="n">
        <v>13494.99</v>
      </c>
      <c r="AC839" s="29" t="n">
        <v>7710.14</v>
      </c>
    </row>
    <row r="840" customFormat="false" ht="12.75" hidden="false" customHeight="false" outlineLevel="0" collapsed="false">
      <c r="A840" s="3" t="s">
        <v>1587</v>
      </c>
      <c r="B840" s="3" t="s">
        <v>47</v>
      </c>
      <c r="C840" s="3" t="s">
        <v>297</v>
      </c>
      <c r="D840" s="3" t="s">
        <v>1592</v>
      </c>
      <c r="E840" s="3" t="str">
        <f aca="false">+CONCATENATE(A840," ",B840," ",C840," ",D840)</f>
        <v>HAZELWOO 13 KV BGE 110-8</v>
      </c>
      <c r="F840" s="26" t="s">
        <v>1593</v>
      </c>
      <c r="G840" s="26" t="n">
        <v>8.31</v>
      </c>
      <c r="H840" s="26" t="n">
        <v>4.48</v>
      </c>
      <c r="I840" s="26" t="s">
        <v>1593</v>
      </c>
      <c r="J840" s="26" t="n">
        <v>2.13</v>
      </c>
      <c r="K840" s="26" t="n">
        <v>1.98</v>
      </c>
      <c r="L840" s="26" t="s">
        <v>1593</v>
      </c>
      <c r="M840" s="26" t="n">
        <v>7.18</v>
      </c>
      <c r="N840" s="26" t="n">
        <v>3.25</v>
      </c>
      <c r="O840" s="27" t="s">
        <v>1593</v>
      </c>
      <c r="P840" s="27" t="n">
        <v>-830.58</v>
      </c>
      <c r="Q840" s="27" t="n">
        <v>-247.13</v>
      </c>
      <c r="R840" s="28" t="n">
        <v>20057.37</v>
      </c>
      <c r="S840" s="28" t="n">
        <v>6307.59</v>
      </c>
      <c r="T840" s="29" t="n">
        <v>58614.69</v>
      </c>
      <c r="U840" s="29" t="n">
        <v>8775.77</v>
      </c>
      <c r="V840" s="28" t="n">
        <v>15273.34</v>
      </c>
      <c r="W840" s="28" t="n">
        <v>7987.03</v>
      </c>
      <c r="X840" s="29" t="n">
        <v>12272.5</v>
      </c>
      <c r="Y840" s="29" t="n">
        <v>5613.6</v>
      </c>
      <c r="Z840" s="28" t="n">
        <v>18630.08</v>
      </c>
      <c r="AA840" s="28" t="n">
        <v>6199.53</v>
      </c>
      <c r="AB840" s="29" t="n">
        <v>13494.99</v>
      </c>
      <c r="AC840" s="29" t="n">
        <v>7710.14</v>
      </c>
    </row>
    <row r="841" customFormat="false" ht="12.75" hidden="false" customHeight="false" outlineLevel="0" collapsed="false">
      <c r="A841" s="3" t="s">
        <v>1587</v>
      </c>
      <c r="B841" s="3" t="s">
        <v>47</v>
      </c>
      <c r="C841" s="3" t="s">
        <v>297</v>
      </c>
      <c r="D841" s="3" t="s">
        <v>1594</v>
      </c>
      <c r="E841" s="3" t="str">
        <f aca="false">+CONCATENATE(A841," ",B841," ",C841," ",D841)</f>
        <v>HAZELWOO 13 KV BGE 110-9</v>
      </c>
      <c r="F841" s="26" t="s">
        <v>1595</v>
      </c>
      <c r="G841" s="26" t="n">
        <v>8.31</v>
      </c>
      <c r="H841" s="26" t="n">
        <v>4.48</v>
      </c>
      <c r="I841" s="26" t="s">
        <v>1595</v>
      </c>
      <c r="J841" s="26" t="n">
        <v>2.13</v>
      </c>
      <c r="K841" s="26" t="n">
        <v>1.98</v>
      </c>
      <c r="L841" s="26" t="s">
        <v>1595</v>
      </c>
      <c r="M841" s="26" t="n">
        <v>7.18</v>
      </c>
      <c r="N841" s="26" t="n">
        <v>3.25</v>
      </c>
      <c r="O841" s="27" t="s">
        <v>1595</v>
      </c>
      <c r="P841" s="27" t="n">
        <v>-830.8</v>
      </c>
      <c r="Q841" s="27" t="n">
        <v>-247.21</v>
      </c>
      <c r="R841" s="28" t="n">
        <v>20059.61</v>
      </c>
      <c r="S841" s="28" t="n">
        <v>6307.6</v>
      </c>
      <c r="T841" s="29" t="n">
        <v>58612.58</v>
      </c>
      <c r="U841" s="29" t="n">
        <v>8774.77</v>
      </c>
      <c r="V841" s="28" t="n">
        <v>15273.28</v>
      </c>
      <c r="W841" s="28" t="n">
        <v>7987.04</v>
      </c>
      <c r="X841" s="29" t="n">
        <v>12272.4</v>
      </c>
      <c r="Y841" s="29" t="n">
        <v>5613.5</v>
      </c>
      <c r="Z841" s="28" t="n">
        <v>18630.04</v>
      </c>
      <c r="AA841" s="28" t="n">
        <v>6199.48</v>
      </c>
      <c r="AB841" s="29" t="n">
        <v>13494.99</v>
      </c>
      <c r="AC841" s="29" t="n">
        <v>7710.14</v>
      </c>
    </row>
    <row r="842" customFormat="false" ht="12.75" hidden="false" customHeight="false" outlineLevel="0" collapsed="false">
      <c r="A842" s="3" t="s">
        <v>1596</v>
      </c>
      <c r="B842" s="3" t="s">
        <v>14</v>
      </c>
      <c r="C842" s="3" t="s">
        <v>87</v>
      </c>
      <c r="D842" s="3" t="s">
        <v>88</v>
      </c>
      <c r="E842" s="3" t="str">
        <f aca="false">+CONCATENATE(A842," ",B842," ",C842," ",D842)</f>
        <v>HEATON 138 KV PECO 1BUS</v>
      </c>
      <c r="F842" s="26" t="s">
        <v>1597</v>
      </c>
      <c r="G842" s="26" t="n">
        <v>6.38</v>
      </c>
      <c r="H842" s="26" t="n">
        <v>3.64</v>
      </c>
      <c r="I842" s="26" t="s">
        <v>1597</v>
      </c>
      <c r="J842" s="26" t="n">
        <v>-0.96</v>
      </c>
      <c r="K842" s="26" t="n">
        <v>0.2</v>
      </c>
      <c r="L842" s="26" t="s">
        <v>1597</v>
      </c>
      <c r="M842" s="26" t="n">
        <v>0.75</v>
      </c>
      <c r="N842" s="26" t="n">
        <v>1.28</v>
      </c>
      <c r="O842" s="27" t="s">
        <v>1597</v>
      </c>
      <c r="P842" s="27" t="n">
        <v>752.78</v>
      </c>
      <c r="Q842" s="27" t="n">
        <v>558</v>
      </c>
      <c r="R842" s="28" t="n">
        <v>20285.51</v>
      </c>
      <c r="S842" s="28" t="n">
        <v>6330.83</v>
      </c>
      <c r="T842" s="29" t="n">
        <v>61407.05</v>
      </c>
      <c r="U842" s="29" t="n">
        <v>8873.41</v>
      </c>
      <c r="V842" s="28" t="n">
        <v>15171.38</v>
      </c>
      <c r="W842" s="28" t="n">
        <v>7981.38</v>
      </c>
      <c r="X842" s="29" t="n">
        <v>12271.7</v>
      </c>
      <c r="Y842" s="29" t="n">
        <v>5610.6</v>
      </c>
      <c r="Z842" s="28" t="n">
        <v>18601.37</v>
      </c>
      <c r="AA842" s="28" t="n">
        <v>6142.11</v>
      </c>
      <c r="AB842" s="29" t="n">
        <v>13493.82</v>
      </c>
      <c r="AC842" s="29" t="n">
        <v>7707.04</v>
      </c>
    </row>
    <row r="843" customFormat="false" ht="12.75" hidden="false" customHeight="false" outlineLevel="0" collapsed="false">
      <c r="A843" s="3" t="s">
        <v>1596</v>
      </c>
      <c r="B843" s="3" t="s">
        <v>26</v>
      </c>
      <c r="C843" s="3" t="s">
        <v>87</v>
      </c>
      <c r="D843" s="3" t="s">
        <v>90</v>
      </c>
      <c r="E843" s="3" t="str">
        <f aca="false">+CONCATENATE(A843," ",B843," ",C843," ",D843)</f>
        <v>HEATON 230 KV PECO 2BUS</v>
      </c>
      <c r="F843" s="26" t="s">
        <v>1598</v>
      </c>
      <c r="G843" s="26" t="n">
        <v>6.37</v>
      </c>
      <c r="H843" s="26" t="n">
        <v>3.64</v>
      </c>
      <c r="I843" s="26" t="s">
        <v>1598</v>
      </c>
      <c r="J843" s="26" t="n">
        <v>-1.03</v>
      </c>
      <c r="K843" s="26" t="n">
        <v>0.17</v>
      </c>
      <c r="L843" s="26" t="s">
        <v>1598</v>
      </c>
      <c r="M843" s="26" t="n">
        <v>0.63</v>
      </c>
      <c r="N843" s="26" t="n">
        <v>1.24</v>
      </c>
      <c r="O843" s="27" t="s">
        <v>1598</v>
      </c>
      <c r="P843" s="27" t="n">
        <v>700.56</v>
      </c>
      <c r="Q843" s="27" t="n">
        <v>523.04</v>
      </c>
      <c r="R843" s="28" t="n">
        <v>20282.76</v>
      </c>
      <c r="S843" s="28" t="n">
        <v>6330.96</v>
      </c>
      <c r="T843" s="29" t="n">
        <v>60486.5</v>
      </c>
      <c r="U843" s="29" t="n">
        <v>8715.84</v>
      </c>
      <c r="V843" s="28" t="n">
        <v>15152.68</v>
      </c>
      <c r="W843" s="28" t="n">
        <v>7979.6</v>
      </c>
      <c r="X843" s="29" t="n">
        <v>12271.8</v>
      </c>
      <c r="Y843" s="29" t="n">
        <v>5610.4</v>
      </c>
      <c r="Z843" s="28" t="n">
        <v>18601.17</v>
      </c>
      <c r="AA843" s="28" t="n">
        <v>6140.03</v>
      </c>
      <c r="AB843" s="29" t="n">
        <v>13493.77</v>
      </c>
      <c r="AC843" s="29" t="n">
        <v>7706.96</v>
      </c>
    </row>
    <row r="844" customFormat="false" ht="12.75" hidden="false" customHeight="false" outlineLevel="0" collapsed="false">
      <c r="A844" s="3" t="s">
        <v>1596</v>
      </c>
      <c r="B844" s="3" t="s">
        <v>125</v>
      </c>
      <c r="C844" s="3" t="s">
        <v>87</v>
      </c>
      <c r="D844" s="3" t="s">
        <v>1599</v>
      </c>
      <c r="E844" s="3" t="str">
        <f aca="false">+CONCATENATE(A844," ",B844," ",C844," ",D844)</f>
        <v>HEATON 35 KV PECO K1BU</v>
      </c>
      <c r="F844" s="26" t="s">
        <v>1600</v>
      </c>
      <c r="G844" s="26" t="n">
        <v>7.16</v>
      </c>
      <c r="H844" s="26" t="n">
        <v>4.08</v>
      </c>
      <c r="I844" s="26" t="s">
        <v>1600</v>
      </c>
      <c r="J844" s="26" t="n">
        <v>-1.04</v>
      </c>
      <c r="K844" s="26" t="n">
        <v>0.24</v>
      </c>
      <c r="L844" s="26" t="s">
        <v>1600</v>
      </c>
      <c r="M844" s="26" t="n">
        <v>0.89</v>
      </c>
      <c r="N844" s="26" t="n">
        <v>1.44</v>
      </c>
      <c r="O844" s="27" t="s">
        <v>1600</v>
      </c>
      <c r="P844" s="27" t="n">
        <v>724.06</v>
      </c>
      <c r="Q844" s="27" t="n">
        <v>539.82</v>
      </c>
      <c r="R844" s="28" t="n">
        <v>20310.44</v>
      </c>
      <c r="S844" s="28" t="n">
        <v>6330.96</v>
      </c>
      <c r="T844" s="29" t="n">
        <v>60866.36</v>
      </c>
      <c r="U844" s="29" t="n">
        <v>8782.75</v>
      </c>
      <c r="V844" s="28" t="n">
        <v>15160.51</v>
      </c>
      <c r="W844" s="28" t="n">
        <v>7980.34</v>
      </c>
      <c r="X844" s="29" t="n">
        <v>12273</v>
      </c>
      <c r="Y844" s="29" t="n">
        <v>5610.3</v>
      </c>
      <c r="Z844" s="28" t="n">
        <v>18601.42</v>
      </c>
      <c r="AA844" s="28" t="n">
        <v>6142.25</v>
      </c>
      <c r="AB844" s="29" t="n">
        <v>13493.81</v>
      </c>
      <c r="AC844" s="29" t="n">
        <v>7707.09</v>
      </c>
    </row>
    <row r="845" customFormat="false" ht="12.75" hidden="false" customHeight="false" outlineLevel="0" collapsed="false">
      <c r="A845" s="3" t="s">
        <v>1596</v>
      </c>
      <c r="B845" s="3" t="s">
        <v>125</v>
      </c>
      <c r="C845" s="3" t="s">
        <v>87</v>
      </c>
      <c r="D845" s="3" t="s">
        <v>1601</v>
      </c>
      <c r="E845" s="3" t="str">
        <f aca="false">+CONCATENATE(A845," ",B845," ",C845," ",D845)</f>
        <v>HEATON 35 KV PECO K2BU</v>
      </c>
      <c r="F845" s="26" t="s">
        <v>1602</v>
      </c>
      <c r="G845" s="26" t="n">
        <v>7.16</v>
      </c>
      <c r="H845" s="26" t="n">
        <v>4.08</v>
      </c>
      <c r="I845" s="26" t="s">
        <v>1602</v>
      </c>
      <c r="J845" s="26" t="n">
        <v>-1.04</v>
      </c>
      <c r="K845" s="26" t="n">
        <v>0.24</v>
      </c>
      <c r="L845" s="26" t="s">
        <v>1602</v>
      </c>
      <c r="M845" s="26" t="n">
        <v>0.89</v>
      </c>
      <c r="N845" s="26" t="n">
        <v>1.44</v>
      </c>
      <c r="O845" s="27" t="s">
        <v>1602</v>
      </c>
      <c r="P845" s="27" t="n">
        <v>724.06</v>
      </c>
      <c r="Q845" s="27" t="n">
        <v>539.82</v>
      </c>
      <c r="R845" s="28" t="n">
        <v>20310.44</v>
      </c>
      <c r="S845" s="28" t="n">
        <v>6330.96</v>
      </c>
      <c r="T845" s="29" t="n">
        <v>60866.36</v>
      </c>
      <c r="U845" s="29" t="n">
        <v>8782.75</v>
      </c>
      <c r="V845" s="28" t="n">
        <v>15160.51</v>
      </c>
      <c r="W845" s="28" t="n">
        <v>7980.34</v>
      </c>
      <c r="X845" s="29" t="n">
        <v>12273</v>
      </c>
      <c r="Y845" s="29" t="n">
        <v>5610.3</v>
      </c>
      <c r="Z845" s="28" t="n">
        <v>18601.42</v>
      </c>
      <c r="AA845" s="28" t="n">
        <v>6142.25</v>
      </c>
      <c r="AB845" s="29" t="n">
        <v>13493.81</v>
      </c>
      <c r="AC845" s="29" t="n">
        <v>7707.09</v>
      </c>
    </row>
    <row r="846" customFormat="false" ht="12.75" hidden="false" customHeight="false" outlineLevel="0" collapsed="false">
      <c r="A846" s="3" t="s">
        <v>1603</v>
      </c>
      <c r="B846" s="3" t="s">
        <v>20</v>
      </c>
      <c r="C846" s="3" t="s">
        <v>37</v>
      </c>
      <c r="D846" s="3" t="s">
        <v>1603</v>
      </c>
      <c r="E846" s="3" t="str">
        <f aca="false">+CONCATENATE(A846," ",B846," ",C846," ",D846)</f>
        <v>HEBRON 69 KV DPL HEBRON</v>
      </c>
      <c r="F846" s="26" t="s">
        <v>1604</v>
      </c>
      <c r="G846" s="26" t="n">
        <v>7.9</v>
      </c>
      <c r="H846" s="26" t="n">
        <v>4.48</v>
      </c>
      <c r="I846" s="26" t="s">
        <v>1604</v>
      </c>
      <c r="J846" s="26" t="n">
        <v>0.24</v>
      </c>
      <c r="K846" s="26" t="n">
        <v>1.33</v>
      </c>
      <c r="L846" s="26" t="s">
        <v>1604</v>
      </c>
      <c r="M846" s="26" t="n">
        <v>4.09</v>
      </c>
      <c r="N846" s="26" t="n">
        <v>2.74</v>
      </c>
      <c r="O846" s="27" t="s">
        <v>1604</v>
      </c>
      <c r="P846" s="27" t="n">
        <v>1482.88</v>
      </c>
      <c r="Q846" s="27" t="n">
        <v>857.47</v>
      </c>
      <c r="R846" s="28" t="n">
        <v>20259.19</v>
      </c>
      <c r="S846" s="28" t="n">
        <v>6328.18</v>
      </c>
      <c r="T846" s="29" t="n">
        <v>60525.25</v>
      </c>
      <c r="U846" s="29" t="n">
        <v>8679.86</v>
      </c>
      <c r="V846" s="28" t="n">
        <v>17277.17</v>
      </c>
      <c r="W846" s="28" t="n">
        <v>9197.42</v>
      </c>
      <c r="X846" s="29" t="n">
        <v>12269.3</v>
      </c>
      <c r="Y846" s="29" t="n">
        <v>5597.5</v>
      </c>
      <c r="Z846" s="28" t="n">
        <v>18604.32</v>
      </c>
      <c r="AA846" s="28" t="n">
        <v>6164.9</v>
      </c>
      <c r="AB846" s="29" t="n">
        <v>13493.92</v>
      </c>
      <c r="AC846" s="29" t="n">
        <v>7708.49</v>
      </c>
    </row>
    <row r="847" customFormat="false" ht="12.75" hidden="false" customHeight="false" outlineLevel="0" collapsed="false">
      <c r="A847" s="3" t="s">
        <v>1605</v>
      </c>
      <c r="B847" s="3" t="s">
        <v>59</v>
      </c>
      <c r="C847" s="3" t="s">
        <v>297</v>
      </c>
      <c r="D847" s="3" t="s">
        <v>512</v>
      </c>
      <c r="E847" s="3" t="str">
        <f aca="false">+CONCATENATE(A847," ",B847," ",C847," ",D847)</f>
        <v>HIGHRIDG 115 KV BGE ONE</v>
      </c>
      <c r="F847" s="26" t="s">
        <v>1606</v>
      </c>
      <c r="G847" s="26" t="n">
        <v>9.28</v>
      </c>
      <c r="H847" s="26" t="n">
        <v>4.96</v>
      </c>
      <c r="I847" s="26" t="s">
        <v>1606</v>
      </c>
      <c r="J847" s="26" t="n">
        <v>2.7</v>
      </c>
      <c r="K847" s="26" t="n">
        <v>2.29</v>
      </c>
      <c r="L847" s="26" t="s">
        <v>1606</v>
      </c>
      <c r="M847" s="26" t="n">
        <v>7.61</v>
      </c>
      <c r="N847" s="26" t="n">
        <v>3.78</v>
      </c>
      <c r="O847" s="27" t="s">
        <v>1606</v>
      </c>
      <c r="P847" s="27" t="n">
        <v>-873.5</v>
      </c>
      <c r="Q847" s="27" t="n">
        <v>-264.87</v>
      </c>
      <c r="R847" s="28" t="n">
        <v>20119.64</v>
      </c>
      <c r="S847" s="28" t="n">
        <v>6303.82</v>
      </c>
      <c r="T847" s="29" t="n">
        <v>58289.1</v>
      </c>
      <c r="U847" s="29" t="n">
        <v>8609.81</v>
      </c>
      <c r="V847" s="28" t="n">
        <v>15273.49</v>
      </c>
      <c r="W847" s="28" t="n">
        <v>7984.78</v>
      </c>
      <c r="X847" s="29" t="n">
        <v>12275</v>
      </c>
      <c r="Y847" s="29" t="n">
        <v>5616.2</v>
      </c>
      <c r="Z847" s="28" t="n">
        <v>18629.43</v>
      </c>
      <c r="AA847" s="28" t="n">
        <v>6209.26</v>
      </c>
      <c r="AB847" s="29" t="n">
        <v>13494.77</v>
      </c>
      <c r="AC847" s="29" t="n">
        <v>7710.66</v>
      </c>
    </row>
    <row r="848" customFormat="false" ht="12.75" hidden="false" customHeight="false" outlineLevel="0" collapsed="false">
      <c r="A848" s="3" t="s">
        <v>1605</v>
      </c>
      <c r="B848" s="3" t="s">
        <v>59</v>
      </c>
      <c r="C848" s="3" t="s">
        <v>297</v>
      </c>
      <c r="D848" s="3" t="s">
        <v>565</v>
      </c>
      <c r="E848" s="3" t="str">
        <f aca="false">+CONCATENATE(A848," ",B848," ",C848," ",D848)</f>
        <v>HIGHRIDG 115 KV BGE TWO</v>
      </c>
      <c r="F848" s="26" t="s">
        <v>1607</v>
      </c>
      <c r="G848" s="26" t="n">
        <v>9.31</v>
      </c>
      <c r="H848" s="26" t="n">
        <v>4.98</v>
      </c>
      <c r="I848" s="26" t="s">
        <v>1607</v>
      </c>
      <c r="J848" s="26" t="n">
        <v>2.68</v>
      </c>
      <c r="K848" s="26" t="n">
        <v>2.28</v>
      </c>
      <c r="L848" s="26" t="s">
        <v>1607</v>
      </c>
      <c r="M848" s="26" t="n">
        <v>7.6</v>
      </c>
      <c r="N848" s="26" t="n">
        <v>3.77</v>
      </c>
      <c r="O848" s="27" t="s">
        <v>1607</v>
      </c>
      <c r="P848" s="27" t="n">
        <v>-871.39</v>
      </c>
      <c r="Q848" s="27" t="n">
        <v>-263.99</v>
      </c>
      <c r="R848" s="28" t="n">
        <v>20117.93</v>
      </c>
      <c r="S848" s="28" t="n">
        <v>6303.94</v>
      </c>
      <c r="T848" s="29" t="n">
        <v>58296.89</v>
      </c>
      <c r="U848" s="29" t="n">
        <v>8612.7</v>
      </c>
      <c r="V848" s="28" t="n">
        <v>15273.52</v>
      </c>
      <c r="W848" s="28" t="n">
        <v>7984.85</v>
      </c>
      <c r="X848" s="29" t="n">
        <v>12275</v>
      </c>
      <c r="Y848" s="29" t="n">
        <v>5616</v>
      </c>
      <c r="Z848" s="28" t="n">
        <v>18629.49</v>
      </c>
      <c r="AA848" s="28" t="n">
        <v>6209.34</v>
      </c>
      <c r="AB848" s="29" t="n">
        <v>13494.77</v>
      </c>
      <c r="AC848" s="29" t="n">
        <v>7710.65</v>
      </c>
    </row>
    <row r="849" customFormat="false" ht="12.75" hidden="false" customHeight="false" outlineLevel="0" collapsed="false">
      <c r="A849" s="3" t="s">
        <v>1605</v>
      </c>
      <c r="B849" s="3" t="s">
        <v>26</v>
      </c>
      <c r="C849" s="3" t="s">
        <v>297</v>
      </c>
      <c r="D849" s="3" t="s">
        <v>1503</v>
      </c>
      <c r="E849" s="3" t="str">
        <f aca="false">+CONCATENATE(A849," ",B849," ",C849," ",D849)</f>
        <v>HIGHRIDG 230 KV BGE THRE</v>
      </c>
      <c r="F849" s="26" t="s">
        <v>1608</v>
      </c>
      <c r="G849" s="26" t="n">
        <v>9.28</v>
      </c>
      <c r="H849" s="26" t="n">
        <v>4.96</v>
      </c>
      <c r="I849" s="26" t="s">
        <v>1608</v>
      </c>
      <c r="J849" s="26" t="n">
        <v>2.7</v>
      </c>
      <c r="K849" s="26" t="n">
        <v>2.29</v>
      </c>
      <c r="L849" s="26" t="s">
        <v>1608</v>
      </c>
      <c r="M849" s="26" t="n">
        <v>7.61</v>
      </c>
      <c r="N849" s="26" t="n">
        <v>3.78</v>
      </c>
      <c r="O849" s="27" t="s">
        <v>1608</v>
      </c>
      <c r="P849" s="27" t="n">
        <v>-873.5</v>
      </c>
      <c r="Q849" s="27" t="n">
        <v>-264.87</v>
      </c>
      <c r="R849" s="28" t="n">
        <v>20119.64</v>
      </c>
      <c r="S849" s="28" t="n">
        <v>6303.82</v>
      </c>
      <c r="T849" s="29" t="n">
        <v>58289.1</v>
      </c>
      <c r="U849" s="29" t="n">
        <v>8609.81</v>
      </c>
      <c r="V849" s="28" t="n">
        <v>15273.49</v>
      </c>
      <c r="W849" s="28" t="n">
        <v>7984.78</v>
      </c>
      <c r="X849" s="29" t="n">
        <v>12275</v>
      </c>
      <c r="Y849" s="29" t="n">
        <v>5616.2</v>
      </c>
      <c r="Z849" s="28" t="n">
        <v>18629.43</v>
      </c>
      <c r="AA849" s="28" t="n">
        <v>6209.26</v>
      </c>
      <c r="AB849" s="29" t="n">
        <v>13494.77</v>
      </c>
      <c r="AC849" s="29" t="n">
        <v>7710.66</v>
      </c>
    </row>
    <row r="850" customFormat="false" ht="12.75" hidden="false" customHeight="false" outlineLevel="0" collapsed="false">
      <c r="A850" s="3" t="s">
        <v>1609</v>
      </c>
      <c r="B850" s="3" t="s">
        <v>59</v>
      </c>
      <c r="C850" s="3" t="s">
        <v>66</v>
      </c>
      <c r="D850" s="3" t="s">
        <v>16</v>
      </c>
      <c r="E850" s="3" t="str">
        <f aca="false">+CONCATENATE(A850," ",B850," ",C850," ",D850)</f>
        <v>HILL 115 KV METED LD1</v>
      </c>
      <c r="F850" s="26" t="s">
        <v>1610</v>
      </c>
      <c r="G850" s="26" t="n">
        <v>3.08</v>
      </c>
      <c r="H850" s="26" t="n">
        <v>1.83</v>
      </c>
      <c r="I850" s="26" t="s">
        <v>1610</v>
      </c>
      <c r="J850" s="26" t="n">
        <v>-2.64</v>
      </c>
      <c r="K850" s="26" t="n">
        <v>0.04</v>
      </c>
      <c r="L850" s="26" t="s">
        <v>1610</v>
      </c>
      <c r="M850" s="26" t="n">
        <v>-4.46</v>
      </c>
      <c r="N850" s="26" t="n">
        <v>0.05</v>
      </c>
      <c r="O850" s="27" t="s">
        <v>1610</v>
      </c>
      <c r="P850" s="27" t="n">
        <v>-924.58</v>
      </c>
      <c r="Q850" s="27" t="n">
        <v>-264.99</v>
      </c>
      <c r="R850" s="28" t="n">
        <v>20231.69</v>
      </c>
      <c r="S850" s="28" t="n">
        <v>6323.86</v>
      </c>
      <c r="T850" s="29" t="n">
        <v>58031.59</v>
      </c>
      <c r="U850" s="29" t="n">
        <v>8675.09</v>
      </c>
      <c r="V850" s="28" t="n">
        <v>15248.99</v>
      </c>
      <c r="W850" s="28" t="n">
        <v>7968.86</v>
      </c>
      <c r="X850" s="29" t="n">
        <v>12269.9</v>
      </c>
      <c r="Y850" s="29" t="n">
        <v>5581.9</v>
      </c>
      <c r="Z850" s="28" t="n">
        <v>18597.02</v>
      </c>
      <c r="AA850" s="28" t="n">
        <v>6166.84</v>
      </c>
      <c r="AB850" s="29" t="n">
        <v>13497.21</v>
      </c>
      <c r="AC850" s="29" t="n">
        <v>7707.75</v>
      </c>
    </row>
    <row r="851" customFormat="false" ht="12.75" hidden="false" customHeight="false" outlineLevel="0" collapsed="false">
      <c r="A851" s="3" t="s">
        <v>1611</v>
      </c>
      <c r="B851" s="3" t="s">
        <v>14</v>
      </c>
      <c r="C851" s="3" t="s">
        <v>37</v>
      </c>
      <c r="D851" s="3" t="s">
        <v>1612</v>
      </c>
      <c r="E851" s="3" t="str">
        <f aca="false">+CONCATENATE(A851," ",B851," ",C851," ",D851)</f>
        <v>HILLSBRO 138 KV DPL HLSBRO</v>
      </c>
      <c r="F851" s="26" t="s">
        <v>1613</v>
      </c>
      <c r="G851" s="26" t="n">
        <v>7.88</v>
      </c>
      <c r="H851" s="26" t="n">
        <v>4.47</v>
      </c>
      <c r="I851" s="26" t="s">
        <v>1613</v>
      </c>
      <c r="J851" s="26" t="n">
        <v>0.22</v>
      </c>
      <c r="K851" s="26" t="n">
        <v>1.32</v>
      </c>
      <c r="L851" s="26" t="s">
        <v>1613</v>
      </c>
      <c r="M851" s="26" t="n">
        <v>4.06</v>
      </c>
      <c r="N851" s="26" t="n">
        <v>2.72</v>
      </c>
      <c r="O851" s="27" t="s">
        <v>1613</v>
      </c>
      <c r="P851" s="27" t="n">
        <v>1327.83</v>
      </c>
      <c r="Q851" s="27" t="n">
        <v>787.92</v>
      </c>
      <c r="R851" s="28" t="n">
        <v>20258.3</v>
      </c>
      <c r="S851" s="28" t="n">
        <v>6328.17</v>
      </c>
      <c r="T851" s="29" t="n">
        <v>60439</v>
      </c>
      <c r="U851" s="29" t="n">
        <v>8680.23</v>
      </c>
      <c r="V851" s="28" t="n">
        <v>17117.97</v>
      </c>
      <c r="W851" s="28" t="n">
        <v>9214.37</v>
      </c>
      <c r="X851" s="29" t="n">
        <v>12269.2</v>
      </c>
      <c r="Y851" s="29" t="n">
        <v>5597.5</v>
      </c>
      <c r="Z851" s="28" t="n">
        <v>18604.34</v>
      </c>
      <c r="AA851" s="28" t="n">
        <v>6164.84</v>
      </c>
      <c r="AB851" s="29" t="n">
        <v>13493.93</v>
      </c>
      <c r="AC851" s="29" t="n">
        <v>7708.46</v>
      </c>
    </row>
    <row r="852" customFormat="false" ht="12.75" hidden="false" customHeight="false" outlineLevel="0" collapsed="false">
      <c r="A852" s="3" t="s">
        <v>1614</v>
      </c>
      <c r="B852" s="3" t="s">
        <v>26</v>
      </c>
      <c r="C852" s="3" t="s">
        <v>27</v>
      </c>
      <c r="D852" s="3" t="s">
        <v>28</v>
      </c>
      <c r="E852" s="3" t="str">
        <f aca="false">+CONCATENATE(A852," ",B852," ",C852," ",D852)</f>
        <v>HILLSDAL 230 KV PSEG T-1</v>
      </c>
      <c r="F852" s="26" t="s">
        <v>1615</v>
      </c>
      <c r="G852" s="26" t="n">
        <v>90.64</v>
      </c>
      <c r="H852" s="26" t="n">
        <v>45.28</v>
      </c>
      <c r="I852" s="26" t="s">
        <v>1615</v>
      </c>
      <c r="J852" s="26" t="n">
        <v>29.48</v>
      </c>
      <c r="K852" s="26" t="n">
        <v>26.02</v>
      </c>
      <c r="L852" s="26" t="s">
        <v>1615</v>
      </c>
      <c r="M852" s="26" t="n">
        <v>83.83</v>
      </c>
      <c r="N852" s="26" t="n">
        <v>42.92</v>
      </c>
      <c r="O852" s="27" t="s">
        <v>1615</v>
      </c>
      <c r="P852" s="27" t="n">
        <v>607.45</v>
      </c>
      <c r="Q852" s="27" t="n">
        <v>465.77</v>
      </c>
      <c r="R852" s="28" t="n">
        <v>21258.6</v>
      </c>
      <c r="S852" s="28" t="n">
        <v>6456.28</v>
      </c>
      <c r="T852" s="29" t="n">
        <v>59756.21</v>
      </c>
      <c r="U852" s="29" t="n">
        <v>8809.01</v>
      </c>
      <c r="V852" s="28" t="n">
        <v>14939.92</v>
      </c>
      <c r="W852" s="28" t="n">
        <v>7981.11</v>
      </c>
      <c r="X852" s="29" t="n">
        <v>12599.1</v>
      </c>
      <c r="Y852" s="29" t="n">
        <v>5808</v>
      </c>
      <c r="Z852" s="28" t="n">
        <v>18712.53</v>
      </c>
      <c r="AA852" s="28" t="n">
        <v>7743.09</v>
      </c>
      <c r="AB852" s="29" t="n">
        <v>13483.38</v>
      </c>
      <c r="AC852" s="29" t="n">
        <v>7802.7</v>
      </c>
    </row>
    <row r="853" customFormat="false" ht="12.75" hidden="false" customHeight="false" outlineLevel="0" collapsed="false">
      <c r="A853" s="3" t="s">
        <v>1614</v>
      </c>
      <c r="B853" s="3" t="s">
        <v>26</v>
      </c>
      <c r="C853" s="3" t="s">
        <v>27</v>
      </c>
      <c r="D853" s="3" t="s">
        <v>31</v>
      </c>
      <c r="E853" s="3" t="str">
        <f aca="false">+CONCATENATE(A853," ",B853," ",C853," ",D853)</f>
        <v>HILLSDAL 230 KV PSEG T-2</v>
      </c>
      <c r="F853" s="26" t="s">
        <v>1616</v>
      </c>
      <c r="G853" s="26" t="n">
        <v>90.64</v>
      </c>
      <c r="H853" s="26" t="n">
        <v>45.28</v>
      </c>
      <c r="I853" s="26" t="s">
        <v>1616</v>
      </c>
      <c r="J853" s="26" t="n">
        <v>29.48</v>
      </c>
      <c r="K853" s="26" t="n">
        <v>26.02</v>
      </c>
      <c r="L853" s="26" t="s">
        <v>1616</v>
      </c>
      <c r="M853" s="26" t="n">
        <v>83.83</v>
      </c>
      <c r="N853" s="26" t="n">
        <v>42.92</v>
      </c>
      <c r="O853" s="27" t="s">
        <v>1616</v>
      </c>
      <c r="P853" s="27" t="n">
        <v>607.45</v>
      </c>
      <c r="Q853" s="27" t="n">
        <v>465.77</v>
      </c>
      <c r="R853" s="28" t="n">
        <v>21258.6</v>
      </c>
      <c r="S853" s="28" t="n">
        <v>6456.28</v>
      </c>
      <c r="T853" s="29" t="n">
        <v>59756.21</v>
      </c>
      <c r="U853" s="29" t="n">
        <v>8809.01</v>
      </c>
      <c r="V853" s="28" t="n">
        <v>14939.93</v>
      </c>
      <c r="W853" s="28" t="n">
        <v>7981.11</v>
      </c>
      <c r="X853" s="29" t="n">
        <v>12599.1</v>
      </c>
      <c r="Y853" s="29" t="n">
        <v>5808</v>
      </c>
      <c r="Z853" s="28" t="n">
        <v>18712.53</v>
      </c>
      <c r="AA853" s="28" t="n">
        <v>7743.09</v>
      </c>
      <c r="AB853" s="29" t="n">
        <v>13483.38</v>
      </c>
      <c r="AC853" s="29" t="n">
        <v>7802.7</v>
      </c>
    </row>
    <row r="854" customFormat="false" ht="12.75" hidden="false" customHeight="false" outlineLevel="0" collapsed="false">
      <c r="A854" s="3" t="s">
        <v>1617</v>
      </c>
      <c r="B854" s="3" t="s">
        <v>59</v>
      </c>
      <c r="C854" s="3" t="s">
        <v>60</v>
      </c>
      <c r="D854" s="3" t="s">
        <v>61</v>
      </c>
      <c r="E854" s="3" t="str">
        <f aca="false">+CONCATENATE(A854," ",B854," ",C854," ",D854)</f>
        <v>HILLTOP 115 KV PENELEC 1 TX</v>
      </c>
      <c r="F854" s="26" t="s">
        <v>1618</v>
      </c>
      <c r="G854" s="26" t="n">
        <v>20</v>
      </c>
      <c r="H854" s="26" t="n">
        <v>10.34</v>
      </c>
      <c r="I854" s="26" t="s">
        <v>1618</v>
      </c>
      <c r="J854" s="26" t="n">
        <v>-13.19</v>
      </c>
      <c r="K854" s="26" t="n">
        <v>5.7</v>
      </c>
      <c r="L854" s="26" t="s">
        <v>1618</v>
      </c>
      <c r="M854" s="26" t="n">
        <v>16.59</v>
      </c>
      <c r="N854" s="26" t="n">
        <v>9.28</v>
      </c>
      <c r="O854" s="27" t="s">
        <v>1618</v>
      </c>
      <c r="P854" s="27" t="n">
        <v>-825.28</v>
      </c>
      <c r="Q854" s="27" t="n">
        <v>-243.1</v>
      </c>
      <c r="R854" s="28" t="n">
        <v>20239.41</v>
      </c>
      <c r="S854" s="28" t="n">
        <v>6333.3</v>
      </c>
      <c r="T854" s="29" t="n">
        <v>58285.04</v>
      </c>
      <c r="U854" s="29" t="n">
        <v>8663.4</v>
      </c>
      <c r="V854" s="28" t="n">
        <v>15356.2</v>
      </c>
      <c r="W854" s="28" t="n">
        <v>7978.89</v>
      </c>
      <c r="X854" s="29" t="n">
        <v>12285.8</v>
      </c>
      <c r="Y854" s="29" t="n">
        <v>5649.2</v>
      </c>
      <c r="Z854" s="28" t="n">
        <v>18461.18</v>
      </c>
      <c r="AA854" s="28" t="n">
        <v>6308.39</v>
      </c>
      <c r="AB854" s="29" t="n">
        <v>13495.77</v>
      </c>
      <c r="AC854" s="29" t="n">
        <v>7716.37</v>
      </c>
    </row>
    <row r="855" customFormat="false" ht="12.75" hidden="false" customHeight="false" outlineLevel="0" collapsed="false">
      <c r="A855" s="3" t="s">
        <v>1617</v>
      </c>
      <c r="B855" s="3" t="s">
        <v>59</v>
      </c>
      <c r="C855" s="3" t="s">
        <v>60</v>
      </c>
      <c r="D855" s="3" t="s">
        <v>63</v>
      </c>
      <c r="E855" s="3" t="str">
        <f aca="false">+CONCATENATE(A855," ",B855," ",C855," ",D855)</f>
        <v>HILLTOP 115 KV PENELEC 2 TX</v>
      </c>
      <c r="F855" s="26" t="s">
        <v>1619</v>
      </c>
      <c r="G855" s="26" t="n">
        <v>20</v>
      </c>
      <c r="H855" s="26" t="n">
        <v>10.34</v>
      </c>
      <c r="I855" s="26" t="s">
        <v>1619</v>
      </c>
      <c r="J855" s="26" t="n">
        <v>-13.19</v>
      </c>
      <c r="K855" s="26" t="n">
        <v>5.7</v>
      </c>
      <c r="L855" s="26" t="s">
        <v>1619</v>
      </c>
      <c r="M855" s="26" t="n">
        <v>16.59</v>
      </c>
      <c r="N855" s="26" t="n">
        <v>9.28</v>
      </c>
      <c r="O855" s="27" t="s">
        <v>1619</v>
      </c>
      <c r="P855" s="27" t="n">
        <v>-825.28</v>
      </c>
      <c r="Q855" s="27" t="n">
        <v>-243.1</v>
      </c>
      <c r="R855" s="28" t="n">
        <v>20239.41</v>
      </c>
      <c r="S855" s="28" t="n">
        <v>6333.3</v>
      </c>
      <c r="T855" s="29" t="n">
        <v>58285.04</v>
      </c>
      <c r="U855" s="29" t="n">
        <v>8663.4</v>
      </c>
      <c r="V855" s="28" t="n">
        <v>15356.2</v>
      </c>
      <c r="W855" s="28" t="n">
        <v>7978.89</v>
      </c>
      <c r="X855" s="29" t="n">
        <v>12285.8</v>
      </c>
      <c r="Y855" s="29" t="n">
        <v>5649.2</v>
      </c>
      <c r="Z855" s="28" t="n">
        <v>18461.18</v>
      </c>
      <c r="AA855" s="28" t="n">
        <v>6308.39</v>
      </c>
      <c r="AB855" s="29" t="n">
        <v>13495.77</v>
      </c>
      <c r="AC855" s="29" t="n">
        <v>7716.37</v>
      </c>
    </row>
    <row r="856" customFormat="false" ht="12.75" hidden="false" customHeight="false" outlineLevel="0" collapsed="false">
      <c r="A856" s="3" t="s">
        <v>1620</v>
      </c>
      <c r="B856" s="3" t="s">
        <v>59</v>
      </c>
      <c r="C856" s="3" t="s">
        <v>60</v>
      </c>
      <c r="D856" s="3" t="s">
        <v>306</v>
      </c>
      <c r="E856" s="3" t="str">
        <f aca="false">+CONCATENATE(A856," ",B856," ",C856," ",D856)</f>
        <v>HILLVALL 115 KV PENELEC #1 TX</v>
      </c>
      <c r="F856" s="26" t="s">
        <v>1621</v>
      </c>
      <c r="G856" s="26" t="n">
        <v>16.21</v>
      </c>
      <c r="H856" s="26" t="n">
        <v>8.42</v>
      </c>
      <c r="I856" s="26" t="s">
        <v>1621</v>
      </c>
      <c r="J856" s="26" t="n">
        <v>-7.27</v>
      </c>
      <c r="K856" s="26" t="n">
        <v>4.46</v>
      </c>
      <c r="L856" s="26" t="s">
        <v>1621</v>
      </c>
      <c r="M856" s="26" t="n">
        <v>12.37</v>
      </c>
      <c r="N856" s="26" t="n">
        <v>7.24</v>
      </c>
      <c r="O856" s="27" t="s">
        <v>1621</v>
      </c>
      <c r="P856" s="27" t="n">
        <v>-874.13</v>
      </c>
      <c r="Q856" s="27" t="n">
        <v>-265.77</v>
      </c>
      <c r="R856" s="28" t="n">
        <v>20185.85</v>
      </c>
      <c r="S856" s="28" t="n">
        <v>6344.36</v>
      </c>
      <c r="T856" s="29" t="n">
        <v>58204.1</v>
      </c>
      <c r="U856" s="29" t="n">
        <v>8656.29</v>
      </c>
      <c r="V856" s="28" t="n">
        <v>16178.17</v>
      </c>
      <c r="W856" s="28" t="n">
        <v>7973.86</v>
      </c>
      <c r="X856" s="29" t="n">
        <v>12279.4</v>
      </c>
      <c r="Y856" s="29" t="n">
        <v>5635.6</v>
      </c>
      <c r="Z856" s="28" t="n">
        <v>18579.2</v>
      </c>
      <c r="AA856" s="28" t="n">
        <v>6215.86</v>
      </c>
      <c r="AB856" s="29" t="n">
        <v>13505.01</v>
      </c>
      <c r="AC856" s="29" t="n">
        <v>7714.25</v>
      </c>
    </row>
    <row r="857" customFormat="false" ht="12.75" hidden="false" customHeight="false" outlineLevel="0" collapsed="false">
      <c r="A857" s="3" t="s">
        <v>1622</v>
      </c>
      <c r="B857" s="3" t="s">
        <v>26</v>
      </c>
      <c r="C857" s="3" t="s">
        <v>27</v>
      </c>
      <c r="D857" s="3" t="s">
        <v>54</v>
      </c>
      <c r="E857" s="3" t="str">
        <f aca="false">+CONCATENATE(A857," ",B857," ",C857," ",D857)</f>
        <v>HINCHMAN 230 KV PSEG T-10</v>
      </c>
      <c r="F857" s="26" t="s">
        <v>1623</v>
      </c>
      <c r="G857" s="26" t="n">
        <v>-185.12</v>
      </c>
      <c r="H857" s="26" t="n">
        <v>-90.26</v>
      </c>
      <c r="I857" s="26" t="s">
        <v>1623</v>
      </c>
      <c r="J857" s="26" t="n">
        <v>-64.07</v>
      </c>
      <c r="K857" s="26" t="n">
        <v>-69.83</v>
      </c>
      <c r="L857" s="26" t="s">
        <v>1623</v>
      </c>
      <c r="M857" s="26" t="n">
        <v>-217.11</v>
      </c>
      <c r="N857" s="26" t="n">
        <v>-124.56</v>
      </c>
      <c r="O857" s="27" t="s">
        <v>1623</v>
      </c>
      <c r="P857" s="27" t="n">
        <v>151.93</v>
      </c>
      <c r="Q857" s="27" t="n">
        <v>204.27</v>
      </c>
      <c r="R857" s="28" t="n">
        <v>20426.91</v>
      </c>
      <c r="S857" s="28" t="n">
        <v>6488.29</v>
      </c>
      <c r="T857" s="29" t="n">
        <v>59731.22</v>
      </c>
      <c r="U857" s="29" t="n">
        <v>8846.98</v>
      </c>
      <c r="V857" s="28" t="n">
        <v>14960.17</v>
      </c>
      <c r="W857" s="28" t="n">
        <v>7980.87</v>
      </c>
      <c r="X857" s="29" t="n">
        <v>12229.1</v>
      </c>
      <c r="Y857" s="29" t="n">
        <v>5768.3</v>
      </c>
      <c r="Z857" s="28" t="n">
        <v>18535.26</v>
      </c>
      <c r="AA857" s="28" t="n">
        <v>5778.92</v>
      </c>
      <c r="AB857" s="29" t="n">
        <v>13485.08</v>
      </c>
      <c r="AC857" s="29" t="n">
        <v>7762.25</v>
      </c>
    </row>
    <row r="858" customFormat="false" ht="12.75" hidden="false" customHeight="false" outlineLevel="0" collapsed="false">
      <c r="A858" s="3" t="s">
        <v>1622</v>
      </c>
      <c r="B858" s="3" t="s">
        <v>26</v>
      </c>
      <c r="C858" s="3" t="s">
        <v>27</v>
      </c>
      <c r="D858" s="3" t="s">
        <v>56</v>
      </c>
      <c r="E858" s="3" t="str">
        <f aca="false">+CONCATENATE(A858," ",B858," ",C858," ",D858)</f>
        <v>HINCHMAN 230 KV PSEG T-20</v>
      </c>
      <c r="F858" s="26" t="s">
        <v>1624</v>
      </c>
      <c r="G858" s="26" t="n">
        <v>-185.12</v>
      </c>
      <c r="H858" s="26" t="n">
        <v>-90.26</v>
      </c>
      <c r="I858" s="26" t="s">
        <v>1624</v>
      </c>
      <c r="J858" s="26" t="n">
        <v>-64.07</v>
      </c>
      <c r="K858" s="26" t="n">
        <v>-69.83</v>
      </c>
      <c r="L858" s="26" t="s">
        <v>1624</v>
      </c>
      <c r="M858" s="26" t="n">
        <v>-217.11</v>
      </c>
      <c r="N858" s="26" t="n">
        <v>-124.56</v>
      </c>
      <c r="O858" s="27" t="s">
        <v>1624</v>
      </c>
      <c r="P858" s="27" t="n">
        <v>151.93</v>
      </c>
      <c r="Q858" s="27" t="n">
        <v>204.27</v>
      </c>
      <c r="R858" s="28" t="n">
        <v>20426.91</v>
      </c>
      <c r="S858" s="28" t="n">
        <v>6488.29</v>
      </c>
      <c r="T858" s="29" t="n">
        <v>59731.22</v>
      </c>
      <c r="U858" s="29" t="n">
        <v>8846.98</v>
      </c>
      <c r="V858" s="28" t="n">
        <v>14960.17</v>
      </c>
      <c r="W858" s="28" t="n">
        <v>7980.87</v>
      </c>
      <c r="X858" s="29" t="n">
        <v>12229.1</v>
      </c>
      <c r="Y858" s="29" t="n">
        <v>5768.3</v>
      </c>
      <c r="Z858" s="28" t="n">
        <v>18535.26</v>
      </c>
      <c r="AA858" s="28" t="n">
        <v>5778.92</v>
      </c>
      <c r="AB858" s="29" t="n">
        <v>13485.08</v>
      </c>
      <c r="AC858" s="29" t="n">
        <v>7762.25</v>
      </c>
    </row>
    <row r="859" customFormat="false" ht="12.75" hidden="false" customHeight="false" outlineLevel="0" collapsed="false">
      <c r="A859" s="3" t="s">
        <v>1625</v>
      </c>
      <c r="B859" s="3" t="s">
        <v>26</v>
      </c>
      <c r="C859" s="3" t="s">
        <v>27</v>
      </c>
      <c r="D859" s="3" t="s">
        <v>1626</v>
      </c>
      <c r="E859" s="3" t="str">
        <f aca="false">+CONCATENATE(A859," ",B859," ",C859," ",D859)</f>
        <v>HOBOKEN 230 KV PSEG T-1AB</v>
      </c>
      <c r="F859" s="26" t="s">
        <v>1627</v>
      </c>
      <c r="G859" s="26" t="n">
        <v>362.99</v>
      </c>
      <c r="H859" s="26" t="n">
        <v>181.3</v>
      </c>
      <c r="I859" s="26" t="s">
        <v>1627</v>
      </c>
      <c r="J859" s="26" t="n">
        <v>126.1</v>
      </c>
      <c r="K859" s="26" t="n">
        <v>126.22</v>
      </c>
      <c r="L859" s="26" t="s">
        <v>1627</v>
      </c>
      <c r="M859" s="26" t="n">
        <v>387.17</v>
      </c>
      <c r="N859" s="26" t="n">
        <v>215.25</v>
      </c>
      <c r="O859" s="27" t="s">
        <v>1627</v>
      </c>
      <c r="P859" s="27" t="n">
        <v>662.75</v>
      </c>
      <c r="Q859" s="27" t="n">
        <v>496.28</v>
      </c>
      <c r="R859" s="28" t="n">
        <v>21237.53</v>
      </c>
      <c r="S859" s="28" t="n">
        <v>6449.65</v>
      </c>
      <c r="T859" s="29" t="n">
        <v>59774.62</v>
      </c>
      <c r="U859" s="29" t="n">
        <v>8803.73</v>
      </c>
      <c r="V859" s="28" t="n">
        <v>14945.19</v>
      </c>
      <c r="W859" s="28" t="n">
        <v>7981.37</v>
      </c>
      <c r="X859" s="29" t="n">
        <v>12577.3</v>
      </c>
      <c r="Y859" s="29" t="n">
        <v>5812.2</v>
      </c>
      <c r="Z859" s="28" t="n">
        <v>18717.21</v>
      </c>
      <c r="AA859" s="28" t="n">
        <v>7755.57</v>
      </c>
      <c r="AB859" s="29" t="n">
        <v>13484.37</v>
      </c>
      <c r="AC859" s="29" t="n">
        <v>7799.74</v>
      </c>
    </row>
    <row r="860" customFormat="false" ht="12.75" hidden="false" customHeight="false" outlineLevel="0" collapsed="false">
      <c r="A860" s="3" t="s">
        <v>1625</v>
      </c>
      <c r="B860" s="3" t="s">
        <v>26</v>
      </c>
      <c r="C860" s="3" t="s">
        <v>27</v>
      </c>
      <c r="D860" s="3" t="s">
        <v>1628</v>
      </c>
      <c r="E860" s="3" t="str">
        <f aca="false">+CONCATENATE(A860," ",B860," ",C860," ",D860)</f>
        <v>HOBOKEN 230 KV PSEG T-2AB</v>
      </c>
      <c r="F860" s="26" t="s">
        <v>1629</v>
      </c>
      <c r="G860" s="26" t="n">
        <v>339.98</v>
      </c>
      <c r="H860" s="26" t="n">
        <v>169.85</v>
      </c>
      <c r="I860" s="26" t="s">
        <v>1629</v>
      </c>
      <c r="J860" s="26" t="n">
        <v>117.88</v>
      </c>
      <c r="K860" s="26" t="n">
        <v>117.59</v>
      </c>
      <c r="L860" s="26" t="s">
        <v>1629</v>
      </c>
      <c r="M860" s="26" t="n">
        <v>361.02</v>
      </c>
      <c r="N860" s="26" t="n">
        <v>200.32</v>
      </c>
      <c r="O860" s="27" t="s">
        <v>1629</v>
      </c>
      <c r="P860" s="27" t="n">
        <v>653.94</v>
      </c>
      <c r="Q860" s="27" t="n">
        <v>491.22</v>
      </c>
      <c r="R860" s="28" t="n">
        <v>21221.67</v>
      </c>
      <c r="S860" s="28" t="n">
        <v>6448.58</v>
      </c>
      <c r="T860" s="29" t="n">
        <v>59777.03</v>
      </c>
      <c r="U860" s="29" t="n">
        <v>8802.13</v>
      </c>
      <c r="V860" s="28" t="n">
        <v>14944.85</v>
      </c>
      <c r="W860" s="28" t="n">
        <v>7981.4</v>
      </c>
      <c r="X860" s="29" t="n">
        <v>12570.5</v>
      </c>
      <c r="Y860" s="29" t="n">
        <v>5811.6</v>
      </c>
      <c r="Z860" s="28" t="n">
        <v>18715.67</v>
      </c>
      <c r="AA860" s="28" t="n">
        <v>7732.41</v>
      </c>
      <c r="AB860" s="29" t="n">
        <v>13484.37</v>
      </c>
      <c r="AC860" s="29" t="n">
        <v>7798.41</v>
      </c>
    </row>
    <row r="861" customFormat="false" ht="12.75" hidden="false" customHeight="false" outlineLevel="0" collapsed="false">
      <c r="A861" s="3" t="s">
        <v>1630</v>
      </c>
      <c r="B861" s="3" t="s">
        <v>639</v>
      </c>
      <c r="C861" s="3" t="s">
        <v>37</v>
      </c>
      <c r="D861" s="3" t="s">
        <v>1631</v>
      </c>
      <c r="E861" s="3" t="str">
        <f aca="false">+CONCATENATE(A861," ",B861," ",C861," ",D861)</f>
        <v>HOCKESIN 12 KV DPL LD12</v>
      </c>
      <c r="F861" s="26" t="s">
        <v>1632</v>
      </c>
      <c r="G861" s="26" t="n">
        <v>7.79</v>
      </c>
      <c r="H861" s="26" t="n">
        <v>4.42</v>
      </c>
      <c r="I861" s="26" t="s">
        <v>1632</v>
      </c>
      <c r="J861" s="26" t="n">
        <v>0.05</v>
      </c>
      <c r="K861" s="26" t="n">
        <v>1.17</v>
      </c>
      <c r="L861" s="26" t="s">
        <v>1632</v>
      </c>
      <c r="M861" s="26" t="n">
        <v>3.61</v>
      </c>
      <c r="N861" s="26" t="n">
        <v>2.52</v>
      </c>
      <c r="O861" s="27" t="s">
        <v>1632</v>
      </c>
      <c r="P861" s="27" t="n">
        <v>595.3</v>
      </c>
      <c r="Q861" s="27" t="n">
        <v>412.05</v>
      </c>
      <c r="R861" s="28" t="n">
        <v>20253</v>
      </c>
      <c r="S861" s="28" t="n">
        <v>6328.58</v>
      </c>
      <c r="T861" s="29" t="n">
        <v>60308.28</v>
      </c>
      <c r="U861" s="29" t="n">
        <v>8670.54</v>
      </c>
      <c r="V861" s="28" t="n">
        <v>15179.14</v>
      </c>
      <c r="W861" s="28" t="n">
        <v>7979.99</v>
      </c>
      <c r="X861" s="29" t="n">
        <v>12269.6</v>
      </c>
      <c r="Y861" s="29" t="n">
        <v>5597.2</v>
      </c>
      <c r="Z861" s="28" t="n">
        <v>18604.3</v>
      </c>
      <c r="AA861" s="28" t="n">
        <v>6162.57</v>
      </c>
      <c r="AB861" s="29" t="n">
        <v>13493.96</v>
      </c>
      <c r="AC861" s="29" t="n">
        <v>7708.28</v>
      </c>
    </row>
    <row r="862" customFormat="false" ht="12.75" hidden="false" customHeight="false" outlineLevel="0" collapsed="false">
      <c r="A862" s="3" t="s">
        <v>1633</v>
      </c>
      <c r="B862" s="3" t="s">
        <v>47</v>
      </c>
      <c r="C862" s="3" t="s">
        <v>297</v>
      </c>
      <c r="D862" s="3" t="s">
        <v>565</v>
      </c>
      <c r="E862" s="3" t="str">
        <f aca="false">+CONCATENATE(A862," ",B862," ",C862," ",D862)</f>
        <v>HOLLOFIE 13 KV BGE TWO</v>
      </c>
      <c r="F862" s="26" t="s">
        <v>1634</v>
      </c>
      <c r="G862" s="26" t="n">
        <v>8.36</v>
      </c>
      <c r="H862" s="26" t="n">
        <v>4.5</v>
      </c>
      <c r="I862" s="26" t="s">
        <v>1634</v>
      </c>
      <c r="J862" s="26" t="n">
        <v>2.18</v>
      </c>
      <c r="K862" s="26" t="n">
        <v>2</v>
      </c>
      <c r="L862" s="26" t="s">
        <v>1634</v>
      </c>
      <c r="M862" s="26" t="n">
        <v>7.1</v>
      </c>
      <c r="N862" s="26" t="n">
        <v>3.28</v>
      </c>
      <c r="O862" s="27" t="s">
        <v>1634</v>
      </c>
      <c r="P862" s="27" t="n">
        <v>-849.61</v>
      </c>
      <c r="Q862" s="27" t="n">
        <v>-255.11</v>
      </c>
      <c r="R862" s="28" t="n">
        <v>20088.97</v>
      </c>
      <c r="S862" s="28" t="n">
        <v>6307.55</v>
      </c>
      <c r="T862" s="29" t="n">
        <v>58442.94</v>
      </c>
      <c r="U862" s="29" t="n">
        <v>8673.2</v>
      </c>
      <c r="V862" s="28" t="n">
        <v>15272.34</v>
      </c>
      <c r="W862" s="28" t="n">
        <v>7986.49</v>
      </c>
      <c r="X862" s="29" t="n">
        <v>12272.3</v>
      </c>
      <c r="Y862" s="29" t="n">
        <v>5613.8</v>
      </c>
      <c r="Z862" s="28" t="n">
        <v>18629.61</v>
      </c>
      <c r="AA862" s="28" t="n">
        <v>6199.72</v>
      </c>
      <c r="AB862" s="29" t="n">
        <v>13494.98</v>
      </c>
      <c r="AC862" s="29" t="n">
        <v>7710.17</v>
      </c>
    </row>
    <row r="863" customFormat="false" ht="12.75" hidden="false" customHeight="false" outlineLevel="0" collapsed="false">
      <c r="A863" s="3" t="s">
        <v>1635</v>
      </c>
      <c r="B863" s="3" t="s">
        <v>47</v>
      </c>
      <c r="C863" s="3" t="s">
        <v>87</v>
      </c>
      <c r="D863" s="3" t="s">
        <v>1636</v>
      </c>
      <c r="E863" s="3" t="str">
        <f aca="false">+CONCATENATE(A863," ",B863," ",C863," ",D863)</f>
        <v>HOLMESBU 13 KV PECO 34BU</v>
      </c>
      <c r="F863" s="26" t="s">
        <v>1637</v>
      </c>
      <c r="G863" s="26" t="n">
        <v>10.04</v>
      </c>
      <c r="H863" s="26" t="n">
        <v>5.67</v>
      </c>
      <c r="I863" s="26" t="s">
        <v>1637</v>
      </c>
      <c r="J863" s="26" t="n">
        <v>-1.07</v>
      </c>
      <c r="K863" s="26" t="n">
        <v>0.49</v>
      </c>
      <c r="L863" s="26" t="s">
        <v>1637</v>
      </c>
      <c r="M863" s="26" t="n">
        <v>1.72</v>
      </c>
      <c r="N863" s="26" t="n">
        <v>2.11</v>
      </c>
      <c r="O863" s="27" t="s">
        <v>1637</v>
      </c>
      <c r="P863" s="27" t="n">
        <v>654.46</v>
      </c>
      <c r="Q863" s="27" t="n">
        <v>496.53</v>
      </c>
      <c r="R863" s="28" t="n">
        <v>20304.62</v>
      </c>
      <c r="S863" s="28" t="n">
        <v>6330.82</v>
      </c>
      <c r="T863" s="29" t="n">
        <v>60194.87</v>
      </c>
      <c r="U863" s="29" t="n">
        <v>8679.01</v>
      </c>
      <c r="V863" s="28" t="n">
        <v>15152.55</v>
      </c>
      <c r="W863" s="28" t="n">
        <v>7979.21</v>
      </c>
      <c r="X863" s="29" t="n">
        <v>12272.2</v>
      </c>
      <c r="Y863" s="29" t="n">
        <v>5607.1</v>
      </c>
      <c r="Z863" s="28" t="n">
        <v>18602.06</v>
      </c>
      <c r="AA863" s="28" t="n">
        <v>6146.96</v>
      </c>
      <c r="AB863" s="29" t="n">
        <v>13494.05</v>
      </c>
      <c r="AC863" s="29" t="n">
        <v>7707.46</v>
      </c>
    </row>
    <row r="864" customFormat="false" ht="12.75" hidden="false" customHeight="false" outlineLevel="0" collapsed="false">
      <c r="A864" s="3" t="s">
        <v>1635</v>
      </c>
      <c r="B864" s="3" t="s">
        <v>47</v>
      </c>
      <c r="C864" s="3" t="s">
        <v>87</v>
      </c>
      <c r="D864" s="3" t="s">
        <v>1638</v>
      </c>
      <c r="E864" s="3" t="str">
        <f aca="false">+CONCATENATE(A864," ",B864," ",C864," ",D864)</f>
        <v>HOLMESBU 13 KV PECO DUMMY</v>
      </c>
      <c r="F864" s="26" t="s">
        <v>1639</v>
      </c>
      <c r="G864" s="26" t="n">
        <v>10.04</v>
      </c>
      <c r="H864" s="26" t="n">
        <v>5.67</v>
      </c>
      <c r="I864" s="26" t="s">
        <v>1639</v>
      </c>
      <c r="J864" s="26" t="n">
        <v>-1.07</v>
      </c>
      <c r="K864" s="26" t="n">
        <v>0.49</v>
      </c>
      <c r="L864" s="26" t="s">
        <v>1639</v>
      </c>
      <c r="M864" s="26" t="n">
        <v>1.72</v>
      </c>
      <c r="N864" s="26" t="n">
        <v>2.11</v>
      </c>
      <c r="O864" s="27" t="s">
        <v>1639</v>
      </c>
      <c r="P864" s="27" t="n">
        <v>654.46</v>
      </c>
      <c r="Q864" s="27" t="n">
        <v>496.53</v>
      </c>
      <c r="R864" s="28" t="n">
        <v>20304.62</v>
      </c>
      <c r="S864" s="28" t="n">
        <v>6330.82</v>
      </c>
      <c r="T864" s="29" t="n">
        <v>60194.87</v>
      </c>
      <c r="U864" s="29" t="n">
        <v>8679.01</v>
      </c>
      <c r="V864" s="28" t="n">
        <v>15152.55</v>
      </c>
      <c r="W864" s="28" t="n">
        <v>7979.21</v>
      </c>
      <c r="X864" s="29" t="n">
        <v>12272.2</v>
      </c>
      <c r="Y864" s="29" t="n">
        <v>5607.1</v>
      </c>
      <c r="Z864" s="28" t="n">
        <v>18602.06</v>
      </c>
      <c r="AA864" s="28" t="n">
        <v>6146.96</v>
      </c>
      <c r="AB864" s="29" t="n">
        <v>13494.05</v>
      </c>
      <c r="AC864" s="29" t="n">
        <v>7707.46</v>
      </c>
    </row>
    <row r="865" customFormat="false" ht="12.75" hidden="false" customHeight="false" outlineLevel="0" collapsed="false">
      <c r="A865" s="3" t="s">
        <v>1635</v>
      </c>
      <c r="B865" s="3" t="s">
        <v>14</v>
      </c>
      <c r="C865" s="3" t="s">
        <v>87</v>
      </c>
      <c r="D865" s="3" t="s">
        <v>1640</v>
      </c>
      <c r="E865" s="3" t="str">
        <f aca="false">+CONCATENATE(A865," ",B865," ",C865," ",D865)</f>
        <v>HOLMESBU 138 KV PECO 10BU</v>
      </c>
      <c r="F865" s="26" t="s">
        <v>1641</v>
      </c>
      <c r="G865" s="26" t="n">
        <v>11.84</v>
      </c>
      <c r="H865" s="26" t="n">
        <v>6.68</v>
      </c>
      <c r="I865" s="26" t="s">
        <v>1641</v>
      </c>
      <c r="J865" s="26" t="n">
        <v>-1.38</v>
      </c>
      <c r="K865" s="26" t="n">
        <v>0.51</v>
      </c>
      <c r="L865" s="26" t="s">
        <v>1641</v>
      </c>
      <c r="M865" s="26" t="n">
        <v>1.84</v>
      </c>
      <c r="N865" s="26" t="n">
        <v>2.42</v>
      </c>
      <c r="O865" s="27" t="s">
        <v>1641</v>
      </c>
      <c r="P865" s="27" t="n">
        <v>647.67</v>
      </c>
      <c r="Q865" s="27" t="n">
        <v>492.03</v>
      </c>
      <c r="R865" s="28" t="n">
        <v>20375.31</v>
      </c>
      <c r="S865" s="28" t="n">
        <v>6331.62</v>
      </c>
      <c r="T865" s="29" t="n">
        <v>60237.26</v>
      </c>
      <c r="U865" s="29" t="n">
        <v>8686.2</v>
      </c>
      <c r="V865" s="28" t="n">
        <v>15146.86</v>
      </c>
      <c r="W865" s="28" t="n">
        <v>7979.02</v>
      </c>
      <c r="X865" s="29" t="n">
        <v>12275.4</v>
      </c>
      <c r="Y865" s="29" t="n">
        <v>5607.9</v>
      </c>
      <c r="Z865" s="28" t="n">
        <v>18601.8</v>
      </c>
      <c r="AA865" s="28" t="n">
        <v>6145.31</v>
      </c>
      <c r="AB865" s="29" t="n">
        <v>13493.98</v>
      </c>
      <c r="AC865" s="29" t="n">
        <v>7707.45</v>
      </c>
    </row>
    <row r="866" customFormat="false" ht="12.75" hidden="false" customHeight="false" outlineLevel="0" collapsed="false">
      <c r="A866" s="3" t="s">
        <v>1642</v>
      </c>
      <c r="B866" s="3" t="s">
        <v>226</v>
      </c>
      <c r="C866" s="3" t="s">
        <v>60</v>
      </c>
      <c r="D866" s="3" t="s">
        <v>265</v>
      </c>
      <c r="E866" s="3" t="str">
        <f aca="false">+CONCATENATE(A866," ",B866," ",C866," ",D866)</f>
        <v>HOMERCIT 20 KV PENELEC UNIT 1</v>
      </c>
      <c r="F866" s="26" t="s">
        <v>1643</v>
      </c>
      <c r="G866" s="26" t="n">
        <v>21.65</v>
      </c>
      <c r="H866" s="26" t="n">
        <v>11.17</v>
      </c>
      <c r="I866" s="26" t="s">
        <v>1643</v>
      </c>
      <c r="J866" s="26" t="n">
        <v>-12.14</v>
      </c>
      <c r="K866" s="26" t="n">
        <v>6.23</v>
      </c>
      <c r="L866" s="26" t="s">
        <v>1643</v>
      </c>
      <c r="M866" s="26" t="n">
        <v>18.31</v>
      </c>
      <c r="N866" s="26" t="n">
        <v>10.16</v>
      </c>
      <c r="O866" s="27" t="s">
        <v>1642</v>
      </c>
      <c r="P866" s="27" t="n">
        <v>-757.1</v>
      </c>
      <c r="Q866" s="27" t="n">
        <v>-210.85</v>
      </c>
      <c r="R866" s="28" t="n">
        <v>20247.16</v>
      </c>
      <c r="S866" s="28" t="n">
        <v>6315.95</v>
      </c>
      <c r="T866" s="29" t="n">
        <v>58314.77</v>
      </c>
      <c r="U866" s="29" t="n">
        <v>8664.21</v>
      </c>
      <c r="V866" s="28" t="n">
        <v>15309.38</v>
      </c>
      <c r="W866" s="28" t="n">
        <v>7979.09</v>
      </c>
      <c r="X866" s="29" t="n">
        <v>12289</v>
      </c>
      <c r="Y866" s="29" t="n">
        <v>5650.2</v>
      </c>
      <c r="Z866" s="28" t="n">
        <v>18475.15</v>
      </c>
      <c r="AA866" s="28" t="n">
        <v>6321.08</v>
      </c>
      <c r="AB866" s="29" t="n">
        <v>13489.15</v>
      </c>
      <c r="AC866" s="29" t="n">
        <v>7717.29</v>
      </c>
    </row>
    <row r="867" customFormat="false" ht="12.75" hidden="false" customHeight="false" outlineLevel="0" collapsed="false">
      <c r="A867" s="3" t="s">
        <v>1642</v>
      </c>
      <c r="B867" s="3" t="s">
        <v>226</v>
      </c>
      <c r="C867" s="3" t="s">
        <v>60</v>
      </c>
      <c r="D867" s="3" t="s">
        <v>1644</v>
      </c>
      <c r="E867" s="3" t="str">
        <f aca="false">+CONCATENATE(A867," ",B867," ",C867," ",D867)</f>
        <v>HOMERCIT 20 KV PENELEC UNIT 2</v>
      </c>
      <c r="F867" s="26" t="s">
        <v>1645</v>
      </c>
      <c r="G867" s="26" t="n">
        <v>24.82</v>
      </c>
      <c r="H867" s="26" t="n">
        <v>12.77</v>
      </c>
      <c r="I867" s="26" t="s">
        <v>1645</v>
      </c>
      <c r="J867" s="26" t="n">
        <v>-9.88</v>
      </c>
      <c r="K867" s="26" t="n">
        <v>8.06</v>
      </c>
      <c r="L867" s="26" t="s">
        <v>1645</v>
      </c>
      <c r="M867" s="26" t="n">
        <v>23.99</v>
      </c>
      <c r="N867" s="26" t="n">
        <v>13.25</v>
      </c>
      <c r="O867" s="27" t="s">
        <v>1643</v>
      </c>
      <c r="P867" s="27" t="n">
        <v>-805.88</v>
      </c>
      <c r="Q867" s="27" t="n">
        <v>-234.44</v>
      </c>
      <c r="R867" s="28" t="n">
        <v>20268.64</v>
      </c>
      <c r="S867" s="28" t="n">
        <v>6310.97</v>
      </c>
      <c r="T867" s="29" t="n">
        <v>58373.72</v>
      </c>
      <c r="U867" s="29" t="n">
        <v>8666.76</v>
      </c>
      <c r="V867" s="28" t="n">
        <v>12034.37</v>
      </c>
      <c r="W867" s="28" t="n">
        <v>7979.2</v>
      </c>
      <c r="X867" s="29" t="n">
        <v>12294.2</v>
      </c>
      <c r="Y867" s="29" t="n">
        <v>5653.5</v>
      </c>
      <c r="Z867" s="28" t="n">
        <v>18469.59</v>
      </c>
      <c r="AA867" s="28" t="n">
        <v>6346.8</v>
      </c>
      <c r="AB867" s="29" t="n">
        <v>13484.67</v>
      </c>
      <c r="AC867" s="29" t="n">
        <v>7718.89</v>
      </c>
    </row>
    <row r="868" customFormat="false" ht="12.75" hidden="false" customHeight="false" outlineLevel="0" collapsed="false">
      <c r="A868" s="3" t="s">
        <v>1642</v>
      </c>
      <c r="B868" s="3" t="s">
        <v>1037</v>
      </c>
      <c r="C868" s="3" t="s">
        <v>60</v>
      </c>
      <c r="D868" s="3" t="s">
        <v>1646</v>
      </c>
      <c r="E868" s="3" t="str">
        <f aca="false">+CONCATENATE(A868," ",B868," ",C868," ",D868)</f>
        <v>HOMERCIT 23 KV PENELEC DUM1</v>
      </c>
      <c r="F868" s="26" t="s">
        <v>1647</v>
      </c>
      <c r="G868" s="26" t="n">
        <v>20.85</v>
      </c>
      <c r="H868" s="26" t="n">
        <v>10.76</v>
      </c>
      <c r="I868" s="26" t="s">
        <v>1647</v>
      </c>
      <c r="J868" s="26" t="n">
        <v>-12.51</v>
      </c>
      <c r="K868" s="26" t="n">
        <v>5.97</v>
      </c>
      <c r="L868" s="26" t="s">
        <v>1647</v>
      </c>
      <c r="M868" s="26" t="n">
        <v>17.53</v>
      </c>
      <c r="N868" s="26" t="n">
        <v>9.74</v>
      </c>
      <c r="O868" s="27" t="s">
        <v>1645</v>
      </c>
      <c r="P868" s="27" t="n">
        <v>-757.1</v>
      </c>
      <c r="Q868" s="27" t="n">
        <v>-210.85</v>
      </c>
      <c r="R868" s="28" t="n">
        <v>20241.75</v>
      </c>
      <c r="S868" s="28" t="n">
        <v>6317.18</v>
      </c>
      <c r="T868" s="29" t="n">
        <v>58300.03</v>
      </c>
      <c r="U868" s="29" t="n">
        <v>8663.57</v>
      </c>
      <c r="V868" s="28" t="n">
        <v>15276.49</v>
      </c>
      <c r="W868" s="28" t="n">
        <v>7979.03</v>
      </c>
      <c r="X868" s="29" t="n">
        <v>12288.4</v>
      </c>
      <c r="Y868" s="29" t="n">
        <v>5648.5</v>
      </c>
      <c r="Z868" s="28" t="n">
        <v>18437.85</v>
      </c>
      <c r="AA868" s="28" t="n">
        <v>6313.39</v>
      </c>
      <c r="AB868" s="29" t="n">
        <v>13490.33</v>
      </c>
      <c r="AC868" s="29" t="n">
        <v>7716.86</v>
      </c>
    </row>
    <row r="869" customFormat="false" ht="12.75" hidden="false" customHeight="false" outlineLevel="0" collapsed="false">
      <c r="A869" s="3" t="s">
        <v>1642</v>
      </c>
      <c r="B869" s="3" t="s">
        <v>1037</v>
      </c>
      <c r="C869" s="3" t="s">
        <v>60</v>
      </c>
      <c r="D869" s="3" t="s">
        <v>1648</v>
      </c>
      <c r="E869" s="3" t="str">
        <f aca="false">+CONCATENATE(A869," ",B869," ",C869," ",D869)</f>
        <v>HOMERCIT 23 KV PENELEC DUM2</v>
      </c>
      <c r="F869" s="26" t="s">
        <v>1649</v>
      </c>
      <c r="G869" s="26" t="n">
        <v>29.67</v>
      </c>
      <c r="H869" s="26" t="n">
        <v>15.18</v>
      </c>
      <c r="I869" s="26" t="s">
        <v>1649</v>
      </c>
      <c r="J869" s="26" t="n">
        <v>-9.53</v>
      </c>
      <c r="K869" s="26" t="n">
        <v>8.12</v>
      </c>
      <c r="L869" s="26" t="s">
        <v>1649</v>
      </c>
      <c r="M869" s="26" t="n">
        <v>24.18</v>
      </c>
      <c r="N869" s="26" t="n">
        <v>13.3</v>
      </c>
      <c r="O869" s="27" t="s">
        <v>1647</v>
      </c>
      <c r="P869" s="27" t="n">
        <v>-818.15</v>
      </c>
      <c r="Q869" s="27" t="n">
        <v>-240.38</v>
      </c>
      <c r="R869" s="28" t="n">
        <v>20278.72</v>
      </c>
      <c r="S869" s="28" t="n">
        <v>6307.97</v>
      </c>
      <c r="T869" s="29" t="n">
        <v>58408.18</v>
      </c>
      <c r="U869" s="29" t="n">
        <v>8668.24</v>
      </c>
      <c r="V869" s="28" t="n">
        <v>16609.43</v>
      </c>
      <c r="W869" s="28" t="n">
        <v>7979.31</v>
      </c>
      <c r="X869" s="29" t="n">
        <v>12298.8</v>
      </c>
      <c r="Y869" s="29" t="n">
        <v>5655.3</v>
      </c>
      <c r="Z869" s="28" t="n">
        <v>18481.76</v>
      </c>
      <c r="AA869" s="28" t="n">
        <v>6360.01</v>
      </c>
      <c r="AB869" s="29" t="n">
        <v>13482.04</v>
      </c>
      <c r="AC869" s="29" t="n">
        <v>7719.85</v>
      </c>
    </row>
    <row r="870" customFormat="false" ht="12.75" hidden="false" customHeight="false" outlineLevel="0" collapsed="false">
      <c r="A870" s="3" t="s">
        <v>1642</v>
      </c>
      <c r="B870" s="3" t="s">
        <v>341</v>
      </c>
      <c r="C870" s="3" t="s">
        <v>60</v>
      </c>
      <c r="D870" s="3" t="s">
        <v>254</v>
      </c>
      <c r="E870" s="3" t="str">
        <f aca="false">+CONCATENATE(A870," ",B870," ",C870," ",D870)</f>
        <v>HOMERCIT 24 KV PENELEC UNIT 3</v>
      </c>
      <c r="F870" s="26" t="s">
        <v>1650</v>
      </c>
      <c r="G870" s="26" t="n">
        <v>24.82</v>
      </c>
      <c r="H870" s="26" t="n">
        <v>12.77</v>
      </c>
      <c r="I870" s="26" t="s">
        <v>1650</v>
      </c>
      <c r="J870" s="26" t="n">
        <v>-9.88</v>
      </c>
      <c r="K870" s="26" t="n">
        <v>8.06</v>
      </c>
      <c r="L870" s="26" t="s">
        <v>1650</v>
      </c>
      <c r="M870" s="26" t="n">
        <v>23.99</v>
      </c>
      <c r="N870" s="26" t="n">
        <v>13.25</v>
      </c>
      <c r="O870" s="27" t="s">
        <v>1649</v>
      </c>
      <c r="P870" s="27" t="n">
        <v>-723.94</v>
      </c>
      <c r="Q870" s="27" t="n">
        <v>-194.34</v>
      </c>
      <c r="R870" s="28" t="n">
        <v>20268.64</v>
      </c>
      <c r="S870" s="28" t="n">
        <v>6310.97</v>
      </c>
      <c r="T870" s="29" t="n">
        <v>58373.72</v>
      </c>
      <c r="U870" s="29" t="n">
        <v>8666.76</v>
      </c>
      <c r="V870" s="28" t="n">
        <v>12034.37</v>
      </c>
      <c r="W870" s="28" t="n">
        <v>7979.2</v>
      </c>
      <c r="X870" s="29" t="n">
        <v>12294.2</v>
      </c>
      <c r="Y870" s="29" t="n">
        <v>5653.5</v>
      </c>
      <c r="Z870" s="28" t="n">
        <v>18469.59</v>
      </c>
      <c r="AA870" s="28" t="n">
        <v>6346.8</v>
      </c>
      <c r="AB870" s="29" t="n">
        <v>13484.67</v>
      </c>
      <c r="AC870" s="29" t="n">
        <v>7718.89</v>
      </c>
    </row>
    <row r="871" customFormat="false" ht="12.75" hidden="false" customHeight="false" outlineLevel="0" collapsed="false">
      <c r="A871" s="3" t="s">
        <v>1642</v>
      </c>
      <c r="B871" s="3" t="s">
        <v>1651</v>
      </c>
      <c r="C871" s="3" t="s">
        <v>60</v>
      </c>
      <c r="D871" s="3" t="s">
        <v>512</v>
      </c>
      <c r="E871" s="3" t="str">
        <f aca="false">+CONCATENATE(A871," ",B871," ",C871," ",D871)</f>
        <v>HOMERCIT 345 KV PENELEC ONE</v>
      </c>
      <c r="F871" s="26" t="s">
        <v>1652</v>
      </c>
      <c r="G871" s="26" t="n">
        <v>24.82</v>
      </c>
      <c r="H871" s="26" t="n">
        <v>12.77</v>
      </c>
      <c r="I871" s="26" t="s">
        <v>1652</v>
      </c>
      <c r="J871" s="26" t="n">
        <v>-9.88</v>
      </c>
      <c r="K871" s="26" t="n">
        <v>8.06</v>
      </c>
      <c r="L871" s="26" t="s">
        <v>1652</v>
      </c>
      <c r="M871" s="26" t="n">
        <v>23.99</v>
      </c>
      <c r="N871" s="26" t="n">
        <v>13.25</v>
      </c>
      <c r="O871" s="27" t="s">
        <v>1650</v>
      </c>
      <c r="P871" s="27" t="n">
        <v>-757.1</v>
      </c>
      <c r="Q871" s="27" t="n">
        <v>-210.85</v>
      </c>
      <c r="R871" s="28" t="n">
        <v>20268.64</v>
      </c>
      <c r="S871" s="28" t="n">
        <v>6310.97</v>
      </c>
      <c r="T871" s="29" t="n">
        <v>58373.72</v>
      </c>
      <c r="U871" s="29" t="n">
        <v>8666.76</v>
      </c>
      <c r="V871" s="28" t="n">
        <v>12034.37</v>
      </c>
      <c r="W871" s="28" t="n">
        <v>7979.2</v>
      </c>
      <c r="X871" s="29" t="n">
        <v>12294.2</v>
      </c>
      <c r="Y871" s="29" t="n">
        <v>5653.5</v>
      </c>
      <c r="Z871" s="28" t="n">
        <v>18469.59</v>
      </c>
      <c r="AA871" s="28" t="n">
        <v>6346.8</v>
      </c>
      <c r="AB871" s="29" t="n">
        <v>13484.67</v>
      </c>
      <c r="AC871" s="29" t="n">
        <v>7718.89</v>
      </c>
    </row>
    <row r="872" customFormat="false" ht="12.75" hidden="false" customHeight="false" outlineLevel="0" collapsed="false">
      <c r="A872" s="3" t="s">
        <v>1642</v>
      </c>
      <c r="B872" s="3" t="s">
        <v>1651</v>
      </c>
      <c r="C872" s="3" t="s">
        <v>60</v>
      </c>
      <c r="D872" s="3" t="s">
        <v>565</v>
      </c>
      <c r="E872" s="3" t="str">
        <f aca="false">+CONCATENATE(A872," ",B872," ",C872," ",D872)</f>
        <v>HOMERCIT 345 KV PENELEC TWO</v>
      </c>
      <c r="F872" s="26" t="s">
        <v>1653</v>
      </c>
      <c r="G872" s="26" t="n">
        <v>24.82</v>
      </c>
      <c r="H872" s="26" t="n">
        <v>12.77</v>
      </c>
      <c r="I872" s="26" t="s">
        <v>1653</v>
      </c>
      <c r="J872" s="26" t="n">
        <v>-9.88</v>
      </c>
      <c r="K872" s="26" t="n">
        <v>8.06</v>
      </c>
      <c r="L872" s="26" t="s">
        <v>1653</v>
      </c>
      <c r="M872" s="26" t="n">
        <v>23.99</v>
      </c>
      <c r="N872" s="26" t="n">
        <v>13.25</v>
      </c>
      <c r="O872" s="27" t="s">
        <v>1652</v>
      </c>
      <c r="P872" s="27" t="n">
        <v>-757.1</v>
      </c>
      <c r="Q872" s="27" t="n">
        <v>-210.85</v>
      </c>
      <c r="R872" s="28" t="n">
        <v>20268.64</v>
      </c>
      <c r="S872" s="28" t="n">
        <v>6310.97</v>
      </c>
      <c r="T872" s="29" t="n">
        <v>58373.72</v>
      </c>
      <c r="U872" s="29" t="n">
        <v>8666.76</v>
      </c>
      <c r="V872" s="28" t="n">
        <v>12034.37</v>
      </c>
      <c r="W872" s="28" t="n">
        <v>7979.2</v>
      </c>
      <c r="X872" s="29" t="n">
        <v>12294.2</v>
      </c>
      <c r="Y872" s="29" t="n">
        <v>5653.5</v>
      </c>
      <c r="Z872" s="28" t="n">
        <v>18469.59</v>
      </c>
      <c r="AA872" s="28" t="n">
        <v>6346.8</v>
      </c>
      <c r="AB872" s="29" t="n">
        <v>13484.67</v>
      </c>
      <c r="AC872" s="29" t="n">
        <v>7718.89</v>
      </c>
    </row>
    <row r="873" customFormat="false" ht="12.75" hidden="false" customHeight="false" outlineLevel="0" collapsed="false">
      <c r="A873" s="3" t="s">
        <v>1642</v>
      </c>
      <c r="B873" s="3" t="s">
        <v>346</v>
      </c>
      <c r="C873" s="3"/>
      <c r="D873" s="3"/>
      <c r="E873" s="3" t="str">
        <f aca="false">+CONCATENATE(A873," ",B873," ",C873," ",D873)</f>
        <v>HOMERCIT AGGREGATE  </v>
      </c>
      <c r="F873" s="26" t="s">
        <v>1642</v>
      </c>
      <c r="G873" s="26" t="n">
        <v>24.82</v>
      </c>
      <c r="H873" s="26" t="n">
        <v>12.77</v>
      </c>
      <c r="I873" s="26" t="s">
        <v>1642</v>
      </c>
      <c r="J873" s="26" t="n">
        <v>-9.88</v>
      </c>
      <c r="K873" s="26" t="n">
        <v>8.06</v>
      </c>
      <c r="L873" s="26" t="s">
        <v>1642</v>
      </c>
      <c r="M873" s="26" t="n">
        <v>23.99</v>
      </c>
      <c r="N873" s="26" t="n">
        <v>13.25</v>
      </c>
      <c r="O873" s="27" t="s">
        <v>1653</v>
      </c>
      <c r="P873" s="27" t="n">
        <v>-757.1</v>
      </c>
      <c r="Q873" s="27" t="n">
        <v>-210.85</v>
      </c>
      <c r="R873" s="28" t="n">
        <v>20261.480009</v>
      </c>
      <c r="S873" s="28" t="n">
        <v>6311.630002</v>
      </c>
      <c r="T873" s="29" t="n">
        <v>58354.070021</v>
      </c>
      <c r="U873" s="29" t="n">
        <v>8665.91</v>
      </c>
      <c r="V873" s="28" t="n">
        <v>13126.038908</v>
      </c>
      <c r="W873" s="28" t="n">
        <v>7979.163333</v>
      </c>
      <c r="X873" s="29"/>
      <c r="Y873" s="29"/>
      <c r="Z873" s="28"/>
      <c r="AA873" s="28"/>
      <c r="AB873" s="29"/>
      <c r="AC873" s="29"/>
    </row>
    <row r="874" customFormat="false" ht="12.75" hidden="false" customHeight="false" outlineLevel="0" collapsed="false">
      <c r="A874" s="3" t="s">
        <v>1654</v>
      </c>
      <c r="B874" s="3" t="s">
        <v>346</v>
      </c>
      <c r="C874" s="3"/>
      <c r="D874" s="3"/>
      <c r="E874" s="3" t="str">
        <f aca="false">+CONCATENATE(A874," ",B874," ",C874," ",D874)</f>
        <v>HOMERCIT UNIT1 AGGREGATE  </v>
      </c>
      <c r="F874" s="3"/>
      <c r="G874" s="3"/>
      <c r="H874" s="3"/>
      <c r="I874" s="3"/>
      <c r="J874" s="3"/>
      <c r="K874" s="3"/>
      <c r="L874" s="3"/>
      <c r="M874" s="3"/>
      <c r="N874" s="3"/>
      <c r="R874" s="28" t="n">
        <v>20247.16</v>
      </c>
      <c r="S874" s="28" t="n">
        <v>6315.95</v>
      </c>
      <c r="T874" s="29" t="n">
        <v>58314.77</v>
      </c>
      <c r="U874" s="29" t="n">
        <v>8664.21</v>
      </c>
      <c r="V874" s="28" t="n">
        <v>15309.38</v>
      </c>
      <c r="W874" s="28" t="n">
        <v>7979.09</v>
      </c>
      <c r="X874" s="29"/>
      <c r="Y874" s="29"/>
      <c r="Z874" s="28"/>
      <c r="AA874" s="28"/>
      <c r="AB874" s="29"/>
      <c r="AC874" s="29"/>
    </row>
    <row r="875" customFormat="false" ht="12.75" hidden="false" customHeight="false" outlineLevel="0" collapsed="false">
      <c r="A875" s="3" t="s">
        <v>1655</v>
      </c>
      <c r="B875" s="3" t="s">
        <v>346</v>
      </c>
      <c r="C875" s="3"/>
      <c r="D875" s="3"/>
      <c r="E875" s="3" t="str">
        <f aca="false">+CONCATENATE(A875," ",B875," ",C875," ",D875)</f>
        <v>HOMERCIT UNIT2 AGGREGATE  </v>
      </c>
      <c r="F875" s="3"/>
      <c r="G875" s="3"/>
      <c r="H875" s="3"/>
      <c r="I875" s="3"/>
      <c r="J875" s="3"/>
      <c r="K875" s="3"/>
      <c r="L875" s="3"/>
      <c r="M875" s="3"/>
      <c r="N875" s="3"/>
      <c r="R875" s="28" t="n">
        <v>20268.64</v>
      </c>
      <c r="S875" s="28" t="n">
        <v>6310.97</v>
      </c>
      <c r="T875" s="29" t="n">
        <v>58373.72</v>
      </c>
      <c r="U875" s="29" t="n">
        <v>8666.76</v>
      </c>
      <c r="V875" s="28" t="n">
        <v>12034.37</v>
      </c>
      <c r="W875" s="28" t="n">
        <v>7979.2</v>
      </c>
      <c r="X875" s="29"/>
      <c r="Y875" s="29"/>
      <c r="Z875" s="28"/>
      <c r="AA875" s="28"/>
      <c r="AB875" s="29"/>
      <c r="AC875" s="29"/>
    </row>
    <row r="876" customFormat="false" ht="12.75" hidden="false" customHeight="false" outlineLevel="0" collapsed="false">
      <c r="A876" s="3" t="s">
        <v>1656</v>
      </c>
      <c r="B876" s="3" t="s">
        <v>346</v>
      </c>
      <c r="C876" s="3"/>
      <c r="D876" s="3"/>
      <c r="E876" s="3" t="str">
        <f aca="false">+CONCATENATE(A876," ",B876," ",C876," ",D876)</f>
        <v>HOMERCIT UNIT3 AGGREGATE  </v>
      </c>
      <c r="F876" s="3"/>
      <c r="G876" s="3"/>
      <c r="H876" s="3"/>
      <c r="I876" s="3"/>
      <c r="J876" s="3"/>
      <c r="K876" s="3"/>
      <c r="L876" s="3"/>
      <c r="M876" s="3"/>
      <c r="N876" s="3"/>
      <c r="R876" s="28" t="n">
        <v>20268.64</v>
      </c>
      <c r="S876" s="28" t="n">
        <v>6310.97</v>
      </c>
      <c r="T876" s="29" t="n">
        <v>58373.72</v>
      </c>
      <c r="U876" s="29" t="n">
        <v>8666.76</v>
      </c>
      <c r="V876" s="28" t="n">
        <v>12034.37</v>
      </c>
      <c r="W876" s="28" t="n">
        <v>7979.2</v>
      </c>
      <c r="X876" s="29"/>
      <c r="Y876" s="29"/>
      <c r="Z876" s="28"/>
      <c r="AA876" s="28"/>
      <c r="AB876" s="29"/>
      <c r="AC876" s="29"/>
    </row>
    <row r="877" customFormat="false" ht="12.75" hidden="false" customHeight="false" outlineLevel="0" collapsed="false">
      <c r="A877" s="3" t="s">
        <v>1657</v>
      </c>
      <c r="B877" s="3" t="s">
        <v>14</v>
      </c>
      <c r="C877" s="3" t="s">
        <v>27</v>
      </c>
      <c r="D877" s="3" t="s">
        <v>28</v>
      </c>
      <c r="E877" s="3" t="str">
        <f aca="false">+CONCATENATE(A877," ",B877," ",C877," ",D877)</f>
        <v>HOMESTEA 138 KV PSEG T-1</v>
      </c>
      <c r="F877" s="26" t="s">
        <v>1658</v>
      </c>
      <c r="G877" s="26" t="n">
        <v>333.89</v>
      </c>
      <c r="H877" s="26" t="n">
        <v>166.79</v>
      </c>
      <c r="I877" s="26" t="s">
        <v>1658</v>
      </c>
      <c r="J877" s="26" t="n">
        <v>115.47</v>
      </c>
      <c r="K877" s="26" t="n">
        <v>113.45</v>
      </c>
      <c r="L877" s="26" t="s">
        <v>1658</v>
      </c>
      <c r="M877" s="26" t="n">
        <v>350.05</v>
      </c>
      <c r="N877" s="26" t="n">
        <v>192.57</v>
      </c>
      <c r="O877" s="27" t="s">
        <v>1658</v>
      </c>
      <c r="P877" s="27" t="n">
        <v>594.67</v>
      </c>
      <c r="Q877" s="27" t="n">
        <v>467.99</v>
      </c>
      <c r="R877" s="28" t="n">
        <v>21118.86</v>
      </c>
      <c r="S877" s="28" t="n">
        <v>6438.39</v>
      </c>
      <c r="T877" s="29" t="n">
        <v>59825.11</v>
      </c>
      <c r="U877" s="29" t="n">
        <v>8795.23</v>
      </c>
      <c r="V877" s="28" t="n">
        <v>14965.49</v>
      </c>
      <c r="W877" s="28" t="n">
        <v>7982.37</v>
      </c>
      <c r="X877" s="29" t="n">
        <v>12489.2</v>
      </c>
      <c r="Y877" s="29" t="n">
        <v>5819.6</v>
      </c>
      <c r="Z877" s="28" t="n">
        <v>18712.61</v>
      </c>
      <c r="AA877" s="28" t="n">
        <v>7560.72</v>
      </c>
      <c r="AB877" s="29" t="n">
        <v>13461.36</v>
      </c>
      <c r="AC877" s="29" t="n">
        <v>7778</v>
      </c>
    </row>
    <row r="878" customFormat="false" ht="12.75" hidden="false" customHeight="false" outlineLevel="0" collapsed="false">
      <c r="A878" s="3" t="s">
        <v>1657</v>
      </c>
      <c r="B878" s="3" t="s">
        <v>14</v>
      </c>
      <c r="C878" s="3" t="s">
        <v>27</v>
      </c>
      <c r="D878" s="3" t="s">
        <v>31</v>
      </c>
      <c r="E878" s="3" t="str">
        <f aca="false">+CONCATENATE(A878," ",B878," ",C878," ",D878)</f>
        <v>HOMESTEA 138 KV PSEG T-2</v>
      </c>
      <c r="F878" s="26" t="s">
        <v>1659</v>
      </c>
      <c r="G878" s="26" t="n">
        <v>344.62</v>
      </c>
      <c r="H878" s="26" t="n">
        <v>171.92</v>
      </c>
      <c r="I878" s="26" t="s">
        <v>1659</v>
      </c>
      <c r="J878" s="26" t="n">
        <v>119.45</v>
      </c>
      <c r="K878" s="26" t="n">
        <v>117.92</v>
      </c>
      <c r="L878" s="26" t="s">
        <v>1659</v>
      </c>
      <c r="M878" s="26" t="n">
        <v>363.9</v>
      </c>
      <c r="N878" s="26" t="n">
        <v>200.62</v>
      </c>
      <c r="O878" s="27" t="s">
        <v>1659</v>
      </c>
      <c r="P878" s="27" t="n">
        <v>621.02</v>
      </c>
      <c r="Q878" s="27" t="n">
        <v>474.62</v>
      </c>
      <c r="R878" s="28" t="n">
        <v>21139.69</v>
      </c>
      <c r="S878" s="28" t="n">
        <v>6441.21</v>
      </c>
      <c r="T878" s="29" t="n">
        <v>59806.36</v>
      </c>
      <c r="U878" s="29" t="n">
        <v>8802.76</v>
      </c>
      <c r="V878" s="28" t="n">
        <v>14962.51</v>
      </c>
      <c r="W878" s="28" t="n">
        <v>7982.25</v>
      </c>
      <c r="X878" s="29" t="n">
        <v>12753.6</v>
      </c>
      <c r="Y878" s="29" t="n">
        <v>5809.7</v>
      </c>
      <c r="Z878" s="28" t="n">
        <v>18713.13</v>
      </c>
      <c r="AA878" s="28" t="n">
        <v>7598.05</v>
      </c>
      <c r="AB878" s="29" t="n">
        <v>13476.33</v>
      </c>
      <c r="AC878" s="29" t="n">
        <v>7786.94</v>
      </c>
    </row>
    <row r="879" customFormat="false" ht="12.75" hidden="false" customHeight="false" outlineLevel="0" collapsed="false">
      <c r="A879" s="3" t="s">
        <v>1657</v>
      </c>
      <c r="B879" s="3" t="s">
        <v>14</v>
      </c>
      <c r="C879" s="3" t="s">
        <v>27</v>
      </c>
      <c r="D879" s="3" t="s">
        <v>760</v>
      </c>
      <c r="E879" s="3" t="str">
        <f aca="false">+CONCATENATE(A879," ",B879," ",C879," ",D879)</f>
        <v>HOMESTEA 138 KV PSEG T-3</v>
      </c>
      <c r="F879" s="26" t="s">
        <v>1660</v>
      </c>
      <c r="G879" s="26" t="n">
        <v>333.89</v>
      </c>
      <c r="H879" s="26" t="n">
        <v>166.79</v>
      </c>
      <c r="I879" s="26" t="s">
        <v>1660</v>
      </c>
      <c r="J879" s="26" t="n">
        <v>115.47</v>
      </c>
      <c r="K879" s="26" t="n">
        <v>113.45</v>
      </c>
      <c r="L879" s="26" t="s">
        <v>1660</v>
      </c>
      <c r="M879" s="26" t="n">
        <v>350.05</v>
      </c>
      <c r="N879" s="26" t="n">
        <v>192.57</v>
      </c>
      <c r="O879" s="27" t="s">
        <v>1660</v>
      </c>
      <c r="P879" s="27" t="n">
        <v>594.67</v>
      </c>
      <c r="Q879" s="27" t="n">
        <v>467.99</v>
      </c>
      <c r="R879" s="28" t="n">
        <v>21118.86</v>
      </c>
      <c r="S879" s="28" t="n">
        <v>6438.39</v>
      </c>
      <c r="T879" s="29" t="n">
        <v>59825.11</v>
      </c>
      <c r="U879" s="29" t="n">
        <v>8795.23</v>
      </c>
      <c r="V879" s="28" t="n">
        <v>14965.49</v>
      </c>
      <c r="W879" s="28" t="n">
        <v>7982.37</v>
      </c>
      <c r="X879" s="29" t="n">
        <v>12489.2</v>
      </c>
      <c r="Y879" s="29" t="n">
        <v>5819.6</v>
      </c>
      <c r="Z879" s="28" t="n">
        <v>18712.61</v>
      </c>
      <c r="AA879" s="28" t="n">
        <v>7560.72</v>
      </c>
      <c r="AB879" s="29" t="n">
        <v>13461.36</v>
      </c>
      <c r="AC879" s="29" t="n">
        <v>7778</v>
      </c>
    </row>
    <row r="880" customFormat="false" ht="12.75" hidden="false" customHeight="false" outlineLevel="0" collapsed="false">
      <c r="A880" s="3" t="s">
        <v>1657</v>
      </c>
      <c r="B880" s="3" t="s">
        <v>14</v>
      </c>
      <c r="C880" s="3" t="s">
        <v>27</v>
      </c>
      <c r="D880" s="3" t="s">
        <v>757</v>
      </c>
      <c r="E880" s="3" t="str">
        <f aca="false">+CONCATENATE(A880," ",B880," ",C880," ",D880)</f>
        <v>HOMESTEA 138 KV PSEG T-4</v>
      </c>
      <c r="F880" s="26" t="s">
        <v>1661</v>
      </c>
      <c r="G880" s="26" t="n">
        <v>344.62</v>
      </c>
      <c r="H880" s="26" t="n">
        <v>171.92</v>
      </c>
      <c r="I880" s="26" t="s">
        <v>1661</v>
      </c>
      <c r="J880" s="26" t="n">
        <v>119.45</v>
      </c>
      <c r="K880" s="26" t="n">
        <v>117.92</v>
      </c>
      <c r="L880" s="26" t="s">
        <v>1661</v>
      </c>
      <c r="M880" s="26" t="n">
        <v>363.9</v>
      </c>
      <c r="N880" s="26" t="n">
        <v>200.62</v>
      </c>
      <c r="O880" s="27" t="s">
        <v>1661</v>
      </c>
      <c r="P880" s="27" t="n">
        <v>621.02</v>
      </c>
      <c r="Q880" s="27" t="n">
        <v>474.62</v>
      </c>
      <c r="R880" s="28" t="n">
        <v>21139.69</v>
      </c>
      <c r="S880" s="28" t="n">
        <v>6441.21</v>
      </c>
      <c r="T880" s="29" t="n">
        <v>59806.36</v>
      </c>
      <c r="U880" s="29" t="n">
        <v>8802.76</v>
      </c>
      <c r="V880" s="28" t="n">
        <v>14962.51</v>
      </c>
      <c r="W880" s="28" t="n">
        <v>7982.25</v>
      </c>
      <c r="X880" s="29" t="n">
        <v>12753.6</v>
      </c>
      <c r="Y880" s="29" t="n">
        <v>5809.7</v>
      </c>
      <c r="Z880" s="28" t="n">
        <v>18713.13</v>
      </c>
      <c r="AA880" s="28" t="n">
        <v>7598.05</v>
      </c>
      <c r="AB880" s="29" t="n">
        <v>13476.33</v>
      </c>
      <c r="AC880" s="29" t="n">
        <v>7786.94</v>
      </c>
    </row>
    <row r="881" customFormat="false" ht="12.75" hidden="false" customHeight="false" outlineLevel="0" collapsed="false">
      <c r="A881" s="3" t="s">
        <v>1662</v>
      </c>
      <c r="B881" s="3" t="s">
        <v>47</v>
      </c>
      <c r="C881" s="3" t="s">
        <v>297</v>
      </c>
      <c r="D881" s="3" t="s">
        <v>512</v>
      </c>
      <c r="E881" s="3" t="str">
        <f aca="false">+CONCATENATE(A881," ",B881," ",C881," ",D881)</f>
        <v>HONEYGO 13 KV BGE ONE</v>
      </c>
      <c r="F881" s="26" t="s">
        <v>1663</v>
      </c>
      <c r="G881" s="26" t="n">
        <v>8.19</v>
      </c>
      <c r="H881" s="26" t="n">
        <v>4.42</v>
      </c>
      <c r="I881" s="26" t="s">
        <v>1663</v>
      </c>
      <c r="J881" s="26" t="n">
        <v>2.07</v>
      </c>
      <c r="K881" s="26" t="n">
        <v>1.95</v>
      </c>
      <c r="L881" s="26" t="s">
        <v>1663</v>
      </c>
      <c r="M881" s="26" t="n">
        <v>7.15</v>
      </c>
      <c r="N881" s="26" t="n">
        <v>3.18</v>
      </c>
      <c r="O881" s="27" t="s">
        <v>1663</v>
      </c>
      <c r="P881" s="27" t="n">
        <v>-821.49</v>
      </c>
      <c r="Q881" s="27" t="n">
        <v>-243.25</v>
      </c>
      <c r="R881" s="28" t="n">
        <v>20054.46</v>
      </c>
      <c r="S881" s="28" t="n">
        <v>6308.03</v>
      </c>
      <c r="T881" s="29" t="n">
        <v>58763.16</v>
      </c>
      <c r="U881" s="29" t="n">
        <v>8874.41</v>
      </c>
      <c r="V881" s="28" t="n">
        <v>15273.49</v>
      </c>
      <c r="W881" s="28" t="n">
        <v>7987.37</v>
      </c>
      <c r="X881" s="29" t="n">
        <v>12272.4</v>
      </c>
      <c r="Y881" s="29" t="n">
        <v>5613.3</v>
      </c>
      <c r="Z881" s="28" t="n">
        <v>18630.14</v>
      </c>
      <c r="AA881" s="28" t="n">
        <v>6198.53</v>
      </c>
      <c r="AB881" s="29" t="n">
        <v>13495.01</v>
      </c>
      <c r="AC881" s="29" t="n">
        <v>7710.12</v>
      </c>
    </row>
    <row r="882" customFormat="false" ht="12.75" hidden="false" customHeight="false" outlineLevel="0" collapsed="false">
      <c r="A882" s="3" t="s">
        <v>1662</v>
      </c>
      <c r="B882" s="3" t="s">
        <v>47</v>
      </c>
      <c r="C882" s="3" t="s">
        <v>297</v>
      </c>
      <c r="D882" s="3" t="s">
        <v>565</v>
      </c>
      <c r="E882" s="3" t="str">
        <f aca="false">+CONCATENATE(A882," ",B882," ",C882," ",D882)</f>
        <v>HONEYGO 13 KV BGE TWO</v>
      </c>
      <c r="F882" s="26" t="s">
        <v>1664</v>
      </c>
      <c r="G882" s="26" t="n">
        <v>8.2</v>
      </c>
      <c r="H882" s="26" t="n">
        <v>4.42</v>
      </c>
      <c r="I882" s="26" t="s">
        <v>1664</v>
      </c>
      <c r="J882" s="26" t="n">
        <v>2.07</v>
      </c>
      <c r="K882" s="26" t="n">
        <v>1.95</v>
      </c>
      <c r="L882" s="26" t="s">
        <v>1664</v>
      </c>
      <c r="M882" s="26" t="n">
        <v>7.15</v>
      </c>
      <c r="N882" s="26" t="n">
        <v>3.18</v>
      </c>
      <c r="O882" s="27" t="s">
        <v>1664</v>
      </c>
      <c r="P882" s="27" t="n">
        <v>-821.35</v>
      </c>
      <c r="Q882" s="27" t="n">
        <v>-243.19</v>
      </c>
      <c r="R882" s="28" t="n">
        <v>20053.58</v>
      </c>
      <c r="S882" s="28" t="n">
        <v>6308.03</v>
      </c>
      <c r="T882" s="29" t="n">
        <v>58764.14</v>
      </c>
      <c r="U882" s="29" t="n">
        <v>8874.92</v>
      </c>
      <c r="V882" s="28" t="n">
        <v>15273.5</v>
      </c>
      <c r="W882" s="28" t="n">
        <v>7987.37</v>
      </c>
      <c r="X882" s="29" t="n">
        <v>12272.4</v>
      </c>
      <c r="Y882" s="29" t="n">
        <v>5613.3</v>
      </c>
      <c r="Z882" s="28" t="n">
        <v>18630.16</v>
      </c>
      <c r="AA882" s="28" t="n">
        <v>6198.54</v>
      </c>
      <c r="AB882" s="29" t="n">
        <v>13495</v>
      </c>
      <c r="AC882" s="29" t="n">
        <v>7710.12</v>
      </c>
    </row>
    <row r="883" customFormat="false" ht="12.75" hidden="false" customHeight="false" outlineLevel="0" collapsed="false">
      <c r="A883" s="3" t="s">
        <v>1665</v>
      </c>
      <c r="B883" s="3" t="s">
        <v>59</v>
      </c>
      <c r="C883" s="3" t="s">
        <v>60</v>
      </c>
      <c r="D883" s="3" t="s">
        <v>1666</v>
      </c>
      <c r="E883" s="3" t="str">
        <f aca="false">+CONCATENATE(A883," ",B883," ",C883," ",D883)</f>
        <v>HOOVERSV 115 KV PENELEC 1 TX 1</v>
      </c>
      <c r="F883" s="26" t="s">
        <v>1667</v>
      </c>
      <c r="G883" s="26" t="n">
        <v>20.28</v>
      </c>
      <c r="H883" s="26" t="n">
        <v>10.47</v>
      </c>
      <c r="I883" s="26" t="s">
        <v>1667</v>
      </c>
      <c r="J883" s="26" t="n">
        <v>-13.44</v>
      </c>
      <c r="K883" s="26" t="n">
        <v>5.79</v>
      </c>
      <c r="L883" s="26" t="s">
        <v>1667</v>
      </c>
      <c r="M883" s="26" t="n">
        <v>16.89</v>
      </c>
      <c r="N883" s="26" t="n">
        <v>9.43</v>
      </c>
      <c r="O883" s="27" t="s">
        <v>1667</v>
      </c>
      <c r="P883" s="27" t="n">
        <v>-822.21</v>
      </c>
      <c r="Q883" s="27" t="n">
        <v>-241.74</v>
      </c>
      <c r="R883" s="28" t="n">
        <v>20239.91</v>
      </c>
      <c r="S883" s="28" t="n">
        <v>6325.79</v>
      </c>
      <c r="T883" s="29" t="n">
        <v>58285.9</v>
      </c>
      <c r="U883" s="29" t="n">
        <v>8661.92</v>
      </c>
      <c r="V883" s="28" t="n">
        <v>15317.03</v>
      </c>
      <c r="W883" s="28" t="n">
        <v>7979.09</v>
      </c>
      <c r="X883" s="29" t="n">
        <v>12286</v>
      </c>
      <c r="Y883" s="29" t="n">
        <v>5648</v>
      </c>
      <c r="Z883" s="28" t="n">
        <v>18437.95</v>
      </c>
      <c r="AA883" s="28" t="n">
        <v>6308.05</v>
      </c>
      <c r="AB883" s="29" t="n">
        <v>13494.19</v>
      </c>
      <c r="AC883" s="29" t="n">
        <v>7716.38</v>
      </c>
    </row>
    <row r="884" customFormat="false" ht="12.75" hidden="false" customHeight="false" outlineLevel="0" collapsed="false">
      <c r="A884" s="3" t="s">
        <v>1665</v>
      </c>
      <c r="B884" s="3" t="s">
        <v>59</v>
      </c>
      <c r="C884" s="3" t="s">
        <v>60</v>
      </c>
      <c r="D884" s="3" t="s">
        <v>1668</v>
      </c>
      <c r="E884" s="3" t="str">
        <f aca="false">+CONCATENATE(A884," ",B884," ",C884," ",D884)</f>
        <v>HOOVERSV 115 KV PENELEC 2 TX 1</v>
      </c>
      <c r="F884" s="26" t="s">
        <v>1669</v>
      </c>
      <c r="G884" s="26" t="n">
        <v>20.28</v>
      </c>
      <c r="H884" s="26" t="n">
        <v>10.47</v>
      </c>
      <c r="I884" s="26" t="s">
        <v>1669</v>
      </c>
      <c r="J884" s="26" t="n">
        <v>-13.44</v>
      </c>
      <c r="K884" s="26" t="n">
        <v>5.79</v>
      </c>
      <c r="L884" s="26" t="s">
        <v>1669</v>
      </c>
      <c r="M884" s="26" t="n">
        <v>16.89</v>
      </c>
      <c r="N884" s="26" t="n">
        <v>9.43</v>
      </c>
      <c r="O884" s="27" t="s">
        <v>1669</v>
      </c>
      <c r="P884" s="27" t="n">
        <v>-822.21</v>
      </c>
      <c r="Q884" s="27" t="n">
        <v>-241.74</v>
      </c>
      <c r="R884" s="28" t="n">
        <v>20239.91</v>
      </c>
      <c r="S884" s="28" t="n">
        <v>6325.79</v>
      </c>
      <c r="T884" s="29" t="n">
        <v>58285.9</v>
      </c>
      <c r="U884" s="29" t="n">
        <v>8661.92</v>
      </c>
      <c r="V884" s="28" t="n">
        <v>15317.03</v>
      </c>
      <c r="W884" s="28" t="n">
        <v>7979.09</v>
      </c>
      <c r="X884" s="29" t="n">
        <v>12286</v>
      </c>
      <c r="Y884" s="29" t="n">
        <v>5648</v>
      </c>
      <c r="Z884" s="28" t="n">
        <v>18437.95</v>
      </c>
      <c r="AA884" s="28" t="n">
        <v>6308.05</v>
      </c>
      <c r="AB884" s="29" t="n">
        <v>13494.19</v>
      </c>
      <c r="AC884" s="29" t="n">
        <v>7716.38</v>
      </c>
    </row>
    <row r="885" customFormat="false" ht="12.75" hidden="false" customHeight="false" outlineLevel="0" collapsed="false">
      <c r="A885" s="3" t="s">
        <v>1670</v>
      </c>
      <c r="B885" s="3" t="s">
        <v>226</v>
      </c>
      <c r="C885" s="3" t="s">
        <v>27</v>
      </c>
      <c r="D885" s="3" t="s">
        <v>265</v>
      </c>
      <c r="E885" s="3" t="str">
        <f aca="false">+CONCATENATE(A885," ",B885," ",C885," ",D885)</f>
        <v>HOPECREE 20 KV PSEG UNIT 1</v>
      </c>
      <c r="F885" s="26" t="s">
        <v>1671</v>
      </c>
      <c r="G885" s="26" t="n">
        <v>9.27</v>
      </c>
      <c r="H885" s="26" t="n">
        <v>5.3</v>
      </c>
      <c r="I885" s="26" t="s">
        <v>1671</v>
      </c>
      <c r="J885" s="26" t="n">
        <v>0.75</v>
      </c>
      <c r="K885" s="26" t="n">
        <v>1.82</v>
      </c>
      <c r="L885" s="26" t="s">
        <v>1671</v>
      </c>
      <c r="M885" s="26" t="n">
        <v>5.62</v>
      </c>
      <c r="N885" s="26" t="n">
        <v>3.61</v>
      </c>
      <c r="O885" s="27" t="s">
        <v>1671</v>
      </c>
      <c r="P885" s="27" t="n">
        <v>617.75</v>
      </c>
      <c r="Q885" s="27" t="n">
        <v>421.44</v>
      </c>
      <c r="R885" s="28" t="n">
        <v>20286.26</v>
      </c>
      <c r="S885" s="28" t="n">
        <v>6330.1</v>
      </c>
      <c r="T885" s="29" t="n">
        <v>60374.35</v>
      </c>
      <c r="U885" s="29" t="n">
        <v>8666.86</v>
      </c>
      <c r="V885" s="28" t="n">
        <v>15166.14</v>
      </c>
      <c r="W885" s="28" t="n">
        <v>7979.6</v>
      </c>
      <c r="X885" s="29" t="n">
        <v>12268.7</v>
      </c>
      <c r="Y885" s="29" t="n">
        <v>5593.5</v>
      </c>
      <c r="Z885" s="28" t="n">
        <v>18602.12</v>
      </c>
      <c r="AA885" s="28" t="n">
        <v>6165.95</v>
      </c>
      <c r="AB885" s="29" t="n">
        <v>13492.99</v>
      </c>
      <c r="AC885" s="29" t="n">
        <v>7708.75</v>
      </c>
    </row>
    <row r="886" customFormat="false" ht="12.75" hidden="false" customHeight="false" outlineLevel="0" collapsed="false">
      <c r="A886" s="3" t="s">
        <v>1670</v>
      </c>
      <c r="B886" s="3" t="s">
        <v>44</v>
      </c>
      <c r="C886" s="3" t="s">
        <v>27</v>
      </c>
      <c r="D886" s="3" t="s">
        <v>1672</v>
      </c>
      <c r="E886" s="3" t="str">
        <f aca="false">+CONCATENATE(A886," ",B886," ",C886," ",D886)</f>
        <v>HOPECREE 500 KV PSEG SLP_1 NC</v>
      </c>
      <c r="F886" s="26" t="s">
        <v>1673</v>
      </c>
      <c r="G886" s="26" t="n">
        <v>9.27</v>
      </c>
      <c r="H886" s="26" t="n">
        <v>5.3</v>
      </c>
      <c r="I886" s="26" t="s">
        <v>1673</v>
      </c>
      <c r="J886" s="26" t="n">
        <v>0.75</v>
      </c>
      <c r="K886" s="26" t="n">
        <v>1.82</v>
      </c>
      <c r="L886" s="26" t="s">
        <v>1673</v>
      </c>
      <c r="M886" s="26" t="n">
        <v>5.62</v>
      </c>
      <c r="N886" s="26" t="n">
        <v>3.61</v>
      </c>
      <c r="O886" s="27" t="s">
        <v>1673</v>
      </c>
      <c r="P886" s="27" t="n">
        <v>617.75</v>
      </c>
      <c r="Q886" s="27" t="n">
        <v>421.44</v>
      </c>
      <c r="R886" s="28" t="n">
        <v>20286.26</v>
      </c>
      <c r="S886" s="28" t="n">
        <v>6330.1</v>
      </c>
      <c r="T886" s="29" t="n">
        <v>60374.35</v>
      </c>
      <c r="U886" s="29" t="n">
        <v>8666.86</v>
      </c>
      <c r="V886" s="28" t="n">
        <v>15166.14</v>
      </c>
      <c r="W886" s="28" t="n">
        <v>7979.6</v>
      </c>
      <c r="X886" s="29" t="n">
        <v>12268.7</v>
      </c>
      <c r="Y886" s="29" t="n">
        <v>5593.5</v>
      </c>
      <c r="Z886" s="28" t="n">
        <v>18602.12</v>
      </c>
      <c r="AA886" s="28" t="n">
        <v>6165.95</v>
      </c>
      <c r="AB886" s="29" t="n">
        <v>13492.99</v>
      </c>
      <c r="AC886" s="29" t="n">
        <v>7708.75</v>
      </c>
    </row>
    <row r="887" customFormat="false" ht="12.75" hidden="false" customHeight="false" outlineLevel="0" collapsed="false">
      <c r="A887" s="3" t="s">
        <v>1670</v>
      </c>
      <c r="B887" s="3" t="s">
        <v>44</v>
      </c>
      <c r="C887" s="3" t="s">
        <v>27</v>
      </c>
      <c r="D887" s="3" t="s">
        <v>1674</v>
      </c>
      <c r="E887" s="3" t="str">
        <f aca="false">+CONCATENATE(A887," ",B887," ",C887," ",D887)</f>
        <v>HOPECREE 500 KV PSEG SLP_2 NC</v>
      </c>
      <c r="F887" s="26" t="s">
        <v>1675</v>
      </c>
      <c r="G887" s="26" t="n">
        <v>9.27</v>
      </c>
      <c r="H887" s="26" t="n">
        <v>5.3</v>
      </c>
      <c r="I887" s="26" t="s">
        <v>1675</v>
      </c>
      <c r="J887" s="26" t="n">
        <v>0.75</v>
      </c>
      <c r="K887" s="26" t="n">
        <v>1.82</v>
      </c>
      <c r="L887" s="26" t="s">
        <v>1675</v>
      </c>
      <c r="M887" s="26" t="n">
        <v>5.62</v>
      </c>
      <c r="N887" s="26" t="n">
        <v>3.61</v>
      </c>
      <c r="O887" s="27" t="s">
        <v>1675</v>
      </c>
      <c r="P887" s="27" t="n">
        <v>617.75</v>
      </c>
      <c r="Q887" s="27" t="n">
        <v>421.44</v>
      </c>
      <c r="R887" s="28" t="n">
        <v>20286.26</v>
      </c>
      <c r="S887" s="28" t="n">
        <v>6330.1</v>
      </c>
      <c r="T887" s="29" t="n">
        <v>60374.35</v>
      </c>
      <c r="U887" s="29" t="n">
        <v>8666.86</v>
      </c>
      <c r="V887" s="28" t="n">
        <v>15166.14</v>
      </c>
      <c r="W887" s="28" t="n">
        <v>7979.6</v>
      </c>
      <c r="X887" s="29" t="n">
        <v>12268.7</v>
      </c>
      <c r="Y887" s="29" t="n">
        <v>5593.5</v>
      </c>
      <c r="Z887" s="28" t="n">
        <v>18602.12</v>
      </c>
      <c r="AA887" s="28" t="n">
        <v>6165.95</v>
      </c>
      <c r="AB887" s="29" t="n">
        <v>13492.99</v>
      </c>
      <c r="AC887" s="29" t="n">
        <v>7708.75</v>
      </c>
    </row>
    <row r="888" customFormat="false" ht="12.75" hidden="false" customHeight="false" outlineLevel="0" collapsed="false">
      <c r="A888" s="3" t="s">
        <v>1670</v>
      </c>
      <c r="B888" s="3" t="s">
        <v>44</v>
      </c>
      <c r="C888" s="3" t="s">
        <v>27</v>
      </c>
      <c r="D888" s="3" t="s">
        <v>1676</v>
      </c>
      <c r="E888" s="3" t="str">
        <f aca="false">+CONCATENATE(A888," ",B888," ",C888," ",D888)</f>
        <v>HOPECREE 500 KV PSEG SLP_3 NC</v>
      </c>
      <c r="F888" s="26" t="s">
        <v>1677</v>
      </c>
      <c r="G888" s="26" t="n">
        <v>9.27</v>
      </c>
      <c r="H888" s="26" t="n">
        <v>5.3</v>
      </c>
      <c r="I888" s="26" t="s">
        <v>1677</v>
      </c>
      <c r="J888" s="26" t="n">
        <v>0.75</v>
      </c>
      <c r="K888" s="26" t="n">
        <v>1.82</v>
      </c>
      <c r="L888" s="26" t="s">
        <v>1677</v>
      </c>
      <c r="M888" s="26" t="n">
        <v>5.62</v>
      </c>
      <c r="N888" s="26" t="n">
        <v>3.61</v>
      </c>
      <c r="O888" s="27" t="s">
        <v>1677</v>
      </c>
      <c r="P888" s="27" t="n">
        <v>617.75</v>
      </c>
      <c r="Q888" s="27" t="n">
        <v>421.44</v>
      </c>
      <c r="R888" s="28" t="n">
        <v>20286.26</v>
      </c>
      <c r="S888" s="28" t="n">
        <v>6330.1</v>
      </c>
      <c r="T888" s="29" t="n">
        <v>60374.35</v>
      </c>
      <c r="U888" s="29" t="n">
        <v>8666.86</v>
      </c>
      <c r="V888" s="28" t="n">
        <v>15166.14</v>
      </c>
      <c r="W888" s="28" t="n">
        <v>7979.6</v>
      </c>
      <c r="X888" s="29" t="n">
        <v>12268.7</v>
      </c>
      <c r="Y888" s="29" t="n">
        <v>5593.5</v>
      </c>
      <c r="Z888" s="28" t="n">
        <v>18602.12</v>
      </c>
      <c r="AA888" s="28" t="n">
        <v>6165.95</v>
      </c>
      <c r="AB888" s="29" t="n">
        <v>13492.99</v>
      </c>
      <c r="AC888" s="29" t="n">
        <v>7708.75</v>
      </c>
    </row>
    <row r="889" customFormat="false" ht="12.75" hidden="false" customHeight="false" outlineLevel="0" collapsed="false">
      <c r="A889" s="3" t="s">
        <v>1670</v>
      </c>
      <c r="B889" s="3" t="s">
        <v>44</v>
      </c>
      <c r="C889" s="3" t="s">
        <v>27</v>
      </c>
      <c r="D889" s="3" t="s">
        <v>1678</v>
      </c>
      <c r="E889" s="3" t="str">
        <f aca="false">+CONCATENATE(A889," ",B889," ",C889," ",D889)</f>
        <v>HOPECREE 500 KV PSEG SLP_4 NC</v>
      </c>
      <c r="F889" s="26" t="s">
        <v>1679</v>
      </c>
      <c r="G889" s="26" t="n">
        <v>9.27</v>
      </c>
      <c r="H889" s="26" t="n">
        <v>5.3</v>
      </c>
      <c r="I889" s="26" t="s">
        <v>1679</v>
      </c>
      <c r="J889" s="26" t="n">
        <v>0.75</v>
      </c>
      <c r="K889" s="26" t="n">
        <v>1.82</v>
      </c>
      <c r="L889" s="26" t="s">
        <v>1679</v>
      </c>
      <c r="M889" s="26" t="n">
        <v>5.62</v>
      </c>
      <c r="N889" s="26" t="n">
        <v>3.61</v>
      </c>
      <c r="O889" s="27" t="s">
        <v>1679</v>
      </c>
      <c r="P889" s="27" t="n">
        <v>617.75</v>
      </c>
      <c r="Q889" s="27" t="n">
        <v>421.44</v>
      </c>
      <c r="R889" s="28" t="n">
        <v>20286.26</v>
      </c>
      <c r="S889" s="28" t="n">
        <v>6330.1</v>
      </c>
      <c r="T889" s="29" t="n">
        <v>60374.35</v>
      </c>
      <c r="U889" s="29" t="n">
        <v>8666.86</v>
      </c>
      <c r="V889" s="28" t="n">
        <v>15166.14</v>
      </c>
      <c r="W889" s="28" t="n">
        <v>7979.6</v>
      </c>
      <c r="X889" s="29" t="n">
        <v>12268.7</v>
      </c>
      <c r="Y889" s="29" t="n">
        <v>5593.5</v>
      </c>
      <c r="Z889" s="28" t="n">
        <v>18602.12</v>
      </c>
      <c r="AA889" s="28" t="n">
        <v>6165.95</v>
      </c>
      <c r="AB889" s="29" t="n">
        <v>13492.99</v>
      </c>
      <c r="AC889" s="29" t="n">
        <v>7708.75</v>
      </c>
    </row>
    <row r="890" customFormat="false" ht="12.75" hidden="false" customHeight="false" outlineLevel="0" collapsed="false">
      <c r="A890" s="3" t="s">
        <v>1680</v>
      </c>
      <c r="B890" s="3" t="s">
        <v>44</v>
      </c>
      <c r="C890" s="3" t="s">
        <v>27</v>
      </c>
      <c r="D890" s="3"/>
      <c r="E890" s="3" t="str">
        <f aca="false">+CONCATENATE(A890," ",B890," ",C890," ",D890)</f>
        <v>HOPECREEK 500 KV PSEG </v>
      </c>
      <c r="F890" s="26" t="s">
        <v>1680</v>
      </c>
      <c r="G890" s="26" t="n">
        <v>9.27</v>
      </c>
      <c r="H890" s="26" t="n">
        <v>5.3</v>
      </c>
      <c r="I890" s="26" t="s">
        <v>1680</v>
      </c>
      <c r="J890" s="26" t="n">
        <v>0.75</v>
      </c>
      <c r="K890" s="26" t="n">
        <v>1.82</v>
      </c>
      <c r="L890" s="26" t="s">
        <v>1680</v>
      </c>
      <c r="M890" s="26" t="n">
        <v>5.62</v>
      </c>
      <c r="N890" s="26" t="n">
        <v>3.61</v>
      </c>
      <c r="O890" s="27" t="s">
        <v>1680</v>
      </c>
      <c r="P890" s="27" t="n">
        <v>617.75</v>
      </c>
      <c r="Q890" s="27" t="n">
        <v>421.44</v>
      </c>
      <c r="R890" s="28" t="n">
        <v>20286.26</v>
      </c>
      <c r="S890" s="28" t="n">
        <v>6330.1</v>
      </c>
      <c r="T890" s="29" t="n">
        <v>60374.35</v>
      </c>
      <c r="U890" s="29" t="n">
        <v>8666.86</v>
      </c>
      <c r="V890" s="28" t="n">
        <v>15166.14</v>
      </c>
      <c r="W890" s="28" t="n">
        <v>7979.6</v>
      </c>
      <c r="X890" s="29" t="n">
        <v>12268.7</v>
      </c>
      <c r="Y890" s="29" t="n">
        <v>5593.5</v>
      </c>
      <c r="Z890" s="28" t="n">
        <v>18602.12</v>
      </c>
      <c r="AA890" s="28" t="n">
        <v>6165.95</v>
      </c>
      <c r="AB890" s="29" t="n">
        <v>13492.99</v>
      </c>
      <c r="AC890" s="29" t="n">
        <v>7708.75</v>
      </c>
    </row>
    <row r="891" customFormat="false" ht="12.75" hidden="false" customHeight="false" outlineLevel="0" collapsed="false">
      <c r="A891" s="3" t="s">
        <v>1681</v>
      </c>
      <c r="B891" s="3" t="s">
        <v>20</v>
      </c>
      <c r="C891" s="3" t="s">
        <v>45</v>
      </c>
      <c r="D891" s="3" t="s">
        <v>1682</v>
      </c>
      <c r="E891" s="3" t="str">
        <f aca="false">+CONCATENATE(A891," ",B891," ",C891," ",D891)</f>
        <v>HOSENSAC 69 KV PPL E_BUS</v>
      </c>
      <c r="F891" s="26" t="s">
        <v>1683</v>
      </c>
      <c r="G891" s="26" t="n">
        <v>-17.67</v>
      </c>
      <c r="H891" s="26" t="n">
        <v>-8.45</v>
      </c>
      <c r="I891" s="26" t="s">
        <v>1683</v>
      </c>
      <c r="J891" s="26" t="n">
        <v>-4.01</v>
      </c>
      <c r="K891" s="26" t="n">
        <v>-7.15</v>
      </c>
      <c r="L891" s="26" t="s">
        <v>1683</v>
      </c>
      <c r="M891" s="26" t="n">
        <v>-20.66</v>
      </c>
      <c r="N891" s="26" t="n">
        <v>-12.74</v>
      </c>
      <c r="O891" s="27" t="s">
        <v>1683</v>
      </c>
      <c r="P891" s="27" t="n">
        <v>903.57</v>
      </c>
      <c r="Q891" s="27" t="n">
        <v>722.81</v>
      </c>
      <c r="R891" s="28" t="n">
        <v>20339.11</v>
      </c>
      <c r="S891" s="28" t="n">
        <v>6327.1</v>
      </c>
      <c r="T891" s="29" t="n">
        <v>59549.26</v>
      </c>
      <c r="U891" s="29" t="n">
        <v>8709.13</v>
      </c>
      <c r="V891" s="28" t="n">
        <v>15140.62</v>
      </c>
      <c r="W891" s="28" t="n">
        <v>7977.53</v>
      </c>
      <c r="X891" s="29" t="n">
        <v>12264.4</v>
      </c>
      <c r="Y891" s="29" t="n">
        <v>5618.4</v>
      </c>
      <c r="Z891" s="28" t="n">
        <v>18593.47</v>
      </c>
      <c r="AA891" s="28" t="n">
        <v>6032.83</v>
      </c>
      <c r="AB891" s="29" t="n">
        <v>13498.35</v>
      </c>
      <c r="AC891" s="29" t="n">
        <v>7697.61</v>
      </c>
    </row>
    <row r="892" customFormat="false" ht="12.75" hidden="false" customHeight="false" outlineLevel="0" collapsed="false">
      <c r="A892" s="3" t="s">
        <v>1681</v>
      </c>
      <c r="B892" s="3" t="s">
        <v>20</v>
      </c>
      <c r="C892" s="3" t="s">
        <v>45</v>
      </c>
      <c r="D892" s="3" t="s">
        <v>1684</v>
      </c>
      <c r="E892" s="3" t="str">
        <f aca="false">+CONCATENATE(A892," ",B892," ",C892," ",D892)</f>
        <v>HOSENSAC 69 KV PPL W_BUS</v>
      </c>
      <c r="F892" s="26" t="s">
        <v>1685</v>
      </c>
      <c r="G892" s="26" t="n">
        <v>-17.67</v>
      </c>
      <c r="H892" s="26" t="n">
        <v>-8.45</v>
      </c>
      <c r="I892" s="26" t="s">
        <v>1685</v>
      </c>
      <c r="J892" s="26" t="n">
        <v>-4.01</v>
      </c>
      <c r="K892" s="26" t="n">
        <v>-7.15</v>
      </c>
      <c r="L892" s="26" t="s">
        <v>1685</v>
      </c>
      <c r="M892" s="26" t="n">
        <v>-20.66</v>
      </c>
      <c r="N892" s="26" t="n">
        <v>-12.74</v>
      </c>
      <c r="O892" s="27" t="s">
        <v>1685</v>
      </c>
      <c r="P892" s="27" t="n">
        <v>903.57</v>
      </c>
      <c r="Q892" s="27" t="n">
        <v>722.81</v>
      </c>
      <c r="R892" s="28" t="n">
        <v>20339.11</v>
      </c>
      <c r="S892" s="28" t="n">
        <v>6327.1</v>
      </c>
      <c r="T892" s="29" t="n">
        <v>59549.26</v>
      </c>
      <c r="U892" s="29" t="n">
        <v>8709.13</v>
      </c>
      <c r="V892" s="28" t="n">
        <v>15140.62</v>
      </c>
      <c r="W892" s="28" t="n">
        <v>7977.53</v>
      </c>
      <c r="X892" s="29" t="n">
        <v>12272.6</v>
      </c>
      <c r="Y892" s="29" t="n">
        <v>5620.1</v>
      </c>
      <c r="Z892" s="28" t="n">
        <v>18593.47</v>
      </c>
      <c r="AA892" s="28" t="n">
        <v>6032.83</v>
      </c>
      <c r="AB892" s="29" t="n">
        <v>13498.35</v>
      </c>
      <c r="AC892" s="29" t="n">
        <v>7697.61</v>
      </c>
    </row>
    <row r="893" customFormat="false" ht="12.75" hidden="false" customHeight="false" outlineLevel="0" collapsed="false">
      <c r="A893" s="3" t="s">
        <v>1686</v>
      </c>
      <c r="B893" s="3" t="s">
        <v>44</v>
      </c>
      <c r="C893" s="3" t="s">
        <v>45</v>
      </c>
      <c r="D893" s="3"/>
      <c r="E893" s="3" t="str">
        <f aca="false">+CONCATENATE(A893," ",B893," ",C893," ",D893)</f>
        <v>HOSENSACK 500 KV PPL </v>
      </c>
      <c r="F893" s="26" t="s">
        <v>1686</v>
      </c>
      <c r="G893" s="26" t="n">
        <v>0.72</v>
      </c>
      <c r="H893" s="26" t="n">
        <v>0.37</v>
      </c>
      <c r="I893" s="26" t="s">
        <v>1686</v>
      </c>
      <c r="J893" s="26" t="n">
        <v>0.14</v>
      </c>
      <c r="K893" s="26" t="n">
        <v>0.2</v>
      </c>
      <c r="L893" s="26" t="s">
        <v>1686</v>
      </c>
      <c r="M893" s="26" t="n">
        <v>0.61</v>
      </c>
      <c r="N893" s="26" t="n">
        <v>0.38</v>
      </c>
      <c r="O893" s="27" t="s">
        <v>1686</v>
      </c>
      <c r="P893" s="27" t="n">
        <v>7.46</v>
      </c>
      <c r="Q893" s="27" t="n">
        <v>7.4</v>
      </c>
      <c r="R893" s="28" t="n">
        <v>20284.6</v>
      </c>
      <c r="S893" s="28" t="n">
        <v>6330.76</v>
      </c>
      <c r="T893" s="29" t="n">
        <v>60305.87</v>
      </c>
      <c r="U893" s="29" t="n">
        <v>8647.91</v>
      </c>
      <c r="V893" s="28" t="n">
        <v>15161.95</v>
      </c>
      <c r="W893" s="28" t="n">
        <v>7977.96</v>
      </c>
      <c r="X893" s="29" t="n">
        <v>12272.6</v>
      </c>
      <c r="Y893" s="29" t="n">
        <v>5620.1</v>
      </c>
      <c r="Z893" s="28" t="n">
        <v>18600.47</v>
      </c>
      <c r="AA893" s="28" t="n">
        <v>6154.2</v>
      </c>
      <c r="AB893" s="29" t="n">
        <v>13495.74</v>
      </c>
      <c r="AC893" s="29" t="n">
        <v>7707.6</v>
      </c>
    </row>
    <row r="894" customFormat="false" ht="12.75" hidden="false" customHeight="false" outlineLevel="0" collapsed="false">
      <c r="A894" s="3" t="s">
        <v>1687</v>
      </c>
      <c r="B894" s="3" t="s">
        <v>26</v>
      </c>
      <c r="C894" s="3" t="s">
        <v>297</v>
      </c>
      <c r="D894" s="3" t="s">
        <v>188</v>
      </c>
      <c r="E894" s="3" t="str">
        <f aca="false">+CONCATENATE(A894," ",B894," ",C894," ",D894)</f>
        <v>HOWARD 230 KV BGE LOAD 1</v>
      </c>
      <c r="F894" s="26" t="s">
        <v>1688</v>
      </c>
      <c r="G894" s="26" t="n">
        <v>8.8</v>
      </c>
      <c r="H894" s="26" t="n">
        <v>4.73</v>
      </c>
      <c r="I894" s="26" t="s">
        <v>1688</v>
      </c>
      <c r="J894" s="26" t="n">
        <v>2.41</v>
      </c>
      <c r="K894" s="26" t="n">
        <v>2.13</v>
      </c>
      <c r="L894" s="26" t="s">
        <v>1688</v>
      </c>
      <c r="M894" s="26" t="n">
        <v>7.33</v>
      </c>
      <c r="N894" s="26" t="n">
        <v>3.51</v>
      </c>
      <c r="O894" s="27" t="s">
        <v>1688</v>
      </c>
      <c r="P894" s="27" t="n">
        <v>-860</v>
      </c>
      <c r="Q894" s="27" t="n">
        <v>-259.35</v>
      </c>
      <c r="R894" s="28" t="n">
        <v>20103.39</v>
      </c>
      <c r="S894" s="28" t="n">
        <v>6305.88</v>
      </c>
      <c r="T894" s="29" t="n">
        <v>58366.39</v>
      </c>
      <c r="U894" s="29" t="n">
        <v>8640.55</v>
      </c>
      <c r="V894" s="28" t="n">
        <v>15272.87</v>
      </c>
      <c r="W894" s="28" t="n">
        <v>7985.69</v>
      </c>
      <c r="X894" s="29" t="n">
        <v>12272.6</v>
      </c>
      <c r="Y894" s="29" t="n">
        <v>5614.4</v>
      </c>
      <c r="Z894" s="28" t="n">
        <v>18629.54</v>
      </c>
      <c r="AA894" s="28" t="n">
        <v>6203.14</v>
      </c>
      <c r="AB894" s="29" t="n">
        <v>13494.89</v>
      </c>
      <c r="AC894" s="29" t="n">
        <v>7710.37</v>
      </c>
    </row>
    <row r="895" customFormat="false" ht="12.75" hidden="false" customHeight="false" outlineLevel="0" collapsed="false">
      <c r="A895" s="3" t="s">
        <v>1687</v>
      </c>
      <c r="B895" s="3" t="s">
        <v>26</v>
      </c>
      <c r="C895" s="3" t="s">
        <v>297</v>
      </c>
      <c r="D895" s="3" t="s">
        <v>190</v>
      </c>
      <c r="E895" s="3" t="str">
        <f aca="false">+CONCATENATE(A895," ",B895," ",C895," ",D895)</f>
        <v>HOWARD 230 KV BGE LOAD 2</v>
      </c>
      <c r="F895" s="26" t="s">
        <v>1689</v>
      </c>
      <c r="G895" s="26" t="n">
        <v>8.85</v>
      </c>
      <c r="H895" s="26" t="n">
        <v>4.75</v>
      </c>
      <c r="I895" s="26" t="s">
        <v>1689</v>
      </c>
      <c r="J895" s="26" t="n">
        <v>2.47</v>
      </c>
      <c r="K895" s="26" t="n">
        <v>2.16</v>
      </c>
      <c r="L895" s="26" t="s">
        <v>1689</v>
      </c>
      <c r="M895" s="26" t="n">
        <v>7.36</v>
      </c>
      <c r="N895" s="26" t="n">
        <v>3.56</v>
      </c>
      <c r="O895" s="27" t="s">
        <v>1689</v>
      </c>
      <c r="P895" s="27" t="n">
        <v>-865.7</v>
      </c>
      <c r="Q895" s="27" t="n">
        <v>-261.73</v>
      </c>
      <c r="R895" s="28" t="n">
        <v>20109.15</v>
      </c>
      <c r="S895" s="28" t="n">
        <v>6305.58</v>
      </c>
      <c r="T895" s="29" t="n">
        <v>58344.97</v>
      </c>
      <c r="U895" s="29" t="n">
        <v>8632.65</v>
      </c>
      <c r="V895" s="28" t="n">
        <v>15272.8</v>
      </c>
      <c r="W895" s="28" t="n">
        <v>7985.46</v>
      </c>
      <c r="X895" s="29" t="n">
        <v>12272.7</v>
      </c>
      <c r="Y895" s="29" t="n">
        <v>5614.9</v>
      </c>
      <c r="Z895" s="28" t="n">
        <v>18629.46</v>
      </c>
      <c r="AA895" s="28" t="n">
        <v>6203.72</v>
      </c>
      <c r="AB895" s="29" t="n">
        <v>13494.85</v>
      </c>
      <c r="AC895" s="29" t="n">
        <v>7710.4</v>
      </c>
    </row>
    <row r="896" customFormat="false" ht="12.75" hidden="false" customHeight="false" outlineLevel="0" collapsed="false">
      <c r="A896" s="3" t="s">
        <v>1690</v>
      </c>
      <c r="B896" s="3" t="s">
        <v>47</v>
      </c>
      <c r="C896" s="3" t="s">
        <v>27</v>
      </c>
      <c r="D896" s="3" t="s">
        <v>383</v>
      </c>
      <c r="E896" s="3" t="str">
        <f aca="false">+CONCATENATE(A896," ",B896," ",C896," ",D896)</f>
        <v>HUDSON 13 KV PSEG UNIT03</v>
      </c>
      <c r="F896" s="26" t="s">
        <v>1691</v>
      </c>
      <c r="G896" s="26" t="n">
        <v>330.29</v>
      </c>
      <c r="H896" s="26" t="n">
        <v>165.06</v>
      </c>
      <c r="I896" s="26" t="s">
        <v>1691</v>
      </c>
      <c r="J896" s="26" t="n">
        <v>114.4</v>
      </c>
      <c r="K896" s="26" t="n">
        <v>113.91</v>
      </c>
      <c r="L896" s="26" t="s">
        <v>1691</v>
      </c>
      <c r="M896" s="26" t="n">
        <v>349.83</v>
      </c>
      <c r="N896" s="26" t="n">
        <v>193.92</v>
      </c>
      <c r="O896" s="27" t="s">
        <v>1691</v>
      </c>
      <c r="P896" s="27" t="n">
        <v>654.18</v>
      </c>
      <c r="Q896" s="27" t="n">
        <v>489.42</v>
      </c>
      <c r="R896" s="28" t="n">
        <v>21215.4</v>
      </c>
      <c r="S896" s="28" t="n">
        <v>6447.22</v>
      </c>
      <c r="T896" s="29" t="n">
        <v>59777.99</v>
      </c>
      <c r="U896" s="29" t="n">
        <v>8801.55</v>
      </c>
      <c r="V896" s="28" t="n">
        <v>14944.73</v>
      </c>
      <c r="W896" s="28" t="n">
        <v>7981.4</v>
      </c>
      <c r="X896" s="29" t="n">
        <v>12568.3</v>
      </c>
      <c r="Y896" s="29" t="n">
        <v>5811.7</v>
      </c>
      <c r="Z896" s="28" t="n">
        <v>18714.98</v>
      </c>
      <c r="AA896" s="28" t="n">
        <v>7722.88</v>
      </c>
      <c r="AB896" s="29" t="n">
        <v>13484.37</v>
      </c>
      <c r="AC896" s="29" t="n">
        <v>7797.87</v>
      </c>
    </row>
    <row r="897" customFormat="false" ht="12.75" hidden="false" customHeight="false" outlineLevel="0" collapsed="false">
      <c r="A897" s="3" t="s">
        <v>1690</v>
      </c>
      <c r="B897" s="3" t="s">
        <v>1035</v>
      </c>
      <c r="C897" s="3" t="s">
        <v>27</v>
      </c>
      <c r="D897" s="3" t="s">
        <v>373</v>
      </c>
      <c r="E897" s="3" t="str">
        <f aca="false">+CONCATENATE(A897," ",B897," ",C897," ",D897)</f>
        <v>HUDSON 19 KV PSEG UNIT01</v>
      </c>
      <c r="F897" s="26" t="s">
        <v>1692</v>
      </c>
      <c r="G897" s="26" t="n">
        <v>330.29</v>
      </c>
      <c r="H897" s="26" t="n">
        <v>165.06</v>
      </c>
      <c r="I897" s="26" t="s">
        <v>1692</v>
      </c>
      <c r="J897" s="26" t="n">
        <v>114.4</v>
      </c>
      <c r="K897" s="26" t="n">
        <v>113.91</v>
      </c>
      <c r="L897" s="26" t="s">
        <v>1692</v>
      </c>
      <c r="M897" s="26" t="n">
        <v>349.83</v>
      </c>
      <c r="N897" s="26" t="n">
        <v>193.92</v>
      </c>
      <c r="O897" s="27" t="s">
        <v>1692</v>
      </c>
      <c r="P897" s="27" t="n">
        <v>654.18</v>
      </c>
      <c r="Q897" s="27" t="n">
        <v>489.42</v>
      </c>
      <c r="R897" s="28" t="n">
        <v>21215.4</v>
      </c>
      <c r="S897" s="28" t="n">
        <v>6447.22</v>
      </c>
      <c r="T897" s="29" t="n">
        <v>59777.99</v>
      </c>
      <c r="U897" s="29" t="n">
        <v>8801.55</v>
      </c>
      <c r="V897" s="28" t="n">
        <v>14944.73</v>
      </c>
      <c r="W897" s="28" t="n">
        <v>7981.4</v>
      </c>
      <c r="X897" s="29" t="n">
        <v>12568.3</v>
      </c>
      <c r="Y897" s="29" t="n">
        <v>5811.7</v>
      </c>
      <c r="Z897" s="28" t="n">
        <v>18714.98</v>
      </c>
      <c r="AA897" s="28" t="n">
        <v>7722.88</v>
      </c>
      <c r="AB897" s="29" t="n">
        <v>13484.37</v>
      </c>
      <c r="AC897" s="29" t="n">
        <v>7797.87</v>
      </c>
    </row>
    <row r="898" customFormat="false" ht="12.75" hidden="false" customHeight="false" outlineLevel="0" collapsed="false">
      <c r="A898" s="3" t="s">
        <v>1690</v>
      </c>
      <c r="B898" s="3" t="s">
        <v>226</v>
      </c>
      <c r="C898" s="3" t="s">
        <v>27</v>
      </c>
      <c r="D898" s="3" t="s">
        <v>375</v>
      </c>
      <c r="E898" s="3" t="str">
        <f aca="false">+CONCATENATE(A898," ",B898," ",C898," ",D898)</f>
        <v>HUDSON 20 KV PSEG UNIT02</v>
      </c>
      <c r="F898" s="26" t="s">
        <v>1693</v>
      </c>
      <c r="G898" s="26" t="n">
        <v>331.74</v>
      </c>
      <c r="H898" s="26" t="n">
        <v>165.72</v>
      </c>
      <c r="I898" s="26" t="s">
        <v>1693</v>
      </c>
      <c r="J898" s="26" t="n">
        <v>114.96</v>
      </c>
      <c r="K898" s="26" t="n">
        <v>114.54</v>
      </c>
      <c r="L898" s="26" t="s">
        <v>1693</v>
      </c>
      <c r="M898" s="26" t="n">
        <v>351.86</v>
      </c>
      <c r="N898" s="26" t="n">
        <v>195.09</v>
      </c>
      <c r="O898" s="27" t="s">
        <v>1693</v>
      </c>
      <c r="P898" s="27" t="n">
        <v>646</v>
      </c>
      <c r="Q898" s="27" t="n">
        <v>488.9</v>
      </c>
      <c r="R898" s="28" t="n">
        <v>21215.4</v>
      </c>
      <c r="S898" s="28" t="n">
        <v>6447.16</v>
      </c>
      <c r="T898" s="29" t="n">
        <v>59777.99</v>
      </c>
      <c r="U898" s="29" t="n">
        <v>8801.55</v>
      </c>
      <c r="V898" s="28" t="n">
        <v>14944.74</v>
      </c>
      <c r="W898" s="28" t="n">
        <v>7981.4</v>
      </c>
      <c r="X898" s="29" t="n">
        <v>12568.3</v>
      </c>
      <c r="Y898" s="29" t="n">
        <v>5811.7</v>
      </c>
      <c r="Z898" s="28" t="n">
        <v>18714.98</v>
      </c>
      <c r="AA898" s="28" t="n">
        <v>7722.88</v>
      </c>
      <c r="AB898" s="29" t="n">
        <v>13484.37</v>
      </c>
      <c r="AC898" s="29" t="n">
        <v>7797.87</v>
      </c>
    </row>
    <row r="899" customFormat="false" ht="12.75" hidden="false" customHeight="false" outlineLevel="0" collapsed="false">
      <c r="A899" s="3" t="s">
        <v>1694</v>
      </c>
      <c r="B899" s="3" t="s">
        <v>20</v>
      </c>
      <c r="C899" s="3" t="s">
        <v>45</v>
      </c>
      <c r="D899" s="3" t="s">
        <v>605</v>
      </c>
      <c r="E899" s="3" t="str">
        <f aca="false">+CONCATENATE(A899," ",B899," ",C899," ",D899)</f>
        <v>HUMMELST 69 KV PPL EBUS</v>
      </c>
      <c r="F899" s="26" t="s">
        <v>1695</v>
      </c>
      <c r="G899" s="26" t="n">
        <v>1.44</v>
      </c>
      <c r="H899" s="26" t="n">
        <v>0.99</v>
      </c>
      <c r="I899" s="26" t="s">
        <v>1695</v>
      </c>
      <c r="J899" s="26" t="n">
        <v>-2.79</v>
      </c>
      <c r="K899" s="26" t="n">
        <v>-0.49</v>
      </c>
      <c r="L899" s="26" t="s">
        <v>1695</v>
      </c>
      <c r="M899" s="26" t="n">
        <v>-6.11</v>
      </c>
      <c r="N899" s="26" t="n">
        <v>-0.88</v>
      </c>
      <c r="O899" s="27" t="s">
        <v>1695</v>
      </c>
      <c r="P899" s="27" t="n">
        <v>-949.28</v>
      </c>
      <c r="Q899" s="27" t="n">
        <v>-290.93</v>
      </c>
      <c r="R899" s="28" t="n">
        <v>20267.89</v>
      </c>
      <c r="S899" s="28" t="n">
        <v>6327.62</v>
      </c>
      <c r="T899" s="29" t="n">
        <v>58133.74</v>
      </c>
      <c r="U899" s="29" t="n">
        <v>8679.37</v>
      </c>
      <c r="V899" s="28" t="n">
        <v>15204.43</v>
      </c>
      <c r="W899" s="28" t="n">
        <v>7967.93</v>
      </c>
      <c r="X899" s="29" t="n">
        <v>12267.2</v>
      </c>
      <c r="Y899" s="29" t="n">
        <v>5777.5</v>
      </c>
      <c r="Z899" s="28" t="n">
        <v>18591.69</v>
      </c>
      <c r="AA899" s="28" t="n">
        <v>6157.54</v>
      </c>
      <c r="AB899" s="29" t="n">
        <v>13498.49</v>
      </c>
      <c r="AC899" s="29" t="n">
        <v>7707.05</v>
      </c>
    </row>
    <row r="900" customFormat="false" ht="12.75" hidden="false" customHeight="false" outlineLevel="0" collapsed="false">
      <c r="A900" s="3" t="s">
        <v>1694</v>
      </c>
      <c r="B900" s="3" t="s">
        <v>20</v>
      </c>
      <c r="C900" s="3" t="s">
        <v>45</v>
      </c>
      <c r="D900" s="3" t="s">
        <v>612</v>
      </c>
      <c r="E900" s="3" t="str">
        <f aca="false">+CONCATENATE(A900," ",B900," ",C900," ",D900)</f>
        <v>HUMMELST 69 KV PPL WBUS</v>
      </c>
      <c r="F900" s="26" t="s">
        <v>1696</v>
      </c>
      <c r="G900" s="26" t="n">
        <v>1.44</v>
      </c>
      <c r="H900" s="26" t="n">
        <v>0.99</v>
      </c>
      <c r="I900" s="26" t="s">
        <v>1696</v>
      </c>
      <c r="J900" s="26" t="n">
        <v>-2.79</v>
      </c>
      <c r="K900" s="26" t="n">
        <v>-0.49</v>
      </c>
      <c r="L900" s="26" t="s">
        <v>1696</v>
      </c>
      <c r="M900" s="26" t="n">
        <v>-6.11</v>
      </c>
      <c r="N900" s="26" t="n">
        <v>-0.88</v>
      </c>
      <c r="O900" s="27" t="s">
        <v>1696</v>
      </c>
      <c r="P900" s="27" t="n">
        <v>-949.28</v>
      </c>
      <c r="Q900" s="27" t="n">
        <v>-290.93</v>
      </c>
      <c r="R900" s="28" t="n">
        <v>20267.89</v>
      </c>
      <c r="S900" s="28" t="n">
        <v>6327.62</v>
      </c>
      <c r="T900" s="29" t="n">
        <v>58133.74</v>
      </c>
      <c r="U900" s="29" t="n">
        <v>8679.37</v>
      </c>
      <c r="V900" s="28" t="n">
        <v>15204.43</v>
      </c>
      <c r="W900" s="28" t="n">
        <v>7967.93</v>
      </c>
      <c r="X900" s="29" t="n">
        <v>12267.2</v>
      </c>
      <c r="Y900" s="29" t="n">
        <v>5777.5</v>
      </c>
      <c r="Z900" s="28" t="n">
        <v>18591.69</v>
      </c>
      <c r="AA900" s="28" t="n">
        <v>6157.54</v>
      </c>
      <c r="AB900" s="29" t="n">
        <v>13498.49</v>
      </c>
      <c r="AC900" s="29" t="n">
        <v>7707.05</v>
      </c>
    </row>
    <row r="901" customFormat="false" ht="12.75" hidden="false" customHeight="false" outlineLevel="0" collapsed="false">
      <c r="A901" s="3" t="s">
        <v>1697</v>
      </c>
      <c r="B901" s="3" t="s">
        <v>20</v>
      </c>
      <c r="C901" s="3" t="s">
        <v>45</v>
      </c>
      <c r="D901" s="3" t="s">
        <v>1682</v>
      </c>
      <c r="E901" s="3" t="str">
        <f aca="false">+CONCATENATE(A901," ",B901," ",C901," ",D901)</f>
        <v>HUNLOCK 69 KV PPL E_BUS</v>
      </c>
      <c r="F901" s="26" t="s">
        <v>1698</v>
      </c>
      <c r="G901" s="26" t="n">
        <v>-8.33</v>
      </c>
      <c r="H901" s="26" t="n">
        <v>-3.79</v>
      </c>
      <c r="I901" s="26" t="s">
        <v>1698</v>
      </c>
      <c r="J901" s="26" t="n">
        <v>-3.1</v>
      </c>
      <c r="K901" s="26" t="n">
        <v>-3.97</v>
      </c>
      <c r="L901" s="26" t="s">
        <v>1698</v>
      </c>
      <c r="M901" s="26" t="n">
        <v>-12.09</v>
      </c>
      <c r="N901" s="26" t="n">
        <v>-7.43</v>
      </c>
      <c r="O901" s="27" t="s">
        <v>1698</v>
      </c>
      <c r="P901" s="27" t="n">
        <v>-732.69</v>
      </c>
      <c r="Q901" s="27" t="n">
        <v>-197.99</v>
      </c>
      <c r="R901" s="28" t="n">
        <v>20182.17</v>
      </c>
      <c r="S901" s="28" t="n">
        <v>6331.29</v>
      </c>
      <c r="T901" s="29" t="n">
        <v>58644.15</v>
      </c>
      <c r="U901" s="29" t="n">
        <v>8707.46</v>
      </c>
      <c r="V901" s="28" t="n">
        <v>15064.46</v>
      </c>
      <c r="W901" s="28" t="n">
        <v>7978.14</v>
      </c>
      <c r="X901" s="29" t="n">
        <v>12144.4</v>
      </c>
      <c r="Y901" s="29" t="n">
        <v>5628.1</v>
      </c>
      <c r="Z901" s="28" t="n">
        <v>18598.16</v>
      </c>
      <c r="AA901" s="28" t="n">
        <v>6108.27</v>
      </c>
      <c r="AB901" s="29" t="n">
        <v>13535.21</v>
      </c>
      <c r="AC901" s="29" t="n">
        <v>7702.53</v>
      </c>
    </row>
    <row r="902" customFormat="false" ht="12.75" hidden="false" customHeight="false" outlineLevel="0" collapsed="false">
      <c r="A902" s="3" t="s">
        <v>1697</v>
      </c>
      <c r="B902" s="3" t="s">
        <v>20</v>
      </c>
      <c r="C902" s="3" t="s">
        <v>45</v>
      </c>
      <c r="D902" s="3" t="s">
        <v>1699</v>
      </c>
      <c r="E902" s="3" t="str">
        <f aca="false">+CONCATENATE(A902," ",B902," ",C902," ",D902)</f>
        <v>HUNLOCK 69 KV PPL HUNL_3</v>
      </c>
      <c r="F902" s="26" t="s">
        <v>1700</v>
      </c>
      <c r="G902" s="26" t="n">
        <v>-8.33</v>
      </c>
      <c r="H902" s="26" t="n">
        <v>-3.79</v>
      </c>
      <c r="I902" s="26" t="s">
        <v>1700</v>
      </c>
      <c r="J902" s="26" t="n">
        <v>-3.1</v>
      </c>
      <c r="K902" s="26" t="n">
        <v>-3.97</v>
      </c>
      <c r="L902" s="26" t="s">
        <v>1700</v>
      </c>
      <c r="M902" s="26" t="n">
        <v>-12.09</v>
      </c>
      <c r="N902" s="26" t="n">
        <v>-7.43</v>
      </c>
      <c r="O902" s="27" t="s">
        <v>1700</v>
      </c>
      <c r="P902" s="27" t="n">
        <v>-732.69</v>
      </c>
      <c r="Q902" s="27" t="n">
        <v>-197.99</v>
      </c>
      <c r="R902" s="28" t="n">
        <v>20182.17</v>
      </c>
      <c r="S902" s="28" t="n">
        <v>6331.29</v>
      </c>
      <c r="T902" s="29" t="n">
        <v>58644.15</v>
      </c>
      <c r="U902" s="29" t="n">
        <v>8707.46</v>
      </c>
      <c r="V902" s="28" t="n">
        <v>15064.46</v>
      </c>
      <c r="W902" s="28" t="n">
        <v>7978.14</v>
      </c>
      <c r="X902" s="29" t="n">
        <v>12144.4</v>
      </c>
      <c r="Y902" s="29" t="n">
        <v>5628.1</v>
      </c>
      <c r="Z902" s="28" t="n">
        <v>18598.16</v>
      </c>
      <c r="AA902" s="28" t="n">
        <v>6108.27</v>
      </c>
      <c r="AB902" s="29" t="n">
        <v>13535.21</v>
      </c>
      <c r="AC902" s="29" t="n">
        <v>7702.53</v>
      </c>
    </row>
    <row r="903" customFormat="false" ht="12.75" hidden="false" customHeight="false" outlineLevel="0" collapsed="false">
      <c r="A903" s="3" t="s">
        <v>1697</v>
      </c>
      <c r="B903" s="3" t="s">
        <v>20</v>
      </c>
      <c r="C903" s="3" t="s">
        <v>45</v>
      </c>
      <c r="D903" s="3" t="s">
        <v>1684</v>
      </c>
      <c r="E903" s="3" t="str">
        <f aca="false">+CONCATENATE(A903," ",B903," ",C903," ",D903)</f>
        <v>HUNLOCK 69 KV PPL W_BUS</v>
      </c>
      <c r="F903" s="26" t="s">
        <v>1701</v>
      </c>
      <c r="G903" s="26" t="n">
        <v>-8.33</v>
      </c>
      <c r="H903" s="26" t="n">
        <v>-3.79</v>
      </c>
      <c r="I903" s="26" t="s">
        <v>1701</v>
      </c>
      <c r="J903" s="26" t="n">
        <v>-3.1</v>
      </c>
      <c r="K903" s="26" t="n">
        <v>-3.97</v>
      </c>
      <c r="L903" s="26" t="s">
        <v>1701</v>
      </c>
      <c r="M903" s="26" t="n">
        <v>-12.09</v>
      </c>
      <c r="N903" s="26" t="n">
        <v>-7.43</v>
      </c>
      <c r="O903" s="27" t="s">
        <v>1701</v>
      </c>
      <c r="P903" s="27" t="n">
        <v>-732.69</v>
      </c>
      <c r="Q903" s="27" t="n">
        <v>-197.99</v>
      </c>
      <c r="R903" s="28" t="n">
        <v>20182.17</v>
      </c>
      <c r="S903" s="28" t="n">
        <v>6331.29</v>
      </c>
      <c r="T903" s="29" t="n">
        <v>58644.15</v>
      </c>
      <c r="U903" s="29" t="n">
        <v>8707.46</v>
      </c>
      <c r="V903" s="28" t="n">
        <v>15064.46</v>
      </c>
      <c r="W903" s="28" t="n">
        <v>7978.14</v>
      </c>
      <c r="X903" s="29" t="n">
        <v>12144.4</v>
      </c>
      <c r="Y903" s="29" t="n">
        <v>5628.1</v>
      </c>
      <c r="Z903" s="28" t="n">
        <v>18598.16</v>
      </c>
      <c r="AA903" s="28" t="n">
        <v>6108.27</v>
      </c>
      <c r="AB903" s="29" t="n">
        <v>13535.21</v>
      </c>
      <c r="AC903" s="29" t="n">
        <v>7702.53</v>
      </c>
    </row>
    <row r="904" customFormat="false" ht="12.75" hidden="false" customHeight="false" outlineLevel="0" collapsed="false">
      <c r="A904" s="3" t="s">
        <v>1702</v>
      </c>
      <c r="B904" s="3" t="s">
        <v>47</v>
      </c>
      <c r="C904" s="3" t="s">
        <v>66</v>
      </c>
      <c r="D904" s="3" t="s">
        <v>1703</v>
      </c>
      <c r="E904" s="3" t="str">
        <f aca="false">+CONCATENATE(A904," ",B904," ",C904," ",D904)</f>
        <v>HUNTERST 13 KV METED HUNTR1</v>
      </c>
      <c r="F904" s="26" t="s">
        <v>1704</v>
      </c>
      <c r="G904" s="26" t="n">
        <v>4.79</v>
      </c>
      <c r="H904" s="26" t="n">
        <v>2.69</v>
      </c>
      <c r="I904" s="26" t="s">
        <v>1704</v>
      </c>
      <c r="J904" s="26" t="n">
        <v>-1.4</v>
      </c>
      <c r="K904" s="26" t="n">
        <v>0.67</v>
      </c>
      <c r="L904" s="26" t="s">
        <v>1704</v>
      </c>
      <c r="M904" s="26" t="n">
        <v>-0.98</v>
      </c>
      <c r="N904" s="26" t="n">
        <v>1.1</v>
      </c>
      <c r="O904" s="27" t="s">
        <v>1704</v>
      </c>
      <c r="P904" s="27" t="n">
        <v>-935.03</v>
      </c>
      <c r="Q904" s="27" t="n">
        <v>-277.15</v>
      </c>
      <c r="R904" s="28" t="n">
        <v>20213.41</v>
      </c>
      <c r="S904" s="28" t="n">
        <v>6320.11</v>
      </c>
      <c r="T904" s="29" t="n">
        <v>58074.47</v>
      </c>
      <c r="U904" s="29" t="n">
        <v>8667.1</v>
      </c>
      <c r="V904" s="28" t="n">
        <v>15308.68</v>
      </c>
      <c r="W904" s="28" t="n">
        <v>7972.86</v>
      </c>
      <c r="X904" s="29" t="n">
        <v>12271.1</v>
      </c>
      <c r="Y904" s="29" t="n">
        <v>5591.9</v>
      </c>
      <c r="Z904" s="28" t="n">
        <v>18604.12</v>
      </c>
      <c r="AA904" s="28" t="n">
        <v>6177.94</v>
      </c>
      <c r="AB904" s="29" t="n">
        <v>13496.59</v>
      </c>
      <c r="AC904" s="29" t="n">
        <v>7708.54</v>
      </c>
    </row>
    <row r="905" customFormat="false" ht="12.75" hidden="false" customHeight="false" outlineLevel="0" collapsed="false">
      <c r="A905" s="3" t="s">
        <v>1702</v>
      </c>
      <c r="B905" s="3" t="s">
        <v>47</v>
      </c>
      <c r="C905" s="3" t="s">
        <v>66</v>
      </c>
      <c r="D905" s="3" t="s">
        <v>1705</v>
      </c>
      <c r="E905" s="3" t="str">
        <f aca="false">+CONCATENATE(A905," ",B905," ",C905," ",D905)</f>
        <v>HUNTERST 13 KV METED HUNTR2</v>
      </c>
      <c r="F905" s="26" t="s">
        <v>1706</v>
      </c>
      <c r="G905" s="26" t="n">
        <v>4.79</v>
      </c>
      <c r="H905" s="26" t="n">
        <v>2.69</v>
      </c>
      <c r="I905" s="26" t="s">
        <v>1706</v>
      </c>
      <c r="J905" s="26" t="n">
        <v>-1.4</v>
      </c>
      <c r="K905" s="26" t="n">
        <v>0.67</v>
      </c>
      <c r="L905" s="26" t="s">
        <v>1706</v>
      </c>
      <c r="M905" s="26" t="n">
        <v>-0.98</v>
      </c>
      <c r="N905" s="26" t="n">
        <v>1.1</v>
      </c>
      <c r="O905" s="27" t="s">
        <v>1706</v>
      </c>
      <c r="P905" s="27" t="n">
        <v>-935.03</v>
      </c>
      <c r="Q905" s="27" t="n">
        <v>-277.15</v>
      </c>
      <c r="R905" s="28" t="n">
        <v>20213.41</v>
      </c>
      <c r="S905" s="28" t="n">
        <v>6320.11</v>
      </c>
      <c r="T905" s="29" t="n">
        <v>58074.47</v>
      </c>
      <c r="U905" s="29" t="n">
        <v>8667.1</v>
      </c>
      <c r="V905" s="28" t="n">
        <v>15308.68</v>
      </c>
      <c r="W905" s="28" t="n">
        <v>7972.86</v>
      </c>
      <c r="X905" s="29" t="n">
        <v>12271.1</v>
      </c>
      <c r="Y905" s="29" t="n">
        <v>5591.9</v>
      </c>
      <c r="Z905" s="28" t="n">
        <v>18604.12</v>
      </c>
      <c r="AA905" s="28" t="n">
        <v>6177.94</v>
      </c>
      <c r="AB905" s="29" t="n">
        <v>13496.59</v>
      </c>
      <c r="AC905" s="29" t="n">
        <v>7708.54</v>
      </c>
    </row>
    <row r="906" customFormat="false" ht="12.75" hidden="false" customHeight="false" outlineLevel="0" collapsed="false">
      <c r="A906" s="3" t="s">
        <v>1702</v>
      </c>
      <c r="B906" s="3" t="s">
        <v>47</v>
      </c>
      <c r="C906" s="3" t="s">
        <v>66</v>
      </c>
      <c r="D906" s="3" t="s">
        <v>1707</v>
      </c>
      <c r="E906" s="3" t="str">
        <f aca="false">+CONCATENATE(A906," ",B906," ",C906," ",D906)</f>
        <v>HUNTERST 13 KV METED HUNTR3</v>
      </c>
      <c r="F906" s="26" t="s">
        <v>1708</v>
      </c>
      <c r="G906" s="26" t="n">
        <v>4.79</v>
      </c>
      <c r="H906" s="26" t="n">
        <v>2.69</v>
      </c>
      <c r="I906" s="26" t="s">
        <v>1708</v>
      </c>
      <c r="J906" s="26" t="n">
        <v>-1.4</v>
      </c>
      <c r="K906" s="26" t="n">
        <v>0.67</v>
      </c>
      <c r="L906" s="26" t="s">
        <v>1708</v>
      </c>
      <c r="M906" s="26" t="n">
        <v>-0.98</v>
      </c>
      <c r="N906" s="26" t="n">
        <v>1.1</v>
      </c>
      <c r="O906" s="27" t="s">
        <v>1708</v>
      </c>
      <c r="P906" s="27" t="n">
        <v>-935.03</v>
      </c>
      <c r="Q906" s="27" t="n">
        <v>-277.15</v>
      </c>
      <c r="R906" s="28" t="n">
        <v>20213.41</v>
      </c>
      <c r="S906" s="28" t="n">
        <v>6320.11</v>
      </c>
      <c r="T906" s="29" t="n">
        <v>58074.47</v>
      </c>
      <c r="U906" s="29" t="n">
        <v>8667.1</v>
      </c>
      <c r="V906" s="28" t="n">
        <v>15308.68</v>
      </c>
      <c r="W906" s="28" t="n">
        <v>7972.86</v>
      </c>
      <c r="X906" s="29" t="n">
        <v>12271.1</v>
      </c>
      <c r="Y906" s="29" t="n">
        <v>5591.9</v>
      </c>
      <c r="Z906" s="28" t="n">
        <v>18604.12</v>
      </c>
      <c r="AA906" s="28" t="n">
        <v>6177.94</v>
      </c>
      <c r="AB906" s="29" t="n">
        <v>13496.59</v>
      </c>
      <c r="AC906" s="29" t="n">
        <v>7708.54</v>
      </c>
    </row>
    <row r="907" customFormat="false" ht="12.75" hidden="false" customHeight="false" outlineLevel="0" collapsed="false">
      <c r="A907" s="3" t="s">
        <v>1709</v>
      </c>
      <c r="B907" s="3" t="s">
        <v>44</v>
      </c>
      <c r="C907" s="3" t="s">
        <v>66</v>
      </c>
      <c r="D907" s="3"/>
      <c r="E907" s="3" t="str">
        <f aca="false">+CONCATENATE(A907," ",B907," ",C907," ",D907)</f>
        <v>HUNTERSTOWN 500 KV METED </v>
      </c>
      <c r="F907" s="26" t="s">
        <v>1709</v>
      </c>
      <c r="G907" s="26" t="n">
        <v>6.95</v>
      </c>
      <c r="H907" s="26" t="n">
        <v>3.79</v>
      </c>
      <c r="I907" s="26" t="s">
        <v>1709</v>
      </c>
      <c r="J907" s="26" t="n">
        <v>1.91</v>
      </c>
      <c r="K907" s="26" t="n">
        <v>1.47</v>
      </c>
      <c r="L907" s="26" t="s">
        <v>1709</v>
      </c>
      <c r="M907" s="26" t="n">
        <v>3.73</v>
      </c>
      <c r="N907" s="26" t="n">
        <v>2.48</v>
      </c>
      <c r="O907" s="27" t="s">
        <v>1709</v>
      </c>
      <c r="P907" s="27" t="n">
        <v>-977.92</v>
      </c>
      <c r="Q907" s="27" t="n">
        <v>-305.84</v>
      </c>
      <c r="R907" s="28" t="n">
        <v>20184.34</v>
      </c>
      <c r="S907" s="28" t="n">
        <v>6315.99</v>
      </c>
      <c r="T907" s="29" t="n">
        <v>58124.79</v>
      </c>
      <c r="U907" s="29" t="n">
        <v>8662.85</v>
      </c>
      <c r="V907" s="28" t="n">
        <v>15301.08</v>
      </c>
      <c r="W907" s="28" t="n">
        <v>7979.52</v>
      </c>
      <c r="X907" s="29" t="n">
        <v>12270.2</v>
      </c>
      <c r="Y907" s="29" t="n">
        <v>5608.6</v>
      </c>
      <c r="Z907" s="28" t="n">
        <v>18619.87</v>
      </c>
      <c r="AA907" s="28" t="n">
        <v>6188.56</v>
      </c>
      <c r="AB907" s="29" t="n">
        <v>13495.76</v>
      </c>
      <c r="AC907" s="29" t="n">
        <v>7709.47</v>
      </c>
    </row>
    <row r="908" customFormat="false" ht="12.75" hidden="false" customHeight="false" outlineLevel="0" collapsed="false">
      <c r="A908" s="3" t="s">
        <v>1710</v>
      </c>
      <c r="B908" s="3" t="s">
        <v>20</v>
      </c>
      <c r="C908" s="3" t="s">
        <v>37</v>
      </c>
      <c r="D908" s="3" t="s">
        <v>1710</v>
      </c>
      <c r="E908" s="3" t="str">
        <f aca="false">+CONCATENATE(A908," ",B908," ",C908," ",D908)</f>
        <v>IBCORN 69 KV DPL IBCORN</v>
      </c>
      <c r="F908" s="26" t="s">
        <v>1711</v>
      </c>
      <c r="G908" s="26" t="n">
        <v>7.86</v>
      </c>
      <c r="H908" s="26" t="n">
        <v>4.46</v>
      </c>
      <c r="I908" s="26" t="s">
        <v>1711</v>
      </c>
      <c r="J908" s="26" t="n">
        <v>0.21</v>
      </c>
      <c r="K908" s="26" t="n">
        <v>1.31</v>
      </c>
      <c r="L908" s="26" t="s">
        <v>1711</v>
      </c>
      <c r="M908" s="26" t="n">
        <v>4.02</v>
      </c>
      <c r="N908" s="26" t="n">
        <v>2.7</v>
      </c>
      <c r="O908" s="27" t="s">
        <v>1711</v>
      </c>
      <c r="P908" s="27" t="n">
        <v>1320.05</v>
      </c>
      <c r="Q908" s="27" t="n">
        <v>785.23</v>
      </c>
      <c r="R908" s="28" t="n">
        <v>20256.84</v>
      </c>
      <c r="S908" s="28" t="n">
        <v>6328.17</v>
      </c>
      <c r="T908" s="29" t="n">
        <v>60432.55</v>
      </c>
      <c r="U908" s="29" t="n">
        <v>8680.71</v>
      </c>
      <c r="V908" s="28" t="n">
        <v>17102.67</v>
      </c>
      <c r="W908" s="28" t="n">
        <v>9217.48</v>
      </c>
      <c r="X908" s="29" t="n">
        <v>12269.2</v>
      </c>
      <c r="Y908" s="29" t="n">
        <v>5597.6</v>
      </c>
      <c r="Z908" s="28" t="n">
        <v>18604.47</v>
      </c>
      <c r="AA908" s="28" t="n">
        <v>6164.73</v>
      </c>
      <c r="AB908" s="29" t="n">
        <v>13493.94</v>
      </c>
      <c r="AC908" s="29" t="n">
        <v>7708.45</v>
      </c>
    </row>
    <row r="909" customFormat="false" ht="12.75" hidden="false" customHeight="false" outlineLevel="0" collapsed="false">
      <c r="A909" s="3" t="s">
        <v>1712</v>
      </c>
      <c r="B909" s="3" t="s">
        <v>47</v>
      </c>
      <c r="C909" s="3" t="s">
        <v>37</v>
      </c>
      <c r="D909" s="3" t="s">
        <v>895</v>
      </c>
      <c r="E909" s="3" t="str">
        <f aca="false">+CONCATENATE(A909," ",B909," ",C909," ",D909)</f>
        <v>INDIANRI 13 KV DPL UNIT10</v>
      </c>
      <c r="F909" s="26" t="s">
        <v>1713</v>
      </c>
      <c r="G909" s="26" t="n">
        <v>7.9</v>
      </c>
      <c r="H909" s="26" t="n">
        <v>4.49</v>
      </c>
      <c r="I909" s="26" t="s">
        <v>1713</v>
      </c>
      <c r="J909" s="26" t="n">
        <v>0.24</v>
      </c>
      <c r="K909" s="26" t="n">
        <v>1.34</v>
      </c>
      <c r="L909" s="26" t="s">
        <v>1713</v>
      </c>
      <c r="M909" s="26" t="n">
        <v>4.1</v>
      </c>
      <c r="N909" s="26" t="n">
        <v>2.74</v>
      </c>
      <c r="O909" s="27" t="s">
        <v>1713</v>
      </c>
      <c r="P909" s="27" t="n">
        <v>1411.74</v>
      </c>
      <c r="Q909" s="27" t="n">
        <v>824.65</v>
      </c>
      <c r="R909" s="28" t="n">
        <v>20259.43</v>
      </c>
      <c r="S909" s="28" t="n">
        <v>6328.19</v>
      </c>
      <c r="T909" s="29" t="n">
        <v>60633.48</v>
      </c>
      <c r="U909" s="29" t="n">
        <v>8679.82</v>
      </c>
      <c r="V909" s="28" t="n">
        <v>17472.95</v>
      </c>
      <c r="W909" s="28" t="n">
        <v>9307.77</v>
      </c>
      <c r="X909" s="29" t="n">
        <v>12269.3</v>
      </c>
      <c r="Y909" s="29" t="n">
        <v>5597.5</v>
      </c>
      <c r="Z909" s="28" t="n">
        <v>18604.28</v>
      </c>
      <c r="AA909" s="28" t="n">
        <v>6164.91</v>
      </c>
      <c r="AB909" s="29" t="n">
        <v>13493.92</v>
      </c>
      <c r="AC909" s="29" t="n">
        <v>7708.49</v>
      </c>
    </row>
    <row r="910" customFormat="false" ht="12.75" hidden="false" customHeight="false" outlineLevel="0" collapsed="false">
      <c r="A910" s="3" t="s">
        <v>1712</v>
      </c>
      <c r="B910" s="3" t="s">
        <v>1714</v>
      </c>
      <c r="C910" s="3" t="s">
        <v>37</v>
      </c>
      <c r="D910" s="3" t="s">
        <v>373</v>
      </c>
      <c r="E910" s="3" t="str">
        <f aca="false">+CONCATENATE(A910," ",B910," ",C910," ",D910)</f>
        <v>INDIANRI 14 KV DPL UNIT01</v>
      </c>
      <c r="F910" s="26" t="s">
        <v>1715</v>
      </c>
      <c r="G910" s="26" t="n">
        <v>7.9</v>
      </c>
      <c r="H910" s="26" t="n">
        <v>4.49</v>
      </c>
      <c r="I910" s="26" t="s">
        <v>1715</v>
      </c>
      <c r="J910" s="26" t="n">
        <v>0.24</v>
      </c>
      <c r="K910" s="26" t="n">
        <v>1.34</v>
      </c>
      <c r="L910" s="26" t="s">
        <v>1715</v>
      </c>
      <c r="M910" s="26" t="n">
        <v>4.1</v>
      </c>
      <c r="N910" s="26" t="n">
        <v>2.74</v>
      </c>
      <c r="O910" s="27" t="s">
        <v>1715</v>
      </c>
      <c r="P910" s="27" t="n">
        <v>1411.74</v>
      </c>
      <c r="Q910" s="27" t="n">
        <v>824.65</v>
      </c>
      <c r="R910" s="28" t="n">
        <v>20259.43</v>
      </c>
      <c r="S910" s="28" t="n">
        <v>6328.19</v>
      </c>
      <c r="T910" s="29" t="n">
        <v>60633.48</v>
      </c>
      <c r="U910" s="29" t="n">
        <v>8679.82</v>
      </c>
      <c r="V910" s="28" t="n">
        <v>17472.95</v>
      </c>
      <c r="W910" s="28" t="n">
        <v>9307.77</v>
      </c>
      <c r="X910" s="29" t="n">
        <v>12269.3</v>
      </c>
      <c r="Y910" s="29" t="n">
        <v>5597.5</v>
      </c>
      <c r="Z910" s="28" t="n">
        <v>18604.28</v>
      </c>
      <c r="AA910" s="28" t="n">
        <v>6164.91</v>
      </c>
      <c r="AB910" s="29" t="n">
        <v>13493.92</v>
      </c>
      <c r="AC910" s="29" t="n">
        <v>7708.49</v>
      </c>
    </row>
    <row r="911" customFormat="false" ht="12.75" hidden="false" customHeight="false" outlineLevel="0" collapsed="false">
      <c r="A911" s="3" t="s">
        <v>1712</v>
      </c>
      <c r="B911" s="3" t="s">
        <v>1714</v>
      </c>
      <c r="C911" s="3" t="s">
        <v>37</v>
      </c>
      <c r="D911" s="3" t="s">
        <v>375</v>
      </c>
      <c r="E911" s="3" t="str">
        <f aca="false">+CONCATENATE(A911," ",B911," ",C911," ",D911)</f>
        <v>INDIANRI 14 KV DPL UNIT02</v>
      </c>
      <c r="F911" s="26" t="s">
        <v>1716</v>
      </c>
      <c r="G911" s="26" t="n">
        <v>7.9</v>
      </c>
      <c r="H911" s="26" t="n">
        <v>4.49</v>
      </c>
      <c r="I911" s="26" t="s">
        <v>1716</v>
      </c>
      <c r="J911" s="26" t="n">
        <v>0.24</v>
      </c>
      <c r="K911" s="26" t="n">
        <v>1.34</v>
      </c>
      <c r="L911" s="26" t="s">
        <v>1716</v>
      </c>
      <c r="M911" s="26" t="n">
        <v>4.1</v>
      </c>
      <c r="N911" s="26" t="n">
        <v>2.74</v>
      </c>
      <c r="O911" s="27" t="s">
        <v>1716</v>
      </c>
      <c r="P911" s="27" t="n">
        <v>1408.83</v>
      </c>
      <c r="Q911" s="27" t="n">
        <v>823.3</v>
      </c>
      <c r="R911" s="28" t="n">
        <v>20259.44</v>
      </c>
      <c r="S911" s="28" t="n">
        <v>6328.19</v>
      </c>
      <c r="T911" s="29" t="n">
        <v>60640.12</v>
      </c>
      <c r="U911" s="29" t="n">
        <v>8679.82</v>
      </c>
      <c r="V911" s="28" t="n">
        <v>17481.7</v>
      </c>
      <c r="W911" s="28" t="n">
        <v>9312.89</v>
      </c>
      <c r="X911" s="29" t="n">
        <v>12269.3</v>
      </c>
      <c r="Y911" s="29" t="n">
        <v>5597.5</v>
      </c>
      <c r="Z911" s="28" t="n">
        <v>18604.28</v>
      </c>
      <c r="AA911" s="28" t="n">
        <v>6164.91</v>
      </c>
      <c r="AB911" s="29" t="n">
        <v>13493.92</v>
      </c>
      <c r="AC911" s="29" t="n">
        <v>7708.49</v>
      </c>
    </row>
    <row r="912" customFormat="false" ht="12.75" hidden="false" customHeight="false" outlineLevel="0" collapsed="false">
      <c r="A912" s="3" t="s">
        <v>1712</v>
      </c>
      <c r="B912" s="3" t="s">
        <v>226</v>
      </c>
      <c r="C912" s="3" t="s">
        <v>37</v>
      </c>
      <c r="D912" s="3" t="s">
        <v>383</v>
      </c>
      <c r="E912" s="3" t="str">
        <f aca="false">+CONCATENATE(A912," ",B912," ",C912," ",D912)</f>
        <v>INDIANRI 20 KV DPL UNIT03</v>
      </c>
      <c r="F912" s="26" t="s">
        <v>1717</v>
      </c>
      <c r="G912" s="26" t="n">
        <v>7.9</v>
      </c>
      <c r="H912" s="26" t="n">
        <v>4.49</v>
      </c>
      <c r="I912" s="26" t="s">
        <v>1717</v>
      </c>
      <c r="J912" s="26" t="n">
        <v>0.24</v>
      </c>
      <c r="K912" s="26" t="n">
        <v>1.34</v>
      </c>
      <c r="L912" s="26" t="s">
        <v>1717</v>
      </c>
      <c r="M912" s="26" t="n">
        <v>4.1</v>
      </c>
      <c r="N912" s="26" t="n">
        <v>2.74</v>
      </c>
      <c r="O912" s="27" t="s">
        <v>1717</v>
      </c>
      <c r="P912" s="27" t="n">
        <v>1408.83</v>
      </c>
      <c r="Q912" s="27" t="n">
        <v>823.3</v>
      </c>
      <c r="R912" s="28" t="n">
        <v>20259.44</v>
      </c>
      <c r="S912" s="28" t="n">
        <v>6328.19</v>
      </c>
      <c r="T912" s="29" t="n">
        <v>60640.12</v>
      </c>
      <c r="U912" s="29" t="n">
        <v>8679.82</v>
      </c>
      <c r="V912" s="28" t="n">
        <v>17481.7</v>
      </c>
      <c r="W912" s="28" t="n">
        <v>9312.89</v>
      </c>
      <c r="X912" s="29" t="n">
        <v>12269.3</v>
      </c>
      <c r="Y912" s="29" t="n">
        <v>5597.5</v>
      </c>
      <c r="Z912" s="28" t="n">
        <v>18604.28</v>
      </c>
      <c r="AA912" s="28" t="n">
        <v>6164.91</v>
      </c>
      <c r="AB912" s="29" t="n">
        <v>13493.92</v>
      </c>
      <c r="AC912" s="29" t="n">
        <v>7708.49</v>
      </c>
    </row>
    <row r="913" customFormat="false" ht="12.75" hidden="false" customHeight="false" outlineLevel="0" collapsed="false">
      <c r="A913" s="3" t="s">
        <v>1712</v>
      </c>
      <c r="B913" s="3" t="s">
        <v>101</v>
      </c>
      <c r="C913" s="3" t="s">
        <v>37</v>
      </c>
      <c r="D913" s="3" t="s">
        <v>878</v>
      </c>
      <c r="E913" s="3" t="str">
        <f aca="false">+CONCATENATE(A913," ",B913," ",C913," ",D913)</f>
        <v>INDIANRI 26 KV DPL UNIT04</v>
      </c>
      <c r="F913" s="26" t="s">
        <v>1718</v>
      </c>
      <c r="G913" s="26" t="n">
        <v>7.9</v>
      </c>
      <c r="H913" s="26" t="n">
        <v>4.49</v>
      </c>
      <c r="I913" s="26" t="s">
        <v>1718</v>
      </c>
      <c r="J913" s="26" t="n">
        <v>0.24</v>
      </c>
      <c r="K913" s="26" t="n">
        <v>1.34</v>
      </c>
      <c r="L913" s="26" t="s">
        <v>1718</v>
      </c>
      <c r="M913" s="26" t="n">
        <v>4.11</v>
      </c>
      <c r="N913" s="26" t="n">
        <v>2.74</v>
      </c>
      <c r="O913" s="27" t="s">
        <v>1718</v>
      </c>
      <c r="P913" s="27" t="n">
        <v>1401.58</v>
      </c>
      <c r="Q913" s="27" t="n">
        <v>819.83</v>
      </c>
      <c r="R913" s="28" t="n">
        <v>20259.49</v>
      </c>
      <c r="S913" s="28" t="n">
        <v>6328.19</v>
      </c>
      <c r="T913" s="29" t="n">
        <v>60534.68</v>
      </c>
      <c r="U913" s="29" t="n">
        <v>8679.81</v>
      </c>
      <c r="V913" s="28" t="n">
        <v>17062.89</v>
      </c>
      <c r="W913" s="28" t="n">
        <v>9203.23</v>
      </c>
      <c r="X913" s="29" t="n">
        <v>12269.3</v>
      </c>
      <c r="Y913" s="29" t="n">
        <v>5597.5</v>
      </c>
      <c r="Z913" s="28" t="n">
        <v>18604.28</v>
      </c>
      <c r="AA913" s="28" t="n">
        <v>6164.92</v>
      </c>
      <c r="AB913" s="29" t="n">
        <v>13493.92</v>
      </c>
      <c r="AC913" s="29" t="n">
        <v>7708.49</v>
      </c>
    </row>
    <row r="914" customFormat="false" ht="12.75" hidden="false" customHeight="false" outlineLevel="0" collapsed="false">
      <c r="A914" s="3" t="s">
        <v>1712</v>
      </c>
      <c r="B914" s="3" t="s">
        <v>20</v>
      </c>
      <c r="C914" s="3" t="s">
        <v>37</v>
      </c>
      <c r="D914" s="3" t="s">
        <v>281</v>
      </c>
      <c r="E914" s="3" t="str">
        <f aca="false">+CONCATENATE(A914," ",B914," ",C914," ",D914)</f>
        <v>INDIANRI 69 KV DPL LOAD1</v>
      </c>
      <c r="F914" s="26" t="s">
        <v>1719</v>
      </c>
      <c r="G914" s="26" t="n">
        <v>7.9</v>
      </c>
      <c r="H914" s="26" t="n">
        <v>4.49</v>
      </c>
      <c r="I914" s="26" t="s">
        <v>1719</v>
      </c>
      <c r="J914" s="26" t="n">
        <v>0.24</v>
      </c>
      <c r="K914" s="26" t="n">
        <v>1.34</v>
      </c>
      <c r="L914" s="26" t="s">
        <v>1719</v>
      </c>
      <c r="M914" s="26" t="n">
        <v>4.1</v>
      </c>
      <c r="N914" s="26" t="n">
        <v>2.74</v>
      </c>
      <c r="O914" s="27" t="s">
        <v>1719</v>
      </c>
      <c r="P914" s="27" t="n">
        <v>1411.74</v>
      </c>
      <c r="Q914" s="27" t="n">
        <v>824.65</v>
      </c>
      <c r="R914" s="28" t="n">
        <v>20259.43</v>
      </c>
      <c r="S914" s="28" t="n">
        <v>6328.19</v>
      </c>
      <c r="T914" s="29" t="n">
        <v>60633.48</v>
      </c>
      <c r="U914" s="29" t="n">
        <v>8679.82</v>
      </c>
      <c r="V914" s="28" t="n">
        <v>17472.95</v>
      </c>
      <c r="W914" s="28" t="n">
        <v>9307.77</v>
      </c>
      <c r="X914" s="29" t="n">
        <v>12269.3</v>
      </c>
      <c r="Y914" s="29" t="n">
        <v>5597.5</v>
      </c>
      <c r="Z914" s="28" t="n">
        <v>18604.28</v>
      </c>
      <c r="AA914" s="28" t="n">
        <v>6164.91</v>
      </c>
      <c r="AB914" s="29" t="n">
        <v>13493.92</v>
      </c>
      <c r="AC914" s="29" t="n">
        <v>7708.49</v>
      </c>
    </row>
    <row r="915" customFormat="false" ht="12.75" hidden="false" customHeight="false" outlineLevel="0" collapsed="false">
      <c r="A915" s="3" t="s">
        <v>1712</v>
      </c>
      <c r="B915" s="3" t="s">
        <v>20</v>
      </c>
      <c r="C915" s="3" t="s">
        <v>37</v>
      </c>
      <c r="D915" s="3" t="s">
        <v>285</v>
      </c>
      <c r="E915" s="3" t="str">
        <f aca="false">+CONCATENATE(A915," ",B915," ",C915," ",D915)</f>
        <v>INDIANRI 69 KV DPL LOAD2</v>
      </c>
      <c r="F915" s="26" t="s">
        <v>1720</v>
      </c>
      <c r="G915" s="26" t="n">
        <v>7.9</v>
      </c>
      <c r="H915" s="26" t="n">
        <v>4.49</v>
      </c>
      <c r="I915" s="26" t="s">
        <v>1720</v>
      </c>
      <c r="J915" s="26" t="n">
        <v>0.24</v>
      </c>
      <c r="K915" s="26" t="n">
        <v>1.34</v>
      </c>
      <c r="L915" s="26" t="s">
        <v>1720</v>
      </c>
      <c r="M915" s="26" t="n">
        <v>4.1</v>
      </c>
      <c r="N915" s="26" t="n">
        <v>2.74</v>
      </c>
      <c r="O915" s="27" t="s">
        <v>1720</v>
      </c>
      <c r="P915" s="27" t="n">
        <v>1411.74</v>
      </c>
      <c r="Q915" s="27" t="n">
        <v>824.65</v>
      </c>
      <c r="R915" s="28" t="n">
        <v>20259.43</v>
      </c>
      <c r="S915" s="28" t="n">
        <v>6328.19</v>
      </c>
      <c r="T915" s="29" t="n">
        <v>60633.48</v>
      </c>
      <c r="U915" s="29" t="n">
        <v>8679.82</v>
      </c>
      <c r="V915" s="28" t="n">
        <v>17472.95</v>
      </c>
      <c r="W915" s="28" t="n">
        <v>9307.77</v>
      </c>
      <c r="X915" s="29" t="n">
        <v>12269.3</v>
      </c>
      <c r="Y915" s="29" t="n">
        <v>5597.5</v>
      </c>
      <c r="Z915" s="28" t="n">
        <v>18604.28</v>
      </c>
      <c r="AA915" s="28" t="n">
        <v>6164.91</v>
      </c>
      <c r="AB915" s="29" t="n">
        <v>13493.92</v>
      </c>
      <c r="AC915" s="29" t="n">
        <v>7708.49</v>
      </c>
    </row>
    <row r="916" customFormat="false" ht="12.75" hidden="false" customHeight="false" outlineLevel="0" collapsed="false">
      <c r="A916" s="3" t="s">
        <v>1721</v>
      </c>
      <c r="B916" s="3" t="s">
        <v>47</v>
      </c>
      <c r="C916" s="3" t="s">
        <v>87</v>
      </c>
      <c r="D916" s="3" t="s">
        <v>88</v>
      </c>
      <c r="E916" s="3" t="str">
        <f aca="false">+CONCATENATE(A916," ",B916," ",C916," ",D916)</f>
        <v>ISLANDRD 13 KV PECO 1BUS</v>
      </c>
      <c r="F916" s="26" t="s">
        <v>1722</v>
      </c>
      <c r="G916" s="26" t="n">
        <v>7.42</v>
      </c>
      <c r="H916" s="26" t="n">
        <v>4.21</v>
      </c>
      <c r="I916" s="26" t="s">
        <v>1722</v>
      </c>
      <c r="J916" s="26" t="n">
        <v>-0.44</v>
      </c>
      <c r="K916" s="26" t="n">
        <v>0.57</v>
      </c>
      <c r="L916" s="26" t="s">
        <v>1722</v>
      </c>
      <c r="M916" s="26" t="n">
        <v>1.84</v>
      </c>
      <c r="N916" s="26" t="n">
        <v>1.77</v>
      </c>
      <c r="O916" s="27" t="s">
        <v>1722</v>
      </c>
      <c r="P916" s="27" t="n">
        <v>615.42</v>
      </c>
      <c r="Q916" s="27" t="n">
        <v>473.93</v>
      </c>
      <c r="R916" s="28" t="n">
        <v>20212.28</v>
      </c>
      <c r="S916" s="28" t="n">
        <v>6330.36</v>
      </c>
      <c r="T916" s="29" t="n">
        <v>60133.82</v>
      </c>
      <c r="U916" s="29" t="n">
        <v>8671.75</v>
      </c>
      <c r="V916" s="28" t="n">
        <v>15163.2</v>
      </c>
      <c r="W916" s="28" t="n">
        <v>7979.69</v>
      </c>
      <c r="X916" s="29" t="n">
        <v>12270.8</v>
      </c>
      <c r="Y916" s="29" t="n">
        <v>5604.5</v>
      </c>
      <c r="Z916" s="28" t="n">
        <v>18602.98</v>
      </c>
      <c r="AA916" s="28" t="n">
        <v>6151.3</v>
      </c>
      <c r="AB916" s="29" t="n">
        <v>13494.17</v>
      </c>
      <c r="AC916" s="29" t="n">
        <v>7707.62</v>
      </c>
    </row>
    <row r="917" customFormat="false" ht="12.75" hidden="false" customHeight="false" outlineLevel="0" collapsed="false">
      <c r="A917" s="3" t="s">
        <v>1721</v>
      </c>
      <c r="B917" s="3" t="s">
        <v>47</v>
      </c>
      <c r="C917" s="3" t="s">
        <v>87</v>
      </c>
      <c r="D917" s="3" t="s">
        <v>90</v>
      </c>
      <c r="E917" s="3" t="str">
        <f aca="false">+CONCATENATE(A917," ",B917," ",C917," ",D917)</f>
        <v>ISLANDRD 13 KV PECO 2BUS</v>
      </c>
      <c r="F917" s="26" t="s">
        <v>1723</v>
      </c>
      <c r="G917" s="26" t="n">
        <v>7.42</v>
      </c>
      <c r="H917" s="26" t="n">
        <v>4.21</v>
      </c>
      <c r="I917" s="26" t="s">
        <v>1723</v>
      </c>
      <c r="J917" s="26" t="n">
        <v>-0.44</v>
      </c>
      <c r="K917" s="26" t="n">
        <v>0.57</v>
      </c>
      <c r="L917" s="26" t="s">
        <v>1723</v>
      </c>
      <c r="M917" s="26" t="n">
        <v>1.84</v>
      </c>
      <c r="N917" s="26" t="n">
        <v>1.77</v>
      </c>
      <c r="O917" s="27" t="s">
        <v>1723</v>
      </c>
      <c r="P917" s="27" t="n">
        <v>615.42</v>
      </c>
      <c r="Q917" s="27" t="n">
        <v>473.93</v>
      </c>
      <c r="R917" s="28" t="n">
        <v>20212.28</v>
      </c>
      <c r="S917" s="28" t="n">
        <v>6330.36</v>
      </c>
      <c r="T917" s="29" t="n">
        <v>60133.82</v>
      </c>
      <c r="U917" s="29" t="n">
        <v>8671.75</v>
      </c>
      <c r="V917" s="28" t="n">
        <v>15163.2</v>
      </c>
      <c r="W917" s="28" t="n">
        <v>7979.69</v>
      </c>
      <c r="X917" s="29" t="n">
        <v>12270.8</v>
      </c>
      <c r="Y917" s="29" t="n">
        <v>5604.5</v>
      </c>
      <c r="Z917" s="28" t="n">
        <v>18602.98</v>
      </c>
      <c r="AA917" s="28" t="n">
        <v>6151.3</v>
      </c>
      <c r="AB917" s="29" t="n">
        <v>13494.17</v>
      </c>
      <c r="AC917" s="29" t="n">
        <v>7707.62</v>
      </c>
    </row>
    <row r="918" customFormat="false" ht="12.75" hidden="false" customHeight="false" outlineLevel="0" collapsed="false">
      <c r="A918" s="3" t="s">
        <v>1721</v>
      </c>
      <c r="B918" s="3" t="s">
        <v>47</v>
      </c>
      <c r="C918" s="3" t="s">
        <v>87</v>
      </c>
      <c r="D918" s="3" t="s">
        <v>365</v>
      </c>
      <c r="E918" s="3" t="str">
        <f aca="false">+CONCATENATE(A918," ",B918," ",C918," ",D918)</f>
        <v>ISLANDRD 13 KV PECO 3BUS</v>
      </c>
      <c r="F918" s="26" t="s">
        <v>1724</v>
      </c>
      <c r="G918" s="26" t="n">
        <v>7.42</v>
      </c>
      <c r="H918" s="26" t="n">
        <v>4.21</v>
      </c>
      <c r="I918" s="26" t="s">
        <v>1724</v>
      </c>
      <c r="J918" s="26" t="n">
        <v>-0.44</v>
      </c>
      <c r="K918" s="26" t="n">
        <v>0.57</v>
      </c>
      <c r="L918" s="26" t="s">
        <v>1724</v>
      </c>
      <c r="M918" s="26" t="n">
        <v>1.84</v>
      </c>
      <c r="N918" s="26" t="n">
        <v>1.77</v>
      </c>
      <c r="O918" s="27" t="s">
        <v>1724</v>
      </c>
      <c r="P918" s="27" t="n">
        <v>615.42</v>
      </c>
      <c r="Q918" s="27" t="n">
        <v>473.93</v>
      </c>
      <c r="R918" s="28" t="n">
        <v>20212.28</v>
      </c>
      <c r="S918" s="28" t="n">
        <v>6330.36</v>
      </c>
      <c r="T918" s="29" t="n">
        <v>60133.82</v>
      </c>
      <c r="U918" s="29" t="n">
        <v>8671.75</v>
      </c>
      <c r="V918" s="28" t="n">
        <v>15163.2</v>
      </c>
      <c r="W918" s="28" t="n">
        <v>7979.69</v>
      </c>
      <c r="X918" s="29" t="n">
        <v>12270.8</v>
      </c>
      <c r="Y918" s="29" t="n">
        <v>5604.5</v>
      </c>
      <c r="Z918" s="28" t="n">
        <v>18602.98</v>
      </c>
      <c r="AA918" s="28" t="n">
        <v>6151.3</v>
      </c>
      <c r="AB918" s="29" t="n">
        <v>13494.17</v>
      </c>
      <c r="AC918" s="29" t="n">
        <v>7707.62</v>
      </c>
    </row>
    <row r="919" customFormat="false" ht="12.75" hidden="false" customHeight="false" outlineLevel="0" collapsed="false">
      <c r="A919" s="3" t="s">
        <v>1721</v>
      </c>
      <c r="B919" s="3" t="s">
        <v>47</v>
      </c>
      <c r="C919" s="3" t="s">
        <v>87</v>
      </c>
      <c r="D919" s="3" t="s">
        <v>478</v>
      </c>
      <c r="E919" s="3" t="str">
        <f aca="false">+CONCATENATE(A919," ",B919," ",C919," ",D919)</f>
        <v>ISLANDRD 13 KV PECO 4BUS</v>
      </c>
      <c r="F919" s="26" t="s">
        <v>1725</v>
      </c>
      <c r="G919" s="26" t="n">
        <v>7.42</v>
      </c>
      <c r="H919" s="26" t="n">
        <v>4.21</v>
      </c>
      <c r="I919" s="26" t="s">
        <v>1725</v>
      </c>
      <c r="J919" s="26" t="n">
        <v>-0.44</v>
      </c>
      <c r="K919" s="26" t="n">
        <v>0.57</v>
      </c>
      <c r="L919" s="26" t="s">
        <v>1725</v>
      </c>
      <c r="M919" s="26" t="n">
        <v>1.84</v>
      </c>
      <c r="N919" s="26" t="n">
        <v>1.77</v>
      </c>
      <c r="O919" s="27" t="s">
        <v>1725</v>
      </c>
      <c r="P919" s="27" t="n">
        <v>615.42</v>
      </c>
      <c r="Q919" s="27" t="n">
        <v>473.93</v>
      </c>
      <c r="R919" s="28" t="n">
        <v>20212.28</v>
      </c>
      <c r="S919" s="28" t="n">
        <v>6330.36</v>
      </c>
      <c r="T919" s="29" t="n">
        <v>60133.82</v>
      </c>
      <c r="U919" s="29" t="n">
        <v>8671.75</v>
      </c>
      <c r="V919" s="28" t="n">
        <v>15163.2</v>
      </c>
      <c r="W919" s="28" t="n">
        <v>7979.69</v>
      </c>
      <c r="X919" s="29" t="n">
        <v>12270.8</v>
      </c>
      <c r="Y919" s="29" t="n">
        <v>5604.5</v>
      </c>
      <c r="Z919" s="28" t="n">
        <v>18602.98</v>
      </c>
      <c r="AA919" s="28" t="n">
        <v>6151.3</v>
      </c>
      <c r="AB919" s="29" t="n">
        <v>13494.17</v>
      </c>
      <c r="AC919" s="29" t="n">
        <v>7707.62</v>
      </c>
    </row>
    <row r="920" customFormat="false" ht="12.75" hidden="false" customHeight="false" outlineLevel="0" collapsed="false">
      <c r="A920" s="3" t="s">
        <v>1721</v>
      </c>
      <c r="B920" s="3" t="s">
        <v>47</v>
      </c>
      <c r="C920" s="3" t="s">
        <v>87</v>
      </c>
      <c r="D920" s="3" t="s">
        <v>471</v>
      </c>
      <c r="E920" s="3" t="str">
        <f aca="false">+CONCATENATE(A920," ",B920," ",C920," ",D920)</f>
        <v>ISLANDRD 13 KV PECO 7BUS</v>
      </c>
      <c r="F920" s="26" t="s">
        <v>1726</v>
      </c>
      <c r="G920" s="26" t="n">
        <v>7.35</v>
      </c>
      <c r="H920" s="26" t="n">
        <v>4.17</v>
      </c>
      <c r="I920" s="26" t="s">
        <v>1726</v>
      </c>
      <c r="J920" s="26" t="n">
        <v>-0.33</v>
      </c>
      <c r="K920" s="26" t="n">
        <v>0.63</v>
      </c>
      <c r="L920" s="26" t="s">
        <v>1726</v>
      </c>
      <c r="M920" s="26" t="n">
        <v>2</v>
      </c>
      <c r="N920" s="26" t="n">
        <v>1.81</v>
      </c>
      <c r="O920" s="27" t="s">
        <v>1726</v>
      </c>
      <c r="P920" s="27" t="n">
        <v>596.15</v>
      </c>
      <c r="Q920" s="27" t="n">
        <v>462.59</v>
      </c>
      <c r="R920" s="28" t="n">
        <v>20220.48</v>
      </c>
      <c r="S920" s="28" t="n">
        <v>6330.16</v>
      </c>
      <c r="T920" s="29" t="n">
        <v>60131.55</v>
      </c>
      <c r="U920" s="29" t="n">
        <v>8672.42</v>
      </c>
      <c r="V920" s="28" t="n">
        <v>15165.01</v>
      </c>
      <c r="W920" s="28" t="n">
        <v>7979.77</v>
      </c>
      <c r="X920" s="29" t="n">
        <v>12269.9</v>
      </c>
      <c r="Y920" s="29" t="n">
        <v>5601.5</v>
      </c>
      <c r="Z920" s="28" t="n">
        <v>18603.32</v>
      </c>
      <c r="AA920" s="28" t="n">
        <v>6152.39</v>
      </c>
      <c r="AB920" s="29" t="n">
        <v>13494.16</v>
      </c>
      <c r="AC920" s="29" t="n">
        <v>7707.67</v>
      </c>
    </row>
    <row r="921" customFormat="false" ht="12.75" hidden="false" customHeight="false" outlineLevel="0" collapsed="false">
      <c r="A921" s="3" t="s">
        <v>1721</v>
      </c>
      <c r="B921" s="3" t="s">
        <v>47</v>
      </c>
      <c r="C921" s="3" t="s">
        <v>87</v>
      </c>
      <c r="D921" s="3" t="s">
        <v>633</v>
      </c>
      <c r="E921" s="3" t="str">
        <f aca="false">+CONCATENATE(A921," ",B921," ",C921," ",D921)</f>
        <v>ISLANDRD 13 KV PECO 8BUS</v>
      </c>
      <c r="F921" s="26" t="s">
        <v>1727</v>
      </c>
      <c r="G921" s="26" t="n">
        <v>7.35</v>
      </c>
      <c r="H921" s="26" t="n">
        <v>4.17</v>
      </c>
      <c r="I921" s="26" t="s">
        <v>1727</v>
      </c>
      <c r="J921" s="26" t="n">
        <v>-0.33</v>
      </c>
      <c r="K921" s="26" t="n">
        <v>0.63</v>
      </c>
      <c r="L921" s="26" t="s">
        <v>1727</v>
      </c>
      <c r="M921" s="26" t="n">
        <v>2</v>
      </c>
      <c r="N921" s="26" t="n">
        <v>1.81</v>
      </c>
      <c r="O921" s="27" t="s">
        <v>1727</v>
      </c>
      <c r="P921" s="27" t="n">
        <v>596.15</v>
      </c>
      <c r="Q921" s="27" t="n">
        <v>462.59</v>
      </c>
      <c r="R921" s="28" t="n">
        <v>20220.48</v>
      </c>
      <c r="S921" s="28" t="n">
        <v>6330.16</v>
      </c>
      <c r="T921" s="29" t="n">
        <v>60131.55</v>
      </c>
      <c r="U921" s="29" t="n">
        <v>8672.42</v>
      </c>
      <c r="V921" s="28" t="n">
        <v>15165.01</v>
      </c>
      <c r="W921" s="28" t="n">
        <v>7979.77</v>
      </c>
      <c r="X921" s="29" t="n">
        <v>12269.9</v>
      </c>
      <c r="Y921" s="29" t="n">
        <v>5601.5</v>
      </c>
      <c r="Z921" s="28" t="n">
        <v>18603.32</v>
      </c>
      <c r="AA921" s="28" t="n">
        <v>6152.39</v>
      </c>
      <c r="AB921" s="29" t="n">
        <v>13494.16</v>
      </c>
      <c r="AC921" s="29" t="n">
        <v>7707.67</v>
      </c>
    </row>
    <row r="922" customFormat="false" ht="12.75" hidden="false" customHeight="false" outlineLevel="0" collapsed="false">
      <c r="A922" s="3" t="s">
        <v>1728</v>
      </c>
      <c r="B922" s="3" t="s">
        <v>59</v>
      </c>
      <c r="C922" s="3" t="s">
        <v>66</v>
      </c>
      <c r="D922" s="3" t="s">
        <v>1729</v>
      </c>
      <c r="E922" s="3" t="str">
        <f aca="false">+CONCATENATE(A922," ",B922," ",C922," ",D922)</f>
        <v>JACK ME 115 KV METED 1A BAN</v>
      </c>
      <c r="F922" s="26" t="s">
        <v>1730</v>
      </c>
      <c r="G922" s="26" t="n">
        <v>3.38</v>
      </c>
      <c r="H922" s="26" t="n">
        <v>1.98</v>
      </c>
      <c r="I922" s="26" t="s">
        <v>1730</v>
      </c>
      <c r="J922" s="26" t="n">
        <v>-2.31</v>
      </c>
      <c r="K922" s="26" t="n">
        <v>0.16</v>
      </c>
      <c r="L922" s="26" t="s">
        <v>1730</v>
      </c>
      <c r="M922" s="26" t="n">
        <v>-3.67</v>
      </c>
      <c r="N922" s="26" t="n">
        <v>0.24</v>
      </c>
      <c r="O922" s="27" t="s">
        <v>1730</v>
      </c>
      <c r="P922" s="27" t="n">
        <v>-927.02</v>
      </c>
      <c r="Q922" s="27" t="n">
        <v>-268.41</v>
      </c>
      <c r="R922" s="28" t="n">
        <v>20230.03</v>
      </c>
      <c r="S922" s="28" t="n">
        <v>6323.4</v>
      </c>
      <c r="T922" s="29" t="n">
        <v>58050.71</v>
      </c>
      <c r="U922" s="29" t="n">
        <v>8673.53</v>
      </c>
      <c r="V922" s="28" t="n">
        <v>15259.48</v>
      </c>
      <c r="W922" s="28" t="n">
        <v>7969.93</v>
      </c>
      <c r="X922" s="29" t="n">
        <v>12270.8</v>
      </c>
      <c r="Y922" s="29" t="n">
        <v>5582.2</v>
      </c>
      <c r="Z922" s="28" t="n">
        <v>18598.72</v>
      </c>
      <c r="AA922" s="28" t="n">
        <v>6168.47</v>
      </c>
      <c r="AB922" s="29" t="n">
        <v>13497.1</v>
      </c>
      <c r="AC922" s="29" t="n">
        <v>7707.86</v>
      </c>
    </row>
    <row r="923" customFormat="false" ht="12.75" hidden="false" customHeight="false" outlineLevel="0" collapsed="false">
      <c r="A923" s="3" t="s">
        <v>1728</v>
      </c>
      <c r="B923" s="3" t="s">
        <v>59</v>
      </c>
      <c r="C923" s="3" t="s">
        <v>66</v>
      </c>
      <c r="D923" s="3" t="s">
        <v>1731</v>
      </c>
      <c r="E923" s="3" t="str">
        <f aca="false">+CONCATENATE(A923," ",B923," ",C923," ",D923)</f>
        <v>JACK ME 115 KV METED 1B BAN</v>
      </c>
      <c r="F923" s="26" t="s">
        <v>1732</v>
      </c>
      <c r="G923" s="26" t="n">
        <v>3.38</v>
      </c>
      <c r="H923" s="26" t="n">
        <v>1.98</v>
      </c>
      <c r="I923" s="26" t="s">
        <v>1732</v>
      </c>
      <c r="J923" s="26" t="n">
        <v>-2.31</v>
      </c>
      <c r="K923" s="26" t="n">
        <v>0.16</v>
      </c>
      <c r="L923" s="26" t="s">
        <v>1732</v>
      </c>
      <c r="M923" s="26" t="n">
        <v>-3.67</v>
      </c>
      <c r="N923" s="26" t="n">
        <v>0.24</v>
      </c>
      <c r="O923" s="27" t="s">
        <v>1732</v>
      </c>
      <c r="P923" s="27" t="n">
        <v>-927.02</v>
      </c>
      <c r="Q923" s="27" t="n">
        <v>-268.41</v>
      </c>
      <c r="R923" s="28" t="n">
        <v>20230.03</v>
      </c>
      <c r="S923" s="28" t="n">
        <v>6323.4</v>
      </c>
      <c r="T923" s="29" t="n">
        <v>58050.71</v>
      </c>
      <c r="U923" s="29" t="n">
        <v>8673.53</v>
      </c>
      <c r="V923" s="28" t="n">
        <v>15259.48</v>
      </c>
      <c r="W923" s="28" t="n">
        <v>7969.93</v>
      </c>
      <c r="X923" s="29" t="n">
        <v>12270.8</v>
      </c>
      <c r="Y923" s="29" t="n">
        <v>5582.2</v>
      </c>
      <c r="Z923" s="28" t="n">
        <v>18598.72</v>
      </c>
      <c r="AA923" s="28" t="n">
        <v>6168.47</v>
      </c>
      <c r="AB923" s="29" t="n">
        <v>13497.1</v>
      </c>
      <c r="AC923" s="29" t="n">
        <v>7707.86</v>
      </c>
    </row>
    <row r="924" customFormat="false" ht="12.75" hidden="false" customHeight="false" outlineLevel="0" collapsed="false">
      <c r="A924" s="3" t="s">
        <v>1733</v>
      </c>
      <c r="B924" s="3" t="s">
        <v>20</v>
      </c>
      <c r="C924" s="3" t="s">
        <v>45</v>
      </c>
      <c r="D924" s="3" t="s">
        <v>281</v>
      </c>
      <c r="E924" s="3" t="str">
        <f aca="false">+CONCATENATE(A924," ",B924," ",C924," ",D924)</f>
        <v>JACK PL 69 KV PPL LOAD1</v>
      </c>
      <c r="F924" s="26" t="s">
        <v>1734</v>
      </c>
      <c r="G924" s="26" t="n">
        <v>-30.08</v>
      </c>
      <c r="H924" s="26" t="n">
        <v>-14.54</v>
      </c>
      <c r="I924" s="26" t="s">
        <v>1734</v>
      </c>
      <c r="J924" s="26" t="n">
        <v>-9.67</v>
      </c>
      <c r="K924" s="26" t="n">
        <v>-11.64</v>
      </c>
      <c r="L924" s="26" t="s">
        <v>1734</v>
      </c>
      <c r="M924" s="26" t="n">
        <v>-36.18</v>
      </c>
      <c r="N924" s="26" t="n">
        <v>-21</v>
      </c>
      <c r="O924" s="27" t="s">
        <v>1734</v>
      </c>
      <c r="P924" s="27" t="n">
        <v>-340.55</v>
      </c>
      <c r="Q924" s="27" t="n">
        <v>12.48</v>
      </c>
      <c r="R924" s="28" t="n">
        <v>20182.16</v>
      </c>
      <c r="S924" s="28" t="n">
        <v>6333.88</v>
      </c>
      <c r="T924" s="29" t="n">
        <v>58986.29</v>
      </c>
      <c r="U924" s="29" t="n">
        <v>8740.93</v>
      </c>
      <c r="V924" s="28" t="n">
        <v>15092.32</v>
      </c>
      <c r="W924" s="28" t="n">
        <v>7978.5</v>
      </c>
      <c r="X924" s="29" t="n">
        <v>12125.9</v>
      </c>
      <c r="Y924" s="29" t="n">
        <v>5618</v>
      </c>
      <c r="Z924" s="28" t="n">
        <v>18590</v>
      </c>
      <c r="AA924" s="28" t="n">
        <v>5950.84</v>
      </c>
      <c r="AB924" s="29" t="n">
        <v>13506.63</v>
      </c>
      <c r="AC924" s="29" t="n">
        <v>7691.9</v>
      </c>
    </row>
    <row r="925" customFormat="false" ht="12.75" hidden="false" customHeight="false" outlineLevel="0" collapsed="false">
      <c r="A925" s="3" t="s">
        <v>1735</v>
      </c>
      <c r="B925" s="3" t="s">
        <v>59</v>
      </c>
      <c r="C925" s="3" t="s">
        <v>60</v>
      </c>
      <c r="D925" s="3" t="s">
        <v>306</v>
      </c>
      <c r="E925" s="3" t="str">
        <f aca="false">+CONCATENATE(A925," ",B925," ",C925," ",D925)</f>
        <v>JACK PN 115 KV PENELEC #1 TX</v>
      </c>
      <c r="F925" s="26" t="s">
        <v>1736</v>
      </c>
      <c r="G925" s="26" t="n">
        <v>19.77</v>
      </c>
      <c r="H925" s="26" t="n">
        <v>10.22</v>
      </c>
      <c r="I925" s="26" t="s">
        <v>1736</v>
      </c>
      <c r="J925" s="26" t="n">
        <v>-13.49</v>
      </c>
      <c r="K925" s="26" t="n">
        <v>5.62</v>
      </c>
      <c r="L925" s="26" t="s">
        <v>1736</v>
      </c>
      <c r="M925" s="26" t="n">
        <v>16.36</v>
      </c>
      <c r="N925" s="26" t="n">
        <v>9.16</v>
      </c>
      <c r="O925" s="27" t="s">
        <v>1736</v>
      </c>
      <c r="P925" s="27" t="n">
        <v>-826.86</v>
      </c>
      <c r="Q925" s="27" t="n">
        <v>-243.62</v>
      </c>
      <c r="R925" s="28" t="n">
        <v>20239.24</v>
      </c>
      <c r="S925" s="28" t="n">
        <v>6340.08</v>
      </c>
      <c r="T925" s="29" t="n">
        <v>58281.17</v>
      </c>
      <c r="U925" s="29" t="n">
        <v>8664.23</v>
      </c>
      <c r="V925" s="28" t="n">
        <v>15368.98</v>
      </c>
      <c r="W925" s="28" t="n">
        <v>7978.85</v>
      </c>
      <c r="X925" s="29" t="n">
        <v>12285.5</v>
      </c>
      <c r="Y925" s="29" t="n">
        <v>5649.6</v>
      </c>
      <c r="Z925" s="28" t="n">
        <v>18465.19</v>
      </c>
      <c r="AA925" s="28" t="n">
        <v>6306.96</v>
      </c>
      <c r="AB925" s="29" t="n">
        <v>13497.51</v>
      </c>
      <c r="AC925" s="29" t="n">
        <v>7716.27</v>
      </c>
    </row>
    <row r="926" customFormat="false" ht="12.75" hidden="false" customHeight="false" outlineLevel="0" collapsed="false">
      <c r="A926" s="3" t="s">
        <v>1735</v>
      </c>
      <c r="B926" s="3" t="s">
        <v>59</v>
      </c>
      <c r="C926" s="3" t="s">
        <v>60</v>
      </c>
      <c r="D926" s="3" t="s">
        <v>1737</v>
      </c>
      <c r="E926" s="3" t="str">
        <f aca="false">+CONCATENATE(A926," ",B926," ",C926," ",D926)</f>
        <v>JACK PN 115 KV PENELEC #2 TX</v>
      </c>
      <c r="F926" s="26" t="s">
        <v>1738</v>
      </c>
      <c r="G926" s="26" t="n">
        <v>19.77</v>
      </c>
      <c r="H926" s="26" t="n">
        <v>10.22</v>
      </c>
      <c r="I926" s="26" t="s">
        <v>1738</v>
      </c>
      <c r="J926" s="26" t="n">
        <v>-13.49</v>
      </c>
      <c r="K926" s="26" t="n">
        <v>5.62</v>
      </c>
      <c r="L926" s="26" t="s">
        <v>1738</v>
      </c>
      <c r="M926" s="26" t="n">
        <v>16.36</v>
      </c>
      <c r="N926" s="26" t="n">
        <v>9.16</v>
      </c>
      <c r="O926" s="27" t="s">
        <v>1738</v>
      </c>
      <c r="P926" s="27" t="n">
        <v>-826.86</v>
      </c>
      <c r="Q926" s="27" t="n">
        <v>-243.62</v>
      </c>
      <c r="R926" s="28" t="n">
        <v>20239.24</v>
      </c>
      <c r="S926" s="28" t="n">
        <v>6340.08</v>
      </c>
      <c r="T926" s="29" t="n">
        <v>58281.17</v>
      </c>
      <c r="U926" s="29" t="n">
        <v>8664.23</v>
      </c>
      <c r="V926" s="28" t="n">
        <v>15368.98</v>
      </c>
      <c r="W926" s="28" t="n">
        <v>7978.85</v>
      </c>
      <c r="X926" s="29" t="n">
        <v>12285.5</v>
      </c>
      <c r="Y926" s="29" t="n">
        <v>5649.6</v>
      </c>
      <c r="Z926" s="28" t="n">
        <v>18465.19</v>
      </c>
      <c r="AA926" s="28" t="n">
        <v>6306.96</v>
      </c>
      <c r="AB926" s="29" t="n">
        <v>13497.51</v>
      </c>
      <c r="AC926" s="29" t="n">
        <v>7716.27</v>
      </c>
    </row>
    <row r="927" customFormat="false" ht="12.75" hidden="false" customHeight="false" outlineLevel="0" collapsed="false">
      <c r="A927" s="3" t="s">
        <v>1739</v>
      </c>
      <c r="B927" s="3" t="s">
        <v>26</v>
      </c>
      <c r="C927" s="3" t="s">
        <v>27</v>
      </c>
      <c r="D927" s="3" t="s">
        <v>28</v>
      </c>
      <c r="E927" s="3" t="str">
        <f aca="false">+CONCATENATE(A927," ",B927," ",C927," ",D927)</f>
        <v>JACK PS 230 KV PSEG T-1</v>
      </c>
      <c r="F927" s="26" t="s">
        <v>1740</v>
      </c>
      <c r="G927" s="26" t="n">
        <v>-208.99</v>
      </c>
      <c r="H927" s="26" t="n">
        <v>-102.02</v>
      </c>
      <c r="I927" s="26" t="s">
        <v>1740</v>
      </c>
      <c r="J927" s="26" t="n">
        <v>-72.22</v>
      </c>
      <c r="K927" s="26" t="n">
        <v>-78.24</v>
      </c>
      <c r="L927" s="26" t="s">
        <v>1740</v>
      </c>
      <c r="M927" s="26" t="n">
        <v>-243.33</v>
      </c>
      <c r="N927" s="26" t="n">
        <v>-139.24</v>
      </c>
      <c r="O927" s="27" t="s">
        <v>1740</v>
      </c>
      <c r="P927" s="27" t="n">
        <v>121.12</v>
      </c>
      <c r="Q927" s="27" t="n">
        <v>186.54</v>
      </c>
      <c r="R927" s="28" t="n">
        <v>20377.07</v>
      </c>
      <c r="S927" s="28" t="n">
        <v>6493.75</v>
      </c>
      <c r="T927" s="29" t="n">
        <v>59730.03</v>
      </c>
      <c r="U927" s="29" t="n">
        <v>8853.8</v>
      </c>
      <c r="V927" s="28" t="n">
        <v>14966.5</v>
      </c>
      <c r="W927" s="28" t="n">
        <v>7980.89</v>
      </c>
      <c r="X927" s="29" t="n">
        <v>12204.8</v>
      </c>
      <c r="Y927" s="29" t="n">
        <v>5767.8</v>
      </c>
      <c r="Z927" s="28" t="n">
        <v>18522.72</v>
      </c>
      <c r="AA927" s="28" t="n">
        <v>5641.99</v>
      </c>
      <c r="AB927" s="29" t="n">
        <v>13485.77</v>
      </c>
      <c r="AC927" s="29" t="n">
        <v>7760.84</v>
      </c>
    </row>
    <row r="928" customFormat="false" ht="12.75" hidden="false" customHeight="false" outlineLevel="0" collapsed="false">
      <c r="A928" s="3" t="s">
        <v>1739</v>
      </c>
      <c r="B928" s="3" t="s">
        <v>26</v>
      </c>
      <c r="C928" s="3" t="s">
        <v>27</v>
      </c>
      <c r="D928" s="3" t="s">
        <v>31</v>
      </c>
      <c r="E928" s="3" t="str">
        <f aca="false">+CONCATENATE(A928," ",B928," ",C928," ",D928)</f>
        <v>JACK PS 230 KV PSEG T-2</v>
      </c>
      <c r="F928" s="26" t="s">
        <v>1741</v>
      </c>
      <c r="G928" s="26" t="n">
        <v>-208.99</v>
      </c>
      <c r="H928" s="26" t="n">
        <v>-102.02</v>
      </c>
      <c r="I928" s="26" t="s">
        <v>1741</v>
      </c>
      <c r="J928" s="26" t="n">
        <v>-72.22</v>
      </c>
      <c r="K928" s="26" t="n">
        <v>-78.24</v>
      </c>
      <c r="L928" s="26" t="s">
        <v>1741</v>
      </c>
      <c r="M928" s="26" t="n">
        <v>-243.33</v>
      </c>
      <c r="N928" s="26" t="n">
        <v>-139.24</v>
      </c>
      <c r="O928" s="27" t="s">
        <v>1741</v>
      </c>
      <c r="P928" s="27" t="n">
        <v>121.12</v>
      </c>
      <c r="Q928" s="27" t="n">
        <v>186.54</v>
      </c>
      <c r="R928" s="28" t="n">
        <v>20377.07</v>
      </c>
      <c r="S928" s="28" t="n">
        <v>6493.75</v>
      </c>
      <c r="T928" s="29" t="n">
        <v>59730.03</v>
      </c>
      <c r="U928" s="29" t="n">
        <v>8853.8</v>
      </c>
      <c r="V928" s="28" t="n">
        <v>14966.5</v>
      </c>
      <c r="W928" s="28" t="n">
        <v>7980.89</v>
      </c>
      <c r="X928" s="29" t="n">
        <v>12204.8</v>
      </c>
      <c r="Y928" s="29" t="n">
        <v>5767.8</v>
      </c>
      <c r="Z928" s="28" t="n">
        <v>18522.72</v>
      </c>
      <c r="AA928" s="28" t="n">
        <v>5641.99</v>
      </c>
      <c r="AB928" s="29" t="n">
        <v>13485.77</v>
      </c>
      <c r="AC928" s="29" t="n">
        <v>7760.84</v>
      </c>
    </row>
    <row r="929" customFormat="false" ht="12.75" hidden="false" customHeight="false" outlineLevel="0" collapsed="false">
      <c r="A929" s="3" t="s">
        <v>1742</v>
      </c>
      <c r="B929" s="3" t="s">
        <v>20</v>
      </c>
      <c r="C929" s="3" t="s">
        <v>37</v>
      </c>
      <c r="D929" s="3" t="s">
        <v>1743</v>
      </c>
      <c r="E929" s="3" t="str">
        <f aca="false">+CONCATENATE(A929," ",B929," ",C929," ",D929)</f>
        <v>JACKTOWN 69 KV DPL JACTWN</v>
      </c>
      <c r="F929" s="26" t="s">
        <v>1744</v>
      </c>
      <c r="G929" s="26" t="n">
        <v>7.89</v>
      </c>
      <c r="H929" s="26" t="n">
        <v>4.48</v>
      </c>
      <c r="I929" s="26" t="s">
        <v>1744</v>
      </c>
      <c r="J929" s="26" t="n">
        <v>0.23</v>
      </c>
      <c r="K929" s="26" t="n">
        <v>1.33</v>
      </c>
      <c r="L929" s="26" t="s">
        <v>1744</v>
      </c>
      <c r="M929" s="26" t="n">
        <v>4.08</v>
      </c>
      <c r="N929" s="26" t="n">
        <v>2.73</v>
      </c>
      <c r="O929" s="27" t="s">
        <v>1744</v>
      </c>
      <c r="P929" s="27" t="n">
        <v>1771.01</v>
      </c>
      <c r="Q929" s="27" t="n">
        <v>984.68</v>
      </c>
      <c r="R929" s="28" t="n">
        <v>20258.89</v>
      </c>
      <c r="S929" s="28" t="n">
        <v>6328.17</v>
      </c>
      <c r="T929" s="29" t="n">
        <v>60472.27</v>
      </c>
      <c r="U929" s="29" t="n">
        <v>8679.96</v>
      </c>
      <c r="V929" s="28" t="n">
        <v>17053.11</v>
      </c>
      <c r="W929" s="28" t="n">
        <v>9174.06</v>
      </c>
      <c r="X929" s="29" t="n">
        <v>12269.3</v>
      </c>
      <c r="Y929" s="29" t="n">
        <v>5597.5</v>
      </c>
      <c r="Z929" s="28" t="n">
        <v>18604.35</v>
      </c>
      <c r="AA929" s="28" t="n">
        <v>6164.88</v>
      </c>
      <c r="AB929" s="29" t="n">
        <v>13493.92</v>
      </c>
      <c r="AC929" s="29" t="n">
        <v>7708.46</v>
      </c>
    </row>
    <row r="930" customFormat="false" ht="12.75" hidden="false" customHeight="false" outlineLevel="0" collapsed="false">
      <c r="A930" s="3" t="s">
        <v>1745</v>
      </c>
      <c r="B930" s="3" t="s">
        <v>47</v>
      </c>
      <c r="C930" s="3" t="s">
        <v>87</v>
      </c>
      <c r="D930" s="3" t="s">
        <v>88</v>
      </c>
      <c r="E930" s="3" t="str">
        <f aca="false">+CONCATENATE(A930," ",B930," ",C930," ",D930)</f>
        <v>JARRET 13 KV PECO 1BUS</v>
      </c>
      <c r="F930" s="26" t="s">
        <v>1746</v>
      </c>
      <c r="G930" s="26" t="n">
        <v>5.98</v>
      </c>
      <c r="H930" s="26" t="n">
        <v>3.42</v>
      </c>
      <c r="I930" s="26" t="s">
        <v>1746</v>
      </c>
      <c r="J930" s="26" t="n">
        <v>-0.92</v>
      </c>
      <c r="K930" s="26" t="n">
        <v>0.17</v>
      </c>
      <c r="L930" s="26" t="s">
        <v>1746</v>
      </c>
      <c r="M930" s="26" t="n">
        <v>0.64</v>
      </c>
      <c r="N930" s="26" t="n">
        <v>1.16</v>
      </c>
      <c r="O930" s="27" t="s">
        <v>1746</v>
      </c>
      <c r="P930" s="27" t="n">
        <v>698.56</v>
      </c>
      <c r="Q930" s="27" t="n">
        <v>520.67</v>
      </c>
      <c r="R930" s="28" t="n">
        <v>20276.5</v>
      </c>
      <c r="S930" s="28" t="n">
        <v>6330.69</v>
      </c>
      <c r="T930" s="29" t="n">
        <v>60406.02</v>
      </c>
      <c r="U930" s="29" t="n">
        <v>8703.24</v>
      </c>
      <c r="V930" s="28" t="n">
        <v>15153.8</v>
      </c>
      <c r="W930" s="28" t="n">
        <v>7979.49</v>
      </c>
      <c r="X930" s="29" t="n">
        <v>12271.4</v>
      </c>
      <c r="Y930" s="29" t="n">
        <v>5610.5</v>
      </c>
      <c r="Z930" s="28" t="n">
        <v>18601.4</v>
      </c>
      <c r="AA930" s="28" t="n">
        <v>6141.2</v>
      </c>
      <c r="AB930" s="29" t="n">
        <v>13493.86</v>
      </c>
      <c r="AC930" s="29" t="n">
        <v>7707</v>
      </c>
    </row>
    <row r="931" customFormat="false" ht="12.75" hidden="false" customHeight="false" outlineLevel="0" collapsed="false">
      <c r="A931" s="3" t="s">
        <v>1745</v>
      </c>
      <c r="B931" s="3" t="s">
        <v>47</v>
      </c>
      <c r="C931" s="3" t="s">
        <v>87</v>
      </c>
      <c r="D931" s="3" t="s">
        <v>90</v>
      </c>
      <c r="E931" s="3" t="str">
        <f aca="false">+CONCATENATE(A931," ",B931," ",C931," ",D931)</f>
        <v>JARRET 13 KV PECO 2BUS</v>
      </c>
      <c r="F931" s="26" t="s">
        <v>1747</v>
      </c>
      <c r="G931" s="26" t="n">
        <v>5.98</v>
      </c>
      <c r="H931" s="26" t="n">
        <v>3.42</v>
      </c>
      <c r="I931" s="26" t="s">
        <v>1747</v>
      </c>
      <c r="J931" s="26" t="n">
        <v>-0.92</v>
      </c>
      <c r="K931" s="26" t="n">
        <v>0.17</v>
      </c>
      <c r="L931" s="26" t="s">
        <v>1747</v>
      </c>
      <c r="M931" s="26" t="n">
        <v>0.64</v>
      </c>
      <c r="N931" s="26" t="n">
        <v>1.16</v>
      </c>
      <c r="O931" s="27" t="s">
        <v>1747</v>
      </c>
      <c r="P931" s="27" t="n">
        <v>698.56</v>
      </c>
      <c r="Q931" s="27" t="n">
        <v>520.67</v>
      </c>
      <c r="R931" s="28" t="n">
        <v>20276.5</v>
      </c>
      <c r="S931" s="28" t="n">
        <v>6330.69</v>
      </c>
      <c r="T931" s="29" t="n">
        <v>60406.02</v>
      </c>
      <c r="U931" s="29" t="n">
        <v>8703.24</v>
      </c>
      <c r="V931" s="28" t="n">
        <v>15153.8</v>
      </c>
      <c r="W931" s="28" t="n">
        <v>7979.49</v>
      </c>
      <c r="X931" s="29" t="n">
        <v>12271.4</v>
      </c>
      <c r="Y931" s="29" t="n">
        <v>5610.5</v>
      </c>
      <c r="Z931" s="28" t="n">
        <v>18601.4</v>
      </c>
      <c r="AA931" s="28" t="n">
        <v>6141.2</v>
      </c>
      <c r="AB931" s="29" t="n">
        <v>13493.86</v>
      </c>
      <c r="AC931" s="29" t="n">
        <v>7707</v>
      </c>
    </row>
    <row r="932" customFormat="false" ht="12.75" hidden="false" customHeight="false" outlineLevel="0" collapsed="false">
      <c r="A932" s="3" t="s">
        <v>111</v>
      </c>
      <c r="B932" s="3" t="s">
        <v>34</v>
      </c>
      <c r="C932" s="3"/>
      <c r="D932" s="3"/>
      <c r="E932" s="3" t="str">
        <f aca="false">+CONCATENATE(A932," ",B932," ",C932," ",D932)</f>
        <v>JCPL ZONE  </v>
      </c>
      <c r="F932" s="26" t="s">
        <v>111</v>
      </c>
      <c r="G932" s="26" t="n">
        <v>-35.07</v>
      </c>
      <c r="H932" s="26" t="n">
        <v>-16.34</v>
      </c>
      <c r="I932" s="26" t="s">
        <v>111</v>
      </c>
      <c r="J932" s="26" t="n">
        <v>-14.68</v>
      </c>
      <c r="K932" s="26" t="n">
        <v>-16.07</v>
      </c>
      <c r="L932" s="26" t="s">
        <v>111</v>
      </c>
      <c r="M932" s="26" t="n">
        <v>-49.97</v>
      </c>
      <c r="N932" s="26" t="n">
        <v>-28.55</v>
      </c>
      <c r="O932" s="27" t="s">
        <v>111</v>
      </c>
      <c r="P932" s="27" t="n">
        <v>362.92</v>
      </c>
      <c r="Q932" s="27" t="n">
        <v>337.05</v>
      </c>
      <c r="R932" s="28" t="n">
        <v>20098.497053</v>
      </c>
      <c r="S932" s="28" t="n">
        <v>6317.628438</v>
      </c>
      <c r="T932" s="29" t="n">
        <v>59875.510397</v>
      </c>
      <c r="U932" s="29" t="n">
        <v>8852.12995</v>
      </c>
      <c r="V932" s="28" t="n">
        <v>15071.152955</v>
      </c>
      <c r="W932" s="28" t="n">
        <v>7979.25106</v>
      </c>
      <c r="X932" s="29" t="n">
        <v>12247.7</v>
      </c>
      <c r="Y932" s="29" t="n">
        <v>5622.7</v>
      </c>
      <c r="Z932" s="28" t="n">
        <v>18583.306612</v>
      </c>
      <c r="AA932" s="28" t="n">
        <v>5865.028843</v>
      </c>
      <c r="AB932" s="29" t="n">
        <v>13492.308124</v>
      </c>
      <c r="AC932" s="29" t="n">
        <v>7685.238509</v>
      </c>
    </row>
    <row r="933" customFormat="false" ht="12.75" hidden="false" customHeight="false" outlineLevel="0" collapsed="false">
      <c r="A933" s="3" t="s">
        <v>1748</v>
      </c>
      <c r="B933" s="3" t="s">
        <v>59</v>
      </c>
      <c r="C933" s="3" t="s">
        <v>66</v>
      </c>
      <c r="D933" s="3" t="s">
        <v>119</v>
      </c>
      <c r="E933" s="3" t="str">
        <f aca="false">+CONCATENATE(A933," ",B933," ",C933," ",D933)</f>
        <v>JEBAKER 115 KV METED 1 BANK</v>
      </c>
      <c r="F933" s="26" t="s">
        <v>1749</v>
      </c>
      <c r="G933" s="26" t="n">
        <v>3.28</v>
      </c>
      <c r="H933" s="26" t="n">
        <v>1.93</v>
      </c>
      <c r="I933" s="26" t="s">
        <v>1749</v>
      </c>
      <c r="J933" s="26" t="n">
        <v>-2.38</v>
      </c>
      <c r="K933" s="26" t="n">
        <v>0.12</v>
      </c>
      <c r="L933" s="26" t="s">
        <v>1749</v>
      </c>
      <c r="M933" s="26" t="n">
        <v>-3.87</v>
      </c>
      <c r="N933" s="26" t="n">
        <v>0.18</v>
      </c>
      <c r="O933" s="27" t="s">
        <v>1749</v>
      </c>
      <c r="P933" s="27" t="n">
        <v>-925.79</v>
      </c>
      <c r="Q933" s="27" t="n">
        <v>-267.47</v>
      </c>
      <c r="R933" s="28" t="n">
        <v>20231.31</v>
      </c>
      <c r="S933" s="28" t="n">
        <v>6323.59</v>
      </c>
      <c r="T933" s="29" t="n">
        <v>58048.86</v>
      </c>
      <c r="U933" s="29" t="n">
        <v>8673.89</v>
      </c>
      <c r="V933" s="28" t="n">
        <v>15257.76</v>
      </c>
      <c r="W933" s="28" t="n">
        <v>7969.7</v>
      </c>
      <c r="X933" s="29" t="n">
        <v>12271</v>
      </c>
      <c r="Y933" s="29" t="n">
        <v>5581.5</v>
      </c>
      <c r="Z933" s="28" t="n">
        <v>18598.21</v>
      </c>
      <c r="AA933" s="28" t="n">
        <v>6167.9</v>
      </c>
      <c r="AB933" s="29" t="n">
        <v>13497.14</v>
      </c>
      <c r="AC933" s="29" t="n">
        <v>7707.84</v>
      </c>
    </row>
    <row r="934" customFormat="false" ht="12.75" hidden="false" customHeight="false" outlineLevel="0" collapsed="false">
      <c r="A934" s="3" t="s">
        <v>1750</v>
      </c>
      <c r="B934" s="3" t="s">
        <v>20</v>
      </c>
      <c r="C934" s="3" t="s">
        <v>45</v>
      </c>
      <c r="D934" s="3" t="s">
        <v>96</v>
      </c>
      <c r="E934" s="3" t="str">
        <f aca="false">+CONCATENATE(A934," ",B934," ",C934," ",D934)</f>
        <v>JENKINS 69 KV PPL BUS1</v>
      </c>
      <c r="F934" s="26" t="s">
        <v>1751</v>
      </c>
      <c r="G934" s="26" t="n">
        <v>-8.34</v>
      </c>
      <c r="H934" s="26" t="n">
        <v>-3.81</v>
      </c>
      <c r="I934" s="26" t="s">
        <v>1751</v>
      </c>
      <c r="J934" s="26" t="n">
        <v>-3.09</v>
      </c>
      <c r="K934" s="26" t="n">
        <v>-3.9</v>
      </c>
      <c r="L934" s="26" t="s">
        <v>1751</v>
      </c>
      <c r="M934" s="26" t="n">
        <v>-11.9</v>
      </c>
      <c r="N934" s="26" t="n">
        <v>-7.28</v>
      </c>
      <c r="O934" s="27" t="s">
        <v>1751</v>
      </c>
      <c r="P934" s="27" t="n">
        <v>-789.58</v>
      </c>
      <c r="Q934" s="27" t="n">
        <v>-228.09</v>
      </c>
      <c r="R934" s="28" t="n">
        <v>20182.9</v>
      </c>
      <c r="S934" s="28" t="n">
        <v>6328.7</v>
      </c>
      <c r="T934" s="29" t="n">
        <v>58600.46</v>
      </c>
      <c r="U934" s="29" t="n">
        <v>8704.18</v>
      </c>
      <c r="V934" s="28" t="n">
        <v>15076.96</v>
      </c>
      <c r="W934" s="28" t="n">
        <v>7978.13</v>
      </c>
      <c r="X934" s="29" t="n">
        <v>12129.2</v>
      </c>
      <c r="Y934" s="29" t="n">
        <v>5625.7</v>
      </c>
      <c r="Z934" s="28" t="n">
        <v>18598</v>
      </c>
      <c r="AA934" s="28" t="n">
        <v>6105.64</v>
      </c>
      <c r="AB934" s="29" t="n">
        <v>13530.83</v>
      </c>
      <c r="AC934" s="29" t="n">
        <v>7702.53</v>
      </c>
    </row>
    <row r="935" customFormat="false" ht="12.75" hidden="false" customHeight="false" outlineLevel="0" collapsed="false">
      <c r="A935" s="3" t="s">
        <v>1750</v>
      </c>
      <c r="B935" s="3" t="s">
        <v>20</v>
      </c>
      <c r="C935" s="3" t="s">
        <v>45</v>
      </c>
      <c r="D935" s="3" t="s">
        <v>533</v>
      </c>
      <c r="E935" s="3" t="str">
        <f aca="false">+CONCATENATE(A935," ",B935," ",C935," ",D935)</f>
        <v>JENKINS 69 KV PPL BUS2</v>
      </c>
      <c r="F935" s="26" t="s">
        <v>1752</v>
      </c>
      <c r="G935" s="26" t="n">
        <v>-8.34</v>
      </c>
      <c r="H935" s="26" t="n">
        <v>-3.81</v>
      </c>
      <c r="I935" s="26" t="s">
        <v>1752</v>
      </c>
      <c r="J935" s="26" t="n">
        <v>-3.09</v>
      </c>
      <c r="K935" s="26" t="n">
        <v>-3.9</v>
      </c>
      <c r="L935" s="26" t="s">
        <v>1752</v>
      </c>
      <c r="M935" s="26" t="n">
        <v>-11.9</v>
      </c>
      <c r="N935" s="26" t="n">
        <v>-7.28</v>
      </c>
      <c r="O935" s="27" t="s">
        <v>1752</v>
      </c>
      <c r="P935" s="27" t="n">
        <v>-789.58</v>
      </c>
      <c r="Q935" s="27" t="n">
        <v>-228.09</v>
      </c>
      <c r="R935" s="28" t="n">
        <v>20182.9</v>
      </c>
      <c r="S935" s="28" t="n">
        <v>6328.7</v>
      </c>
      <c r="T935" s="29" t="n">
        <v>58600.46</v>
      </c>
      <c r="U935" s="29" t="n">
        <v>8704.18</v>
      </c>
      <c r="V935" s="28" t="n">
        <v>15076.96</v>
      </c>
      <c r="W935" s="28" t="n">
        <v>7978.13</v>
      </c>
      <c r="X935" s="29" t="n">
        <v>12129.2</v>
      </c>
      <c r="Y935" s="29" t="n">
        <v>5625.7</v>
      </c>
      <c r="Z935" s="28" t="n">
        <v>18598</v>
      </c>
      <c r="AA935" s="28" t="n">
        <v>6105.64</v>
      </c>
      <c r="AB935" s="29" t="n">
        <v>13530.83</v>
      </c>
      <c r="AC935" s="29" t="n">
        <v>7702.53</v>
      </c>
    </row>
    <row r="936" customFormat="false" ht="12.75" hidden="false" customHeight="false" outlineLevel="0" collapsed="false">
      <c r="A936" s="3" t="s">
        <v>1750</v>
      </c>
      <c r="B936" s="3" t="s">
        <v>20</v>
      </c>
      <c r="C936" s="3" t="s">
        <v>45</v>
      </c>
      <c r="D936" s="3" t="s">
        <v>73</v>
      </c>
      <c r="E936" s="3" t="str">
        <f aca="false">+CONCATENATE(A936," ",B936," ",C936," ",D936)</f>
        <v>JENKINS 69 KV PPL COTU-1</v>
      </c>
      <c r="F936" s="26" t="s">
        <v>1753</v>
      </c>
      <c r="G936" s="26" t="n">
        <v>-8.34</v>
      </c>
      <c r="H936" s="26" t="n">
        <v>-3.81</v>
      </c>
      <c r="I936" s="26" t="s">
        <v>1753</v>
      </c>
      <c r="J936" s="26" t="n">
        <v>-3.09</v>
      </c>
      <c r="K936" s="26" t="n">
        <v>-3.9</v>
      </c>
      <c r="L936" s="26" t="s">
        <v>1753</v>
      </c>
      <c r="M936" s="26" t="n">
        <v>-11.9</v>
      </c>
      <c r="N936" s="26" t="n">
        <v>-7.28</v>
      </c>
      <c r="O936" s="27" t="s">
        <v>1753</v>
      </c>
      <c r="P936" s="27" t="n">
        <v>-789.58</v>
      </c>
      <c r="Q936" s="27" t="n">
        <v>-228.09</v>
      </c>
      <c r="R936" s="28" t="n">
        <v>20182.9</v>
      </c>
      <c r="S936" s="28" t="n">
        <v>6328.7</v>
      </c>
      <c r="T936" s="29" t="n">
        <v>58600.46</v>
      </c>
      <c r="U936" s="29" t="n">
        <v>8704.18</v>
      </c>
      <c r="V936" s="28" t="n">
        <v>15076.96</v>
      </c>
      <c r="W936" s="28" t="n">
        <v>7978.13</v>
      </c>
      <c r="X936" s="29" t="n">
        <v>12129.2</v>
      </c>
      <c r="Y936" s="29" t="n">
        <v>5625.7</v>
      </c>
      <c r="Z936" s="28" t="n">
        <v>18598</v>
      </c>
      <c r="AA936" s="28" t="n">
        <v>6105.64</v>
      </c>
      <c r="AB936" s="29" t="n">
        <v>13530.83</v>
      </c>
      <c r="AC936" s="29" t="n">
        <v>7702.53</v>
      </c>
    </row>
    <row r="937" customFormat="false" ht="12.75" hidden="false" customHeight="false" outlineLevel="0" collapsed="false">
      <c r="A937" s="3" t="s">
        <v>1750</v>
      </c>
      <c r="B937" s="3" t="s">
        <v>20</v>
      </c>
      <c r="C937" s="3" t="s">
        <v>45</v>
      </c>
      <c r="D937" s="3" t="s">
        <v>75</v>
      </c>
      <c r="E937" s="3" t="str">
        <f aca="false">+CONCATENATE(A937," ",B937," ",C937," ",D937)</f>
        <v>JENKINS 69 KV PPL COTU-2</v>
      </c>
      <c r="F937" s="26" t="s">
        <v>1754</v>
      </c>
      <c r="G937" s="26" t="n">
        <v>-8.34</v>
      </c>
      <c r="H937" s="26" t="n">
        <v>-3.81</v>
      </c>
      <c r="I937" s="26" t="s">
        <v>1754</v>
      </c>
      <c r="J937" s="26" t="n">
        <v>-3.09</v>
      </c>
      <c r="K937" s="26" t="n">
        <v>-3.9</v>
      </c>
      <c r="L937" s="26" t="s">
        <v>1754</v>
      </c>
      <c r="M937" s="26" t="n">
        <v>-11.9</v>
      </c>
      <c r="N937" s="26" t="n">
        <v>-7.28</v>
      </c>
      <c r="O937" s="27" t="s">
        <v>1754</v>
      </c>
      <c r="P937" s="27" t="n">
        <v>-789.58</v>
      </c>
      <c r="Q937" s="27" t="n">
        <v>-228.09</v>
      </c>
      <c r="R937" s="28" t="n">
        <v>20182.9</v>
      </c>
      <c r="S937" s="28" t="n">
        <v>6328.7</v>
      </c>
      <c r="T937" s="29" t="n">
        <v>58600.46</v>
      </c>
      <c r="U937" s="29" t="n">
        <v>8704.18</v>
      </c>
      <c r="V937" s="28" t="n">
        <v>15076.96</v>
      </c>
      <c r="W937" s="28" t="n">
        <v>7978.13</v>
      </c>
      <c r="X937" s="29" t="n">
        <v>12129.2</v>
      </c>
      <c r="Y937" s="29" t="n">
        <v>5625.7</v>
      </c>
      <c r="Z937" s="28" t="n">
        <v>18598</v>
      </c>
      <c r="AA937" s="28" t="n">
        <v>6105.64</v>
      </c>
      <c r="AB937" s="29" t="n">
        <v>13530.83</v>
      </c>
      <c r="AC937" s="29" t="n">
        <v>7702.53</v>
      </c>
    </row>
    <row r="938" customFormat="false" ht="12.75" hidden="false" customHeight="false" outlineLevel="0" collapsed="false">
      <c r="A938" s="3" t="s">
        <v>1750</v>
      </c>
      <c r="B938" s="3" t="s">
        <v>20</v>
      </c>
      <c r="C938" s="3" t="s">
        <v>45</v>
      </c>
      <c r="D938" s="3" t="s">
        <v>1755</v>
      </c>
      <c r="E938" s="3" t="str">
        <f aca="false">+CONCATENATE(A938," ",B938," ",C938," ",D938)</f>
        <v>JENKINS 69 KV PPL HARW_2</v>
      </c>
      <c r="F938" s="26" t="s">
        <v>1756</v>
      </c>
      <c r="G938" s="26" t="n">
        <v>-8.34</v>
      </c>
      <c r="H938" s="26" t="n">
        <v>-3.81</v>
      </c>
      <c r="I938" s="26" t="s">
        <v>1756</v>
      </c>
      <c r="J938" s="26" t="n">
        <v>-3.09</v>
      </c>
      <c r="K938" s="26" t="n">
        <v>-3.9</v>
      </c>
      <c r="L938" s="26" t="s">
        <v>1756</v>
      </c>
      <c r="M938" s="26" t="n">
        <v>-11.9</v>
      </c>
      <c r="N938" s="26" t="n">
        <v>-7.28</v>
      </c>
      <c r="O938" s="27" t="s">
        <v>1756</v>
      </c>
      <c r="P938" s="27" t="n">
        <v>-789.58</v>
      </c>
      <c r="Q938" s="27" t="n">
        <v>-228.09</v>
      </c>
      <c r="R938" s="28" t="n">
        <v>20182.9</v>
      </c>
      <c r="S938" s="28" t="n">
        <v>6328.7</v>
      </c>
      <c r="T938" s="29" t="n">
        <v>58600.46</v>
      </c>
      <c r="U938" s="29" t="n">
        <v>8704.18</v>
      </c>
      <c r="V938" s="28" t="n">
        <v>15076.96</v>
      </c>
      <c r="W938" s="28" t="n">
        <v>7978.13</v>
      </c>
      <c r="X938" s="29" t="n">
        <v>12129.2</v>
      </c>
      <c r="Y938" s="29" t="n">
        <v>5625.7</v>
      </c>
      <c r="Z938" s="28" t="n">
        <v>18598</v>
      </c>
      <c r="AA938" s="28" t="n">
        <v>6105.64</v>
      </c>
      <c r="AB938" s="29" t="n">
        <v>13530.83</v>
      </c>
      <c r="AC938" s="29" t="n">
        <v>7702.53</v>
      </c>
    </row>
    <row r="939" customFormat="false" ht="12.75" hidden="false" customHeight="false" outlineLevel="0" collapsed="false">
      <c r="A939" s="3" t="s">
        <v>1757</v>
      </c>
      <c r="B939" s="3" t="s">
        <v>47</v>
      </c>
      <c r="C939" s="3" t="s">
        <v>87</v>
      </c>
      <c r="D939" s="3" t="s">
        <v>1758</v>
      </c>
      <c r="E939" s="3" t="str">
        <f aca="false">+CONCATENATE(A939," ",B939," ",C939," ",D939)</f>
        <v>JENKINTO 13 KV PECO 11BUS</v>
      </c>
      <c r="F939" s="26" t="s">
        <v>1759</v>
      </c>
      <c r="G939" s="26" t="n">
        <v>6.75</v>
      </c>
      <c r="H939" s="26" t="n">
        <v>3.84</v>
      </c>
      <c r="I939" s="26" t="s">
        <v>1759</v>
      </c>
      <c r="J939" s="26" t="n">
        <v>-0.7</v>
      </c>
      <c r="K939" s="26" t="n">
        <v>0.35</v>
      </c>
      <c r="L939" s="26" t="s">
        <v>1759</v>
      </c>
      <c r="M939" s="26" t="n">
        <v>1.16</v>
      </c>
      <c r="N939" s="26" t="n">
        <v>1.42</v>
      </c>
      <c r="O939" s="27" t="s">
        <v>1759</v>
      </c>
      <c r="P939" s="27" t="n">
        <v>678.64</v>
      </c>
      <c r="Q939" s="27" t="n">
        <v>508.5</v>
      </c>
      <c r="R939" s="28" t="n">
        <v>20531.78</v>
      </c>
      <c r="S939" s="28" t="n">
        <v>6330.12</v>
      </c>
      <c r="T939" s="29" t="n">
        <v>60156.86</v>
      </c>
      <c r="U939" s="29" t="n">
        <v>8668.8</v>
      </c>
      <c r="V939" s="28" t="n">
        <v>15156.79</v>
      </c>
      <c r="W939" s="28" t="n">
        <v>7979.27</v>
      </c>
      <c r="X939" s="29" t="n">
        <v>12270.2</v>
      </c>
      <c r="Y939" s="29" t="n">
        <v>5608.3</v>
      </c>
      <c r="Z939" s="28" t="n">
        <v>18601.94</v>
      </c>
      <c r="AA939" s="28" t="n">
        <v>6147.96</v>
      </c>
      <c r="AB939" s="29" t="n">
        <v>13494.21</v>
      </c>
      <c r="AC939" s="29" t="n">
        <v>7707.37</v>
      </c>
    </row>
    <row r="940" customFormat="false" ht="12.75" hidden="false" customHeight="false" outlineLevel="0" collapsed="false">
      <c r="A940" s="3" t="s">
        <v>1757</v>
      </c>
      <c r="B940" s="3" t="s">
        <v>47</v>
      </c>
      <c r="C940" s="3" t="s">
        <v>87</v>
      </c>
      <c r="D940" s="3" t="s">
        <v>1760</v>
      </c>
      <c r="E940" s="3" t="str">
        <f aca="false">+CONCATENATE(A940," ",B940," ",C940," ",D940)</f>
        <v>JENKINTO 13 KV PECO 12BUS</v>
      </c>
      <c r="F940" s="26" t="s">
        <v>1761</v>
      </c>
      <c r="G940" s="26" t="n">
        <v>6.75</v>
      </c>
      <c r="H940" s="26" t="n">
        <v>3.84</v>
      </c>
      <c r="I940" s="26" t="s">
        <v>1761</v>
      </c>
      <c r="J940" s="26" t="n">
        <v>-0.7</v>
      </c>
      <c r="K940" s="26" t="n">
        <v>0.35</v>
      </c>
      <c r="L940" s="26" t="s">
        <v>1761</v>
      </c>
      <c r="M940" s="26" t="n">
        <v>1.16</v>
      </c>
      <c r="N940" s="26" t="n">
        <v>1.42</v>
      </c>
      <c r="O940" s="27" t="s">
        <v>1761</v>
      </c>
      <c r="P940" s="27" t="n">
        <v>678.64</v>
      </c>
      <c r="Q940" s="27" t="n">
        <v>508.5</v>
      </c>
      <c r="R940" s="28" t="n">
        <v>20531.78</v>
      </c>
      <c r="S940" s="28" t="n">
        <v>6330.12</v>
      </c>
      <c r="T940" s="29" t="n">
        <v>60156.86</v>
      </c>
      <c r="U940" s="29" t="n">
        <v>8668.8</v>
      </c>
      <c r="V940" s="28" t="n">
        <v>15156.79</v>
      </c>
      <c r="W940" s="28" t="n">
        <v>7979.27</v>
      </c>
      <c r="X940" s="29" t="n">
        <v>12270.2</v>
      </c>
      <c r="Y940" s="29" t="n">
        <v>5608.3</v>
      </c>
      <c r="Z940" s="28" t="n">
        <v>18601.94</v>
      </c>
      <c r="AA940" s="28" t="n">
        <v>6147.96</v>
      </c>
      <c r="AB940" s="29" t="n">
        <v>13494.21</v>
      </c>
      <c r="AC940" s="29" t="n">
        <v>7707.37</v>
      </c>
    </row>
    <row r="941" customFormat="false" ht="12.75" hidden="false" customHeight="false" outlineLevel="0" collapsed="false">
      <c r="A941" s="3" t="s">
        <v>1757</v>
      </c>
      <c r="B941" s="3" t="s">
        <v>47</v>
      </c>
      <c r="C941" s="3" t="s">
        <v>87</v>
      </c>
      <c r="D941" s="3" t="s">
        <v>1762</v>
      </c>
      <c r="E941" s="3" t="str">
        <f aca="false">+CONCATENATE(A941," ",B941," ",C941," ",D941)</f>
        <v>JENKINTO 13 KV PECO 13BUS</v>
      </c>
      <c r="F941" s="26" t="s">
        <v>1763</v>
      </c>
      <c r="G941" s="26" t="n">
        <v>6.75</v>
      </c>
      <c r="H941" s="26" t="n">
        <v>3.84</v>
      </c>
      <c r="I941" s="26" t="s">
        <v>1763</v>
      </c>
      <c r="J941" s="26" t="n">
        <v>-0.7</v>
      </c>
      <c r="K941" s="26" t="n">
        <v>0.35</v>
      </c>
      <c r="L941" s="26" t="s">
        <v>1763</v>
      </c>
      <c r="M941" s="26" t="n">
        <v>1.16</v>
      </c>
      <c r="N941" s="26" t="n">
        <v>1.42</v>
      </c>
      <c r="O941" s="27" t="s">
        <v>1763</v>
      </c>
      <c r="P941" s="27" t="n">
        <v>678.64</v>
      </c>
      <c r="Q941" s="27" t="n">
        <v>508.5</v>
      </c>
      <c r="R941" s="28" t="n">
        <v>20531.78</v>
      </c>
      <c r="S941" s="28" t="n">
        <v>6330.12</v>
      </c>
      <c r="T941" s="29" t="n">
        <v>60156.86</v>
      </c>
      <c r="U941" s="29" t="n">
        <v>8668.8</v>
      </c>
      <c r="V941" s="28" t="n">
        <v>15156.79</v>
      </c>
      <c r="W941" s="28" t="n">
        <v>7979.27</v>
      </c>
      <c r="X941" s="29" t="n">
        <v>12270.2</v>
      </c>
      <c r="Y941" s="29" t="n">
        <v>5608.3</v>
      </c>
      <c r="Z941" s="28" t="n">
        <v>18601.94</v>
      </c>
      <c r="AA941" s="28" t="n">
        <v>6147.96</v>
      </c>
      <c r="AB941" s="29" t="n">
        <v>13494.21</v>
      </c>
      <c r="AC941" s="29" t="n">
        <v>7707.37</v>
      </c>
    </row>
    <row r="942" customFormat="false" ht="12.75" hidden="false" customHeight="false" outlineLevel="0" collapsed="false">
      <c r="A942" s="3" t="s">
        <v>1757</v>
      </c>
      <c r="B942" s="3" t="s">
        <v>125</v>
      </c>
      <c r="C942" s="3" t="s">
        <v>87</v>
      </c>
      <c r="D942" s="3" t="s">
        <v>1764</v>
      </c>
      <c r="E942" s="3" t="str">
        <f aca="false">+CONCATENATE(A942," ",B942," ",C942," ",D942)</f>
        <v>JENKINTO 35 KV PECO KBU1</v>
      </c>
      <c r="F942" s="26" t="s">
        <v>1765</v>
      </c>
      <c r="G942" s="26" t="n">
        <v>6.87</v>
      </c>
      <c r="H942" s="26" t="n">
        <v>3.9</v>
      </c>
      <c r="I942" s="26" t="s">
        <v>1765</v>
      </c>
      <c r="J942" s="26" t="n">
        <v>-0.76</v>
      </c>
      <c r="K942" s="26" t="n">
        <v>0.34</v>
      </c>
      <c r="L942" s="26" t="s">
        <v>1765</v>
      </c>
      <c r="M942" s="26" t="n">
        <v>1.15</v>
      </c>
      <c r="N942" s="26" t="n">
        <v>1.45</v>
      </c>
      <c r="O942" s="27" t="s">
        <v>1765</v>
      </c>
      <c r="P942" s="27" t="n">
        <v>700.04</v>
      </c>
      <c r="Q942" s="27" t="n">
        <v>524.53</v>
      </c>
      <c r="R942" s="28" t="n">
        <v>20402</v>
      </c>
      <c r="S942" s="28" t="n">
        <v>6330.25</v>
      </c>
      <c r="T942" s="29" t="n">
        <v>60344.53</v>
      </c>
      <c r="U942" s="29" t="n">
        <v>8700.02</v>
      </c>
      <c r="V942" s="28" t="n">
        <v>15158.66</v>
      </c>
      <c r="W942" s="28" t="n">
        <v>7979.61</v>
      </c>
      <c r="X942" s="29" t="n">
        <v>12270.9</v>
      </c>
      <c r="Y942" s="29" t="n">
        <v>5608.6</v>
      </c>
      <c r="Z942" s="28" t="n">
        <v>18602</v>
      </c>
      <c r="AA942" s="28" t="n">
        <v>6147.12</v>
      </c>
      <c r="AB942" s="29" t="n">
        <v>13494.11</v>
      </c>
      <c r="AC942" s="29" t="n">
        <v>7707.3</v>
      </c>
    </row>
    <row r="943" customFormat="false" ht="12.75" hidden="false" customHeight="false" outlineLevel="0" collapsed="false">
      <c r="A943" s="3" t="s">
        <v>1757</v>
      </c>
      <c r="B943" s="3" t="s">
        <v>125</v>
      </c>
      <c r="C943" s="3" t="s">
        <v>87</v>
      </c>
      <c r="D943" s="3" t="s">
        <v>1766</v>
      </c>
      <c r="E943" s="3" t="str">
        <f aca="false">+CONCATENATE(A943," ",B943," ",C943," ",D943)</f>
        <v>JENKINTO 35 KV PECO KBU2</v>
      </c>
      <c r="F943" s="26" t="s">
        <v>1767</v>
      </c>
      <c r="G943" s="26" t="n">
        <v>6.87</v>
      </c>
      <c r="H943" s="26" t="n">
        <v>3.9</v>
      </c>
      <c r="I943" s="26" t="s">
        <v>1767</v>
      </c>
      <c r="J943" s="26" t="n">
        <v>-0.76</v>
      </c>
      <c r="K943" s="26" t="n">
        <v>0.34</v>
      </c>
      <c r="L943" s="26" t="s">
        <v>1767</v>
      </c>
      <c r="M943" s="26" t="n">
        <v>1.15</v>
      </c>
      <c r="N943" s="26" t="n">
        <v>1.45</v>
      </c>
      <c r="O943" s="27" t="s">
        <v>1767</v>
      </c>
      <c r="P943" s="27" t="n">
        <v>700.04</v>
      </c>
      <c r="Q943" s="27" t="n">
        <v>524.53</v>
      </c>
      <c r="R943" s="28" t="n">
        <v>20402</v>
      </c>
      <c r="S943" s="28" t="n">
        <v>6330.25</v>
      </c>
      <c r="T943" s="29" t="n">
        <v>60344.53</v>
      </c>
      <c r="U943" s="29" t="n">
        <v>8700.02</v>
      </c>
      <c r="V943" s="28" t="n">
        <v>15158.66</v>
      </c>
      <c r="W943" s="28" t="n">
        <v>7979.61</v>
      </c>
      <c r="X943" s="29" t="n">
        <v>12270.9</v>
      </c>
      <c r="Y943" s="29" t="n">
        <v>5608.6</v>
      </c>
      <c r="Z943" s="28" t="n">
        <v>18602</v>
      </c>
      <c r="AA943" s="28" t="n">
        <v>6147.12</v>
      </c>
      <c r="AB943" s="29" t="n">
        <v>13494.11</v>
      </c>
      <c r="AC943" s="29" t="n">
        <v>7707.3</v>
      </c>
    </row>
    <row r="944" customFormat="false" ht="12.75" hidden="false" customHeight="false" outlineLevel="0" collapsed="false">
      <c r="A944" s="3" t="s">
        <v>1757</v>
      </c>
      <c r="B944" s="3" t="s">
        <v>125</v>
      </c>
      <c r="C944" s="3" t="s">
        <v>87</v>
      </c>
      <c r="D944" s="3" t="s">
        <v>1768</v>
      </c>
      <c r="E944" s="3" t="str">
        <f aca="false">+CONCATENATE(A944," ",B944," ",C944," ",D944)</f>
        <v>JENKINTO 35 KV PECO KBU3</v>
      </c>
      <c r="F944" s="26" t="s">
        <v>1769</v>
      </c>
      <c r="G944" s="26" t="n">
        <v>6.87</v>
      </c>
      <c r="H944" s="26" t="n">
        <v>3.9</v>
      </c>
      <c r="I944" s="26" t="s">
        <v>1769</v>
      </c>
      <c r="J944" s="26" t="n">
        <v>-0.76</v>
      </c>
      <c r="K944" s="26" t="n">
        <v>0.34</v>
      </c>
      <c r="L944" s="26" t="s">
        <v>1769</v>
      </c>
      <c r="M944" s="26" t="n">
        <v>1.15</v>
      </c>
      <c r="N944" s="26" t="n">
        <v>1.45</v>
      </c>
      <c r="O944" s="27" t="s">
        <v>1769</v>
      </c>
      <c r="P944" s="27" t="n">
        <v>700.04</v>
      </c>
      <c r="Q944" s="27" t="n">
        <v>524.53</v>
      </c>
      <c r="R944" s="28" t="n">
        <v>20402</v>
      </c>
      <c r="S944" s="28" t="n">
        <v>6330.25</v>
      </c>
      <c r="T944" s="29" t="n">
        <v>60344.53</v>
      </c>
      <c r="U944" s="29" t="n">
        <v>8700.02</v>
      </c>
      <c r="V944" s="28" t="n">
        <v>15158.66</v>
      </c>
      <c r="W944" s="28" t="n">
        <v>7979.61</v>
      </c>
      <c r="X944" s="29" t="n">
        <v>12270.9</v>
      </c>
      <c r="Y944" s="29" t="n">
        <v>5608.6</v>
      </c>
      <c r="Z944" s="28" t="n">
        <v>18602</v>
      </c>
      <c r="AA944" s="28" t="n">
        <v>6147.12</v>
      </c>
      <c r="AB944" s="29" t="n">
        <v>13494.11</v>
      </c>
      <c r="AC944" s="29" t="n">
        <v>7707.3</v>
      </c>
    </row>
    <row r="945" customFormat="false" ht="12.75" hidden="false" customHeight="false" outlineLevel="0" collapsed="false">
      <c r="A945" s="3" t="s">
        <v>1770</v>
      </c>
      <c r="B945" s="3" t="s">
        <v>26</v>
      </c>
      <c r="C945" s="3" t="s">
        <v>87</v>
      </c>
      <c r="D945" s="3" t="s">
        <v>324</v>
      </c>
      <c r="E945" s="3" t="str">
        <f aca="false">+CONCATENATE(A945," ",B945," ",C945," ",D945)</f>
        <v>JENNERVL 230 KV PECO 1TR</v>
      </c>
      <c r="F945" s="26" t="s">
        <v>1771</v>
      </c>
      <c r="G945" s="26" t="n">
        <v>6.43</v>
      </c>
      <c r="H945" s="26" t="n">
        <v>3.63</v>
      </c>
      <c r="I945" s="26" t="s">
        <v>1771</v>
      </c>
      <c r="J945" s="26" t="n">
        <v>-0.37</v>
      </c>
      <c r="K945" s="26" t="n">
        <v>0.75</v>
      </c>
      <c r="L945" s="26" t="s">
        <v>1771</v>
      </c>
      <c r="M945" s="26" t="n">
        <v>2.76</v>
      </c>
      <c r="N945" s="26" t="n">
        <v>1.76</v>
      </c>
      <c r="O945" s="27" t="s">
        <v>1771</v>
      </c>
      <c r="P945" s="27" t="n">
        <v>258.54</v>
      </c>
      <c r="Q945" s="27" t="n">
        <v>298.27</v>
      </c>
      <c r="R945" s="28" t="n">
        <v>20217.58</v>
      </c>
      <c r="S945" s="28" t="n">
        <v>6327.42</v>
      </c>
      <c r="T945" s="29" t="n">
        <v>59839.76</v>
      </c>
      <c r="U945" s="29" t="n">
        <v>8691.82</v>
      </c>
      <c r="V945" s="28" t="n">
        <v>15188.64</v>
      </c>
      <c r="W945" s="28" t="n">
        <v>7982.61</v>
      </c>
      <c r="X945" s="29" t="n">
        <v>12271.8</v>
      </c>
      <c r="Y945" s="29" t="n">
        <v>5606.1</v>
      </c>
      <c r="Z945" s="28" t="n">
        <v>18609.37</v>
      </c>
      <c r="AA945" s="28" t="n">
        <v>6161.6</v>
      </c>
      <c r="AB945" s="29" t="n">
        <v>13494.52</v>
      </c>
      <c r="AC945" s="29" t="n">
        <v>7707.95</v>
      </c>
    </row>
    <row r="946" customFormat="false" ht="12.75" hidden="false" customHeight="false" outlineLevel="0" collapsed="false">
      <c r="A946" s="3" t="s">
        <v>1772</v>
      </c>
      <c r="B946" s="3" t="s">
        <v>26</v>
      </c>
      <c r="C946" s="3" t="s">
        <v>297</v>
      </c>
      <c r="D946" s="3" t="s">
        <v>512</v>
      </c>
      <c r="E946" s="3" t="str">
        <f aca="false">+CONCATENATE(A946," ",B946," ",C946," ",D946)</f>
        <v>JERICHOP 230 KV BGE ONE</v>
      </c>
      <c r="F946" s="26" t="s">
        <v>1773</v>
      </c>
      <c r="G946" s="26" t="n">
        <v>9.4</v>
      </c>
      <c r="H946" s="26" t="n">
        <v>5.02</v>
      </c>
      <c r="I946" s="26" t="s">
        <v>1773</v>
      </c>
      <c r="J946" s="26" t="n">
        <v>2.73</v>
      </c>
      <c r="K946" s="26" t="n">
        <v>2.31</v>
      </c>
      <c r="L946" s="26" t="s">
        <v>1773</v>
      </c>
      <c r="M946" s="26" t="n">
        <v>7.65</v>
      </c>
      <c r="N946" s="26" t="n">
        <v>3.82</v>
      </c>
      <c r="O946" s="27" t="s">
        <v>1773</v>
      </c>
      <c r="P946" s="27" t="n">
        <v>-873.23</v>
      </c>
      <c r="Q946" s="27" t="n">
        <v>-264.66</v>
      </c>
      <c r="R946" s="28" t="n">
        <v>20119.95</v>
      </c>
      <c r="S946" s="28" t="n">
        <v>6303.58</v>
      </c>
      <c r="T946" s="29" t="n">
        <v>58254.01</v>
      </c>
      <c r="U946" s="29" t="n">
        <v>8582.99</v>
      </c>
      <c r="V946" s="28" t="n">
        <v>15273.4</v>
      </c>
      <c r="W946" s="28" t="n">
        <v>7984.68</v>
      </c>
      <c r="X946" s="29" t="n">
        <v>12275</v>
      </c>
      <c r="Y946" s="29" t="n">
        <v>5616.2</v>
      </c>
      <c r="Z946" s="28" t="n">
        <v>18629.41</v>
      </c>
      <c r="AA946" s="28" t="n">
        <v>6212.07</v>
      </c>
      <c r="AB946" s="29" t="n">
        <v>13494.76</v>
      </c>
      <c r="AC946" s="29" t="n">
        <v>7710.71</v>
      </c>
    </row>
    <row r="947" customFormat="false" ht="12.75" hidden="false" customHeight="false" outlineLevel="0" collapsed="false">
      <c r="A947" s="3" t="s">
        <v>1772</v>
      </c>
      <c r="B947" s="3" t="s">
        <v>26</v>
      </c>
      <c r="C947" s="3" t="s">
        <v>297</v>
      </c>
      <c r="D947" s="3" t="s">
        <v>565</v>
      </c>
      <c r="E947" s="3" t="str">
        <f aca="false">+CONCATENATE(A947," ",B947," ",C947," ",D947)</f>
        <v>JERICHOP 230 KV BGE TWO</v>
      </c>
      <c r="F947" s="26" t="s">
        <v>1774</v>
      </c>
      <c r="G947" s="26" t="n">
        <v>9.36</v>
      </c>
      <c r="H947" s="26" t="n">
        <v>5</v>
      </c>
      <c r="I947" s="26" t="s">
        <v>1774</v>
      </c>
      <c r="J947" s="26" t="n">
        <v>2.73</v>
      </c>
      <c r="K947" s="26" t="n">
        <v>2.31</v>
      </c>
      <c r="L947" s="26" t="s">
        <v>1774</v>
      </c>
      <c r="M947" s="26" t="n">
        <v>7.65</v>
      </c>
      <c r="N947" s="26" t="n">
        <v>3.82</v>
      </c>
      <c r="O947" s="27" t="s">
        <v>1774</v>
      </c>
      <c r="P947" s="27" t="n">
        <v>-873.42</v>
      </c>
      <c r="Q947" s="27" t="n">
        <v>-264.74</v>
      </c>
      <c r="R947" s="28" t="n">
        <v>20119.84</v>
      </c>
      <c r="S947" s="28" t="n">
        <v>6303.61</v>
      </c>
      <c r="T947" s="29" t="n">
        <v>58253.58</v>
      </c>
      <c r="U947" s="29" t="n">
        <v>8582.93</v>
      </c>
      <c r="V947" s="28" t="n">
        <v>15273.4</v>
      </c>
      <c r="W947" s="28" t="n">
        <v>7984.67</v>
      </c>
      <c r="X947" s="29" t="n">
        <v>12275</v>
      </c>
      <c r="Y947" s="29" t="n">
        <v>5616.3</v>
      </c>
      <c r="Z947" s="28" t="n">
        <v>18629.39</v>
      </c>
      <c r="AA947" s="28" t="n">
        <v>6211.58</v>
      </c>
      <c r="AB947" s="29" t="n">
        <v>13494.76</v>
      </c>
      <c r="AC947" s="29" t="n">
        <v>7710.71</v>
      </c>
    </row>
    <row r="948" customFormat="false" ht="12.75" hidden="false" customHeight="false" outlineLevel="0" collapsed="false">
      <c r="A948" s="3" t="s">
        <v>1775</v>
      </c>
      <c r="B948" s="3" t="s">
        <v>26</v>
      </c>
      <c r="C948" s="3" t="s">
        <v>60</v>
      </c>
      <c r="D948" s="3" t="s">
        <v>1776</v>
      </c>
      <c r="E948" s="3" t="str">
        <f aca="false">+CONCATENATE(A948," ",B948," ",C948," ",D948)</f>
        <v>JOHNSTOW 230 KV PENELEC BTH ST</v>
      </c>
      <c r="F948" s="26" t="s">
        <v>1777</v>
      </c>
      <c r="G948" s="26" t="n">
        <v>20.43</v>
      </c>
      <c r="H948" s="26" t="n">
        <v>10.55</v>
      </c>
      <c r="I948" s="26" t="s">
        <v>1777</v>
      </c>
      <c r="J948" s="26" t="n">
        <v>-11.98</v>
      </c>
      <c r="K948" s="26" t="n">
        <v>5.84</v>
      </c>
      <c r="L948" s="26" t="s">
        <v>1777</v>
      </c>
      <c r="M948" s="26" t="n">
        <v>17.01</v>
      </c>
      <c r="N948" s="26" t="n">
        <v>9.51</v>
      </c>
      <c r="O948" s="27" t="s">
        <v>1777</v>
      </c>
      <c r="P948" s="27" t="n">
        <v>-821.1</v>
      </c>
      <c r="Q948" s="27" t="n">
        <v>-241.39</v>
      </c>
      <c r="R948" s="28" t="n">
        <v>20239.52</v>
      </c>
      <c r="S948" s="28" t="n">
        <v>6325.5</v>
      </c>
      <c r="T948" s="29" t="n">
        <v>58302.59</v>
      </c>
      <c r="U948" s="29" t="n">
        <v>8664.58</v>
      </c>
      <c r="V948" s="28" t="n">
        <v>15294.26</v>
      </c>
      <c r="W948" s="28" t="n">
        <v>7978.73</v>
      </c>
      <c r="X948" s="29" t="n">
        <v>12287.8</v>
      </c>
      <c r="Y948" s="29" t="n">
        <v>5650.7</v>
      </c>
      <c r="Z948" s="28" t="n">
        <v>18480.06</v>
      </c>
      <c r="AA948" s="28" t="n">
        <v>6310.53</v>
      </c>
      <c r="AB948" s="29" t="n">
        <v>13492.55</v>
      </c>
      <c r="AC948" s="29" t="n">
        <v>7716.66</v>
      </c>
    </row>
    <row r="949" customFormat="false" ht="12.75" hidden="false" customHeight="false" outlineLevel="0" collapsed="false">
      <c r="A949" s="3" t="s">
        <v>1778</v>
      </c>
      <c r="B949" s="3" t="s">
        <v>14</v>
      </c>
      <c r="C949" s="3" t="s">
        <v>37</v>
      </c>
      <c r="D949" s="3" t="s">
        <v>1778</v>
      </c>
      <c r="E949" s="3" t="str">
        <f aca="false">+CONCATENATE(A949," ",B949," ",C949," ",D949)</f>
        <v>JONES 138 KV DPL JONES</v>
      </c>
      <c r="F949" s="26" t="s">
        <v>1779</v>
      </c>
      <c r="G949" s="26" t="n">
        <v>7.92</v>
      </c>
      <c r="H949" s="26" t="n">
        <v>4.5</v>
      </c>
      <c r="I949" s="26" t="s">
        <v>1779</v>
      </c>
      <c r="J949" s="26" t="n">
        <v>0.25</v>
      </c>
      <c r="K949" s="26" t="n">
        <v>1.35</v>
      </c>
      <c r="L949" s="26" t="s">
        <v>1779</v>
      </c>
      <c r="M949" s="26" t="n">
        <v>4.14</v>
      </c>
      <c r="N949" s="26" t="n">
        <v>2.76</v>
      </c>
      <c r="O949" s="27" t="s">
        <v>1779</v>
      </c>
      <c r="P949" s="27" t="n">
        <v>1378.22</v>
      </c>
      <c r="Q949" s="27" t="n">
        <v>809.65</v>
      </c>
      <c r="R949" s="28" t="n">
        <v>20260.1</v>
      </c>
      <c r="S949" s="28" t="n">
        <v>6328.23</v>
      </c>
      <c r="T949" s="29" t="n">
        <v>60469.32</v>
      </c>
      <c r="U949" s="29" t="n">
        <v>8679.7</v>
      </c>
      <c r="V949" s="28" t="n">
        <v>17099.41</v>
      </c>
      <c r="W949" s="28" t="n">
        <v>9228.53</v>
      </c>
      <c r="X949" s="29" t="n">
        <v>12269.3</v>
      </c>
      <c r="Y949" s="29" t="n">
        <v>5597.5</v>
      </c>
      <c r="Z949" s="28" t="n">
        <v>18604.22</v>
      </c>
      <c r="AA949" s="28" t="n">
        <v>6165.03</v>
      </c>
      <c r="AB949" s="29" t="n">
        <v>13493.88</v>
      </c>
      <c r="AC949" s="29" t="n">
        <v>7708.52</v>
      </c>
    </row>
    <row r="950" customFormat="false" ht="12.75" hidden="false" customHeight="false" outlineLevel="0" collapsed="false">
      <c r="A950" s="3" t="s">
        <v>1780</v>
      </c>
      <c r="B950" s="3" t="s">
        <v>26</v>
      </c>
      <c r="C950" s="3" t="s">
        <v>45</v>
      </c>
      <c r="D950" s="3" t="s">
        <v>1781</v>
      </c>
      <c r="E950" s="3" t="str">
        <f aca="false">+CONCATENATE(A950," ",B950," ",C950," ",D950)</f>
        <v>JUNIATA 230 KV PPL TRAN_3</v>
      </c>
      <c r="F950" s="26" t="s">
        <v>1782</v>
      </c>
      <c r="G950" s="26" t="n">
        <v>4.54</v>
      </c>
      <c r="H950" s="26" t="n">
        <v>2.52</v>
      </c>
      <c r="I950" s="26" t="s">
        <v>1782</v>
      </c>
      <c r="J950" s="26" t="n">
        <v>-0.65</v>
      </c>
      <c r="K950" s="26" t="n">
        <v>0.7</v>
      </c>
      <c r="L950" s="26" t="s">
        <v>1782</v>
      </c>
      <c r="M950" s="26" t="n">
        <v>-0.41</v>
      </c>
      <c r="N950" s="26" t="n">
        <v>1.07</v>
      </c>
      <c r="O950" s="27" t="s">
        <v>1782</v>
      </c>
      <c r="P950" s="27" t="n">
        <v>-1060.74</v>
      </c>
      <c r="Q950" s="27" t="n">
        <v>-356.37</v>
      </c>
      <c r="R950" s="28" t="n">
        <v>20275.03</v>
      </c>
      <c r="S950" s="28" t="n">
        <v>6338.88</v>
      </c>
      <c r="T950" s="29" t="n">
        <v>58177.88</v>
      </c>
      <c r="U950" s="29" t="n">
        <v>8670.94</v>
      </c>
      <c r="V950" s="28" t="n">
        <v>15220.75</v>
      </c>
      <c r="W950" s="28" t="n">
        <v>7973.2</v>
      </c>
      <c r="X950" s="29" t="n">
        <v>12266.5</v>
      </c>
      <c r="Y950" s="29" t="n">
        <v>5679.1</v>
      </c>
      <c r="Z950" s="28" t="n">
        <v>18593.22</v>
      </c>
      <c r="AA950" s="28" t="n">
        <v>6181.06</v>
      </c>
      <c r="AB950" s="29" t="n">
        <v>13501.58</v>
      </c>
      <c r="AC950" s="29" t="n">
        <v>7708.73</v>
      </c>
    </row>
    <row r="951" customFormat="false" ht="12.75" hidden="false" customHeight="false" outlineLevel="0" collapsed="false">
      <c r="A951" s="3" t="s">
        <v>1780</v>
      </c>
      <c r="B951" s="3" t="s">
        <v>26</v>
      </c>
      <c r="C951" s="3" t="s">
        <v>45</v>
      </c>
      <c r="D951" s="3" t="s">
        <v>1783</v>
      </c>
      <c r="E951" s="3" t="str">
        <f aca="false">+CONCATENATE(A951," ",B951," ",C951," ",D951)</f>
        <v>JUNIATA 230 KV PPL TRAN_4</v>
      </c>
      <c r="F951" s="26" t="s">
        <v>1784</v>
      </c>
      <c r="G951" s="26" t="n">
        <v>4.54</v>
      </c>
      <c r="H951" s="26" t="n">
        <v>2.52</v>
      </c>
      <c r="I951" s="26" t="s">
        <v>1784</v>
      </c>
      <c r="J951" s="26" t="n">
        <v>-0.65</v>
      </c>
      <c r="K951" s="26" t="n">
        <v>0.7</v>
      </c>
      <c r="L951" s="26" t="s">
        <v>1784</v>
      </c>
      <c r="M951" s="26" t="n">
        <v>-0.41</v>
      </c>
      <c r="N951" s="26" t="n">
        <v>1.07</v>
      </c>
      <c r="O951" s="27" t="s">
        <v>1784</v>
      </c>
      <c r="P951" s="27" t="n">
        <v>-1060.74</v>
      </c>
      <c r="Q951" s="27" t="n">
        <v>-356.37</v>
      </c>
      <c r="R951" s="28" t="n">
        <v>20275.03</v>
      </c>
      <c r="S951" s="28" t="n">
        <v>6338.88</v>
      </c>
      <c r="T951" s="29" t="n">
        <v>58177.88</v>
      </c>
      <c r="U951" s="29" t="n">
        <v>8670.94</v>
      </c>
      <c r="V951" s="28" t="n">
        <v>15220.75</v>
      </c>
      <c r="W951" s="28" t="n">
        <v>7973.2</v>
      </c>
      <c r="X951" s="29" t="n">
        <v>12266.5</v>
      </c>
      <c r="Y951" s="29" t="n">
        <v>5679.1</v>
      </c>
      <c r="Z951" s="28" t="n">
        <v>18593.22</v>
      </c>
      <c r="AA951" s="28" t="n">
        <v>6181.06</v>
      </c>
      <c r="AB951" s="29" t="n">
        <v>13501.58</v>
      </c>
      <c r="AC951" s="29" t="n">
        <v>7708.73</v>
      </c>
    </row>
    <row r="952" customFormat="false" ht="12.75" hidden="false" customHeight="false" outlineLevel="0" collapsed="false">
      <c r="A952" s="3" t="s">
        <v>1780</v>
      </c>
      <c r="B952" s="3" t="s">
        <v>44</v>
      </c>
      <c r="C952" s="3" t="s">
        <v>45</v>
      </c>
      <c r="D952" s="3"/>
      <c r="E952" s="3" t="str">
        <f aca="false">+CONCATENATE(A952," ",B952," ",C952," ",D952)</f>
        <v>JUNIATA 500 KV PPL </v>
      </c>
      <c r="F952" s="26" t="s">
        <v>1780</v>
      </c>
      <c r="G952" s="26" t="n">
        <v>3.28</v>
      </c>
      <c r="H952" s="26" t="n">
        <v>1.85</v>
      </c>
      <c r="I952" s="26" t="s">
        <v>1780</v>
      </c>
      <c r="J952" s="26" t="n">
        <v>-0.17</v>
      </c>
      <c r="K952" s="26" t="n">
        <v>0.46</v>
      </c>
      <c r="L952" s="26" t="s">
        <v>1780</v>
      </c>
      <c r="M952" s="26" t="n">
        <v>0.34</v>
      </c>
      <c r="N952" s="26" t="n">
        <v>0.66</v>
      </c>
      <c r="O952" s="27" t="s">
        <v>1780</v>
      </c>
      <c r="P952" s="27" t="n">
        <v>-1207.81</v>
      </c>
      <c r="Q952" s="27" t="n">
        <v>-440.25</v>
      </c>
      <c r="R952" s="28" t="n">
        <v>20251.21</v>
      </c>
      <c r="S952" s="28" t="n">
        <v>6323.89</v>
      </c>
      <c r="T952" s="29" t="n">
        <v>58205.95</v>
      </c>
      <c r="U952" s="29" t="n">
        <v>8663.41</v>
      </c>
      <c r="V952" s="28" t="n">
        <v>15260.61</v>
      </c>
      <c r="W952" s="28" t="n">
        <v>7977.01</v>
      </c>
      <c r="X952" s="29" t="n">
        <v>12260</v>
      </c>
      <c r="Y952" s="29" t="n">
        <v>5629.7</v>
      </c>
      <c r="Z952" s="28" t="n">
        <v>18607.1</v>
      </c>
      <c r="AA952" s="28" t="n">
        <v>6173.14</v>
      </c>
      <c r="AB952" s="29" t="n">
        <v>13499.5</v>
      </c>
      <c r="AC952" s="29" t="n">
        <v>7708.25</v>
      </c>
    </row>
    <row r="953" customFormat="false" ht="12.75" hidden="false" customHeight="false" outlineLevel="0" collapsed="false">
      <c r="A953" s="3" t="s">
        <v>1785</v>
      </c>
      <c r="B953" s="3" t="s">
        <v>47</v>
      </c>
      <c r="C953" s="3" t="s">
        <v>27</v>
      </c>
      <c r="D953" s="3" t="s">
        <v>1206</v>
      </c>
      <c r="E953" s="3" t="str">
        <f aca="false">+CONCATENATE(A953," ",B953," ",C953," ",D953)</f>
        <v>KEARNY 13 KV PSEG UN121</v>
      </c>
      <c r="F953" s="26" t="s">
        <v>1786</v>
      </c>
      <c r="G953" s="26" t="n">
        <v>300.24</v>
      </c>
      <c r="H953" s="26" t="n">
        <v>150.01</v>
      </c>
      <c r="I953" s="26" t="s">
        <v>1786</v>
      </c>
      <c r="J953" s="26" t="n">
        <v>103.37</v>
      </c>
      <c r="K953" s="26" t="n">
        <v>102.29</v>
      </c>
      <c r="L953" s="26" t="s">
        <v>1786</v>
      </c>
      <c r="M953" s="26" t="n">
        <v>315.16</v>
      </c>
      <c r="N953" s="26" t="n">
        <v>173.97</v>
      </c>
      <c r="O953" s="27" t="s">
        <v>1786</v>
      </c>
      <c r="P953" s="27" t="n">
        <v>709.36</v>
      </c>
      <c r="Q953" s="27" t="n">
        <v>513.99</v>
      </c>
      <c r="R953" s="28" t="n">
        <v>21269.82</v>
      </c>
      <c r="S953" s="28" t="n">
        <v>6449.18</v>
      </c>
      <c r="T953" s="29" t="n">
        <v>59789.69</v>
      </c>
      <c r="U953" s="29" t="n">
        <v>8802.97</v>
      </c>
      <c r="V953" s="28" t="n">
        <v>14952.77</v>
      </c>
      <c r="W953" s="28" t="n">
        <v>7981.33</v>
      </c>
      <c r="X953" s="29" t="n">
        <v>12736.1</v>
      </c>
      <c r="Y953" s="29" t="n">
        <v>5818.4</v>
      </c>
      <c r="Z953" s="28" t="n">
        <v>18722.63</v>
      </c>
      <c r="AA953" s="28" t="n">
        <v>7806.38</v>
      </c>
      <c r="AB953" s="29" t="n">
        <v>13499.88</v>
      </c>
      <c r="AC953" s="29" t="n">
        <v>7811.38</v>
      </c>
    </row>
    <row r="954" customFormat="false" ht="12.75" hidden="false" customHeight="false" outlineLevel="0" collapsed="false">
      <c r="A954" s="3" t="s">
        <v>1785</v>
      </c>
      <c r="B954" s="3" t="s">
        <v>47</v>
      </c>
      <c r="C954" s="3" t="s">
        <v>27</v>
      </c>
      <c r="D954" s="3" t="s">
        <v>1208</v>
      </c>
      <c r="E954" s="3" t="str">
        <f aca="false">+CONCATENATE(A954," ",B954," ",C954," ",D954)</f>
        <v>KEARNY 13 KV PSEG UN122</v>
      </c>
      <c r="F954" s="26" t="s">
        <v>1787</v>
      </c>
      <c r="G954" s="26" t="n">
        <v>300.24</v>
      </c>
      <c r="H954" s="26" t="n">
        <v>150.01</v>
      </c>
      <c r="I954" s="26" t="s">
        <v>1787</v>
      </c>
      <c r="J954" s="26" t="n">
        <v>103.37</v>
      </c>
      <c r="K954" s="26" t="n">
        <v>102.29</v>
      </c>
      <c r="L954" s="26" t="s">
        <v>1787</v>
      </c>
      <c r="M954" s="26" t="n">
        <v>315.16</v>
      </c>
      <c r="N954" s="26" t="n">
        <v>173.97</v>
      </c>
      <c r="O954" s="27" t="s">
        <v>1787</v>
      </c>
      <c r="P954" s="27" t="n">
        <v>709.36</v>
      </c>
      <c r="Q954" s="27" t="n">
        <v>513.99</v>
      </c>
      <c r="R954" s="28" t="n">
        <v>21269.82</v>
      </c>
      <c r="S954" s="28" t="n">
        <v>6449.18</v>
      </c>
      <c r="T954" s="29" t="n">
        <v>59789.69</v>
      </c>
      <c r="U954" s="29" t="n">
        <v>8802.97</v>
      </c>
      <c r="V954" s="28" t="n">
        <v>14952.77</v>
      </c>
      <c r="W954" s="28" t="n">
        <v>7981.33</v>
      </c>
      <c r="X954" s="29" t="n">
        <v>12736.1</v>
      </c>
      <c r="Y954" s="29" t="n">
        <v>5818.4</v>
      </c>
      <c r="Z954" s="28" t="n">
        <v>18722.63</v>
      </c>
      <c r="AA954" s="28" t="n">
        <v>7806.38</v>
      </c>
      <c r="AB954" s="29" t="n">
        <v>13499.88</v>
      </c>
      <c r="AC954" s="29" t="n">
        <v>7811.38</v>
      </c>
    </row>
    <row r="955" customFormat="false" ht="12.75" hidden="false" customHeight="false" outlineLevel="0" collapsed="false">
      <c r="A955" s="3" t="s">
        <v>1785</v>
      </c>
      <c r="B955" s="3" t="s">
        <v>47</v>
      </c>
      <c r="C955" s="3" t="s">
        <v>27</v>
      </c>
      <c r="D955" s="3" t="s">
        <v>1210</v>
      </c>
      <c r="E955" s="3" t="str">
        <f aca="false">+CONCATENATE(A955," ",B955," ",C955," ",D955)</f>
        <v>KEARNY 13 KV PSEG UN123</v>
      </c>
      <c r="F955" s="26" t="s">
        <v>1788</v>
      </c>
      <c r="G955" s="26" t="n">
        <v>300.24</v>
      </c>
      <c r="H955" s="26" t="n">
        <v>150.01</v>
      </c>
      <c r="I955" s="26" t="s">
        <v>1788</v>
      </c>
      <c r="J955" s="26" t="n">
        <v>103.37</v>
      </c>
      <c r="K955" s="26" t="n">
        <v>102.29</v>
      </c>
      <c r="L955" s="26" t="s">
        <v>1788</v>
      </c>
      <c r="M955" s="26" t="n">
        <v>315.16</v>
      </c>
      <c r="N955" s="26" t="n">
        <v>173.97</v>
      </c>
      <c r="O955" s="27" t="s">
        <v>1788</v>
      </c>
      <c r="P955" s="27" t="n">
        <v>709.36</v>
      </c>
      <c r="Q955" s="27" t="n">
        <v>513.99</v>
      </c>
      <c r="R955" s="28" t="n">
        <v>21269.82</v>
      </c>
      <c r="S955" s="28" t="n">
        <v>6449.18</v>
      </c>
      <c r="T955" s="29" t="n">
        <v>59789.69</v>
      </c>
      <c r="U955" s="29" t="n">
        <v>8802.97</v>
      </c>
      <c r="V955" s="28" t="n">
        <v>14952.77</v>
      </c>
      <c r="W955" s="28" t="n">
        <v>7981.33</v>
      </c>
      <c r="X955" s="29" t="n">
        <v>12736.1</v>
      </c>
      <c r="Y955" s="29" t="n">
        <v>5818.4</v>
      </c>
      <c r="Z955" s="28" t="n">
        <v>18722.63</v>
      </c>
      <c r="AA955" s="28" t="n">
        <v>7806.38</v>
      </c>
      <c r="AB955" s="29" t="n">
        <v>13499.88</v>
      </c>
      <c r="AC955" s="29" t="n">
        <v>7811.38</v>
      </c>
    </row>
    <row r="956" customFormat="false" ht="12.75" hidden="false" customHeight="false" outlineLevel="0" collapsed="false">
      <c r="A956" s="3" t="s">
        <v>1785</v>
      </c>
      <c r="B956" s="3" t="s">
        <v>47</v>
      </c>
      <c r="C956" s="3" t="s">
        <v>27</v>
      </c>
      <c r="D956" s="3" t="s">
        <v>1212</v>
      </c>
      <c r="E956" s="3" t="str">
        <f aca="false">+CONCATENATE(A956," ",B956," ",C956," ",D956)</f>
        <v>KEARNY 13 KV PSEG UN124</v>
      </c>
      <c r="F956" s="26" t="s">
        <v>1789</v>
      </c>
      <c r="G956" s="26" t="n">
        <v>300.24</v>
      </c>
      <c r="H956" s="26" t="n">
        <v>150.01</v>
      </c>
      <c r="I956" s="26" t="s">
        <v>1789</v>
      </c>
      <c r="J956" s="26" t="n">
        <v>103.37</v>
      </c>
      <c r="K956" s="26" t="n">
        <v>102.29</v>
      </c>
      <c r="L956" s="26" t="s">
        <v>1789</v>
      </c>
      <c r="M956" s="26" t="n">
        <v>315.16</v>
      </c>
      <c r="N956" s="26" t="n">
        <v>173.97</v>
      </c>
      <c r="O956" s="27" t="s">
        <v>1789</v>
      </c>
      <c r="P956" s="27" t="n">
        <v>709.36</v>
      </c>
      <c r="Q956" s="27" t="n">
        <v>513.99</v>
      </c>
      <c r="R956" s="28" t="n">
        <v>21269.82</v>
      </c>
      <c r="S956" s="28" t="n">
        <v>6449.18</v>
      </c>
      <c r="T956" s="29" t="n">
        <v>59789.69</v>
      </c>
      <c r="U956" s="29" t="n">
        <v>8802.97</v>
      </c>
      <c r="V956" s="28" t="n">
        <v>14952.77</v>
      </c>
      <c r="W956" s="28" t="n">
        <v>7981.33</v>
      </c>
      <c r="X956" s="29" t="n">
        <v>12736.1</v>
      </c>
      <c r="Y956" s="29" t="n">
        <v>5818.4</v>
      </c>
      <c r="Z956" s="28" t="n">
        <v>18722.63</v>
      </c>
      <c r="AA956" s="28" t="n">
        <v>7806.38</v>
      </c>
      <c r="AB956" s="29" t="n">
        <v>13499.88</v>
      </c>
      <c r="AC956" s="29" t="n">
        <v>7811.38</v>
      </c>
    </row>
    <row r="957" customFormat="false" ht="12.75" hidden="false" customHeight="false" outlineLevel="0" collapsed="false">
      <c r="A957" s="3" t="s">
        <v>1785</v>
      </c>
      <c r="B957" s="3" t="s">
        <v>14</v>
      </c>
      <c r="C957" s="3" t="s">
        <v>27</v>
      </c>
      <c r="D957" s="3" t="s">
        <v>893</v>
      </c>
      <c r="E957" s="3" t="str">
        <f aca="false">+CONCATENATE(A957," ",B957," ",C957," ",D957)</f>
        <v>KEARNY 138 KV PSEG UNIT09</v>
      </c>
      <c r="F957" s="26" t="s">
        <v>1790</v>
      </c>
      <c r="G957" s="26" t="n">
        <v>295.37</v>
      </c>
      <c r="H957" s="26" t="n">
        <v>148.01</v>
      </c>
      <c r="I957" s="26" t="s">
        <v>1790</v>
      </c>
      <c r="J957" s="26" t="n">
        <v>102.35</v>
      </c>
      <c r="K957" s="26" t="n">
        <v>99.48</v>
      </c>
      <c r="L957" s="26" t="s">
        <v>1790</v>
      </c>
      <c r="M957" s="26" t="n">
        <v>306.18</v>
      </c>
      <c r="N957" s="26" t="n">
        <v>167.71</v>
      </c>
      <c r="O957" s="27" t="s">
        <v>1790</v>
      </c>
      <c r="P957" s="27" t="n">
        <v>571.2</v>
      </c>
      <c r="Q957" s="27" t="n">
        <v>456.4</v>
      </c>
      <c r="R957" s="28" t="n">
        <v>21054.04</v>
      </c>
      <c r="S957" s="28" t="n">
        <v>6431.74</v>
      </c>
      <c r="T957" s="29" t="n">
        <v>59858.65</v>
      </c>
      <c r="U957" s="29" t="n">
        <v>8788.61</v>
      </c>
      <c r="V957" s="28" t="n">
        <v>14969.58</v>
      </c>
      <c r="W957" s="28" t="n">
        <v>7983.14</v>
      </c>
      <c r="X957" s="29" t="n">
        <v>12386.1</v>
      </c>
      <c r="Y957" s="29" t="n">
        <v>5826.9</v>
      </c>
      <c r="Z957" s="28" t="n">
        <v>18709.75</v>
      </c>
      <c r="AA957" s="28" t="n">
        <v>7447.66</v>
      </c>
      <c r="AB957" s="29" t="n">
        <v>13454.12</v>
      </c>
      <c r="AC957" s="29" t="n">
        <v>7768.23</v>
      </c>
    </row>
    <row r="958" customFormat="false" ht="12.75" hidden="false" customHeight="false" outlineLevel="0" collapsed="false">
      <c r="A958" s="3" t="s">
        <v>1785</v>
      </c>
      <c r="B958" s="3" t="s">
        <v>1791</v>
      </c>
      <c r="C958" s="3" t="s">
        <v>27</v>
      </c>
      <c r="D958" s="3" t="s">
        <v>895</v>
      </c>
      <c r="E958" s="3" t="str">
        <f aca="false">+CONCATENATE(A958," ",B958," ",C958," ",D958)</f>
        <v>KEARNY 16 KV PSEG UNIT10</v>
      </c>
      <c r="F958" s="26" t="s">
        <v>1792</v>
      </c>
      <c r="G958" s="26" t="n">
        <v>313.19</v>
      </c>
      <c r="H958" s="26" t="n">
        <v>156.53</v>
      </c>
      <c r="I958" s="26" t="s">
        <v>1792</v>
      </c>
      <c r="J958" s="26" t="n">
        <v>108.81</v>
      </c>
      <c r="K958" s="26" t="n">
        <v>106.86</v>
      </c>
      <c r="L958" s="26" t="s">
        <v>1792</v>
      </c>
      <c r="M958" s="26" t="n">
        <v>329.13</v>
      </c>
      <c r="N958" s="26" t="n">
        <v>181.12</v>
      </c>
      <c r="O958" s="27" t="s">
        <v>1792</v>
      </c>
      <c r="P958" s="27" t="n">
        <v>612.82</v>
      </c>
      <c r="Q958" s="27" t="n">
        <v>466.91</v>
      </c>
      <c r="R958" s="28" t="n">
        <v>21086.28</v>
      </c>
      <c r="S958" s="28" t="n">
        <v>6435.08</v>
      </c>
      <c r="T958" s="29" t="n">
        <v>59821.58</v>
      </c>
      <c r="U958" s="29" t="n">
        <v>8801.4</v>
      </c>
      <c r="V958" s="28" t="n">
        <v>14964.2</v>
      </c>
      <c r="W958" s="28" t="n">
        <v>7982.71</v>
      </c>
      <c r="X958" s="29" t="n">
        <v>12822.2</v>
      </c>
      <c r="Y958" s="29" t="n">
        <v>5808.3</v>
      </c>
      <c r="Z958" s="28" t="n">
        <v>18710.67</v>
      </c>
      <c r="AA958" s="28" t="n">
        <v>7508.14</v>
      </c>
      <c r="AB958" s="29" t="n">
        <v>13478.53</v>
      </c>
      <c r="AC958" s="29" t="n">
        <v>7780.89</v>
      </c>
    </row>
    <row r="959" customFormat="false" ht="12.75" hidden="false" customHeight="false" outlineLevel="0" collapsed="false">
      <c r="A959" s="3" t="s">
        <v>1785</v>
      </c>
      <c r="B959" s="3" t="s">
        <v>1791</v>
      </c>
      <c r="C959" s="3" t="s">
        <v>27</v>
      </c>
      <c r="D959" s="3" t="s">
        <v>821</v>
      </c>
      <c r="E959" s="3" t="str">
        <f aca="false">+CONCATENATE(A959," ",B959," ",C959," ",D959)</f>
        <v>KEARNY 16 KV PSEG UNIT11</v>
      </c>
      <c r="F959" s="26" t="s">
        <v>1793</v>
      </c>
      <c r="G959" s="26" t="n">
        <v>295.37</v>
      </c>
      <c r="H959" s="26" t="n">
        <v>148.01</v>
      </c>
      <c r="I959" s="26" t="s">
        <v>1793</v>
      </c>
      <c r="J959" s="26" t="n">
        <v>102.35</v>
      </c>
      <c r="K959" s="26" t="n">
        <v>99.48</v>
      </c>
      <c r="L959" s="26" t="s">
        <v>1793</v>
      </c>
      <c r="M959" s="26" t="n">
        <v>306.18</v>
      </c>
      <c r="N959" s="26" t="n">
        <v>167.71</v>
      </c>
      <c r="O959" s="27" t="s">
        <v>1793</v>
      </c>
      <c r="P959" s="27" t="n">
        <v>571.2</v>
      </c>
      <c r="Q959" s="27" t="n">
        <v>456.4</v>
      </c>
      <c r="R959" s="28" t="n">
        <v>21054.04</v>
      </c>
      <c r="S959" s="28" t="n">
        <v>6431.74</v>
      </c>
      <c r="T959" s="29" t="n">
        <v>59858.65</v>
      </c>
      <c r="U959" s="29" t="n">
        <v>8788.61</v>
      </c>
      <c r="V959" s="28" t="n">
        <v>14969.58</v>
      </c>
      <c r="W959" s="28" t="n">
        <v>7983.14</v>
      </c>
      <c r="X959" s="29" t="n">
        <v>12386.1</v>
      </c>
      <c r="Y959" s="29" t="n">
        <v>5826.9</v>
      </c>
      <c r="Z959" s="28" t="n">
        <v>18709.75</v>
      </c>
      <c r="AA959" s="28" t="n">
        <v>7447.66</v>
      </c>
      <c r="AB959" s="29" t="n">
        <v>13454.12</v>
      </c>
      <c r="AC959" s="29" t="n">
        <v>7768.23</v>
      </c>
    </row>
    <row r="960" customFormat="false" ht="12.75" hidden="false" customHeight="false" outlineLevel="0" collapsed="false">
      <c r="A960" s="3" t="s">
        <v>1785</v>
      </c>
      <c r="B960" s="3" t="s">
        <v>226</v>
      </c>
      <c r="C960" s="3" t="s">
        <v>27</v>
      </c>
      <c r="D960" s="3" t="s">
        <v>746</v>
      </c>
      <c r="E960" s="3" t="str">
        <f aca="false">+CONCATENATE(A960," ",B960," ",C960," ",D960)</f>
        <v>KEARNY 20 KV PSEG UNIT07</v>
      </c>
      <c r="F960" s="26" t="s">
        <v>1794</v>
      </c>
      <c r="G960" s="26" t="n">
        <v>304.28</v>
      </c>
      <c r="H960" s="26" t="n">
        <v>152.27</v>
      </c>
      <c r="I960" s="26" t="s">
        <v>1794</v>
      </c>
      <c r="J960" s="26" t="n">
        <v>105.58</v>
      </c>
      <c r="K960" s="26" t="n">
        <v>103.17</v>
      </c>
      <c r="L960" s="26" t="s">
        <v>1794</v>
      </c>
      <c r="M960" s="26" t="n">
        <v>317.65</v>
      </c>
      <c r="N960" s="26" t="n">
        <v>174.42</v>
      </c>
      <c r="O960" s="27" t="s">
        <v>1794</v>
      </c>
      <c r="P960" s="27" t="n">
        <v>592.01</v>
      </c>
      <c r="Q960" s="27" t="n">
        <v>461.66</v>
      </c>
      <c r="R960" s="28" t="n">
        <v>21070.09</v>
      </c>
      <c r="S960" s="28" t="n">
        <v>6432.93</v>
      </c>
      <c r="T960" s="29" t="n">
        <v>59840.05</v>
      </c>
      <c r="U960" s="29" t="n">
        <v>8795.01</v>
      </c>
      <c r="V960" s="28" t="n">
        <v>14966.88</v>
      </c>
      <c r="W960" s="28" t="n">
        <v>7982.92</v>
      </c>
      <c r="X960" s="29" t="n">
        <v>12604.4</v>
      </c>
      <c r="Y960" s="29" t="n">
        <v>5818.1</v>
      </c>
      <c r="Z960" s="28" t="n">
        <v>18710.2</v>
      </c>
      <c r="AA960" s="28" t="n">
        <v>7478.41</v>
      </c>
      <c r="AB960" s="29" t="n">
        <v>13466.34</v>
      </c>
      <c r="AC960" s="29" t="n">
        <v>7774.55</v>
      </c>
    </row>
    <row r="961" customFormat="false" ht="12.75" hidden="false" customHeight="false" outlineLevel="0" collapsed="false">
      <c r="A961" s="3" t="s">
        <v>1785</v>
      </c>
      <c r="B961" s="3" t="s">
        <v>226</v>
      </c>
      <c r="C961" s="3" t="s">
        <v>27</v>
      </c>
      <c r="D961" s="3" t="s">
        <v>439</v>
      </c>
      <c r="E961" s="3" t="str">
        <f aca="false">+CONCATENATE(A961," ",B961," ",C961," ",D961)</f>
        <v>KEARNY 20 KV PSEG UNIT08</v>
      </c>
      <c r="F961" s="26" t="s">
        <v>1795</v>
      </c>
      <c r="G961" s="26" t="n">
        <v>304.28</v>
      </c>
      <c r="H961" s="26" t="n">
        <v>152.27</v>
      </c>
      <c r="I961" s="26" t="s">
        <v>1795</v>
      </c>
      <c r="J961" s="26" t="n">
        <v>105.58</v>
      </c>
      <c r="K961" s="26" t="n">
        <v>103.17</v>
      </c>
      <c r="L961" s="26" t="s">
        <v>1795</v>
      </c>
      <c r="M961" s="26" t="n">
        <v>317.65</v>
      </c>
      <c r="N961" s="26" t="n">
        <v>174.42</v>
      </c>
      <c r="O961" s="27" t="s">
        <v>1795</v>
      </c>
      <c r="P961" s="27" t="n">
        <v>592.01</v>
      </c>
      <c r="Q961" s="27" t="n">
        <v>461.66</v>
      </c>
      <c r="R961" s="28" t="n">
        <v>21070.09</v>
      </c>
      <c r="S961" s="28" t="n">
        <v>6432.93</v>
      </c>
      <c r="T961" s="29" t="n">
        <v>59840.05</v>
      </c>
      <c r="U961" s="29" t="n">
        <v>8795.01</v>
      </c>
      <c r="V961" s="28" t="n">
        <v>14966.88</v>
      </c>
      <c r="W961" s="28" t="n">
        <v>7982.92</v>
      </c>
      <c r="X961" s="29" t="n">
        <v>12604.4</v>
      </c>
      <c r="Y961" s="29" t="n">
        <v>5818.1</v>
      </c>
      <c r="Z961" s="28" t="n">
        <v>18710.2</v>
      </c>
      <c r="AA961" s="28" t="n">
        <v>7478.41</v>
      </c>
      <c r="AB961" s="29" t="n">
        <v>13466.34</v>
      </c>
      <c r="AC961" s="29" t="n">
        <v>7774.55</v>
      </c>
    </row>
    <row r="962" customFormat="false" ht="12.75" hidden="false" customHeight="false" outlineLevel="0" collapsed="false">
      <c r="A962" s="3" t="s">
        <v>1796</v>
      </c>
      <c r="B962" s="3" t="s">
        <v>14</v>
      </c>
      <c r="C962" s="3" t="s">
        <v>37</v>
      </c>
      <c r="D962" s="3" t="s">
        <v>512</v>
      </c>
      <c r="E962" s="3" t="str">
        <f aca="false">+CONCATENATE(A962," ",B962," ",C962," ",D962)</f>
        <v>KEENEY 138 KV DPL ONE</v>
      </c>
      <c r="F962" s="26" t="s">
        <v>1797</v>
      </c>
      <c r="G962" s="26" t="n">
        <v>7.78</v>
      </c>
      <c r="H962" s="26" t="n">
        <v>4.42</v>
      </c>
      <c r="I962" s="26" t="s">
        <v>1797</v>
      </c>
      <c r="J962" s="26" t="n">
        <v>0.13</v>
      </c>
      <c r="K962" s="26" t="n">
        <v>1.25</v>
      </c>
      <c r="L962" s="26" t="s">
        <v>1797</v>
      </c>
      <c r="M962" s="26" t="n">
        <v>3.82</v>
      </c>
      <c r="N962" s="26" t="n">
        <v>2.61</v>
      </c>
      <c r="O962" s="27" t="s">
        <v>1797</v>
      </c>
      <c r="P962" s="27" t="n">
        <v>587.61</v>
      </c>
      <c r="Q962" s="27" t="n">
        <v>406.2</v>
      </c>
      <c r="R962" s="28" t="n">
        <v>20253.07</v>
      </c>
      <c r="S962" s="28" t="n">
        <v>6328.25</v>
      </c>
      <c r="T962" s="29" t="n">
        <v>60324.83</v>
      </c>
      <c r="U962" s="29" t="n">
        <v>8670.43</v>
      </c>
      <c r="V962" s="28" t="n">
        <v>15185.26</v>
      </c>
      <c r="W962" s="28" t="n">
        <v>7980.08</v>
      </c>
      <c r="X962" s="29" t="n">
        <v>12269.5</v>
      </c>
      <c r="Y962" s="29" t="n">
        <v>5597.8</v>
      </c>
      <c r="Z962" s="28" t="n">
        <v>18604.72</v>
      </c>
      <c r="AA962" s="28" t="n">
        <v>6163.98</v>
      </c>
      <c r="AB962" s="29" t="n">
        <v>13493.98</v>
      </c>
      <c r="AC962" s="29" t="n">
        <v>7708.36</v>
      </c>
    </row>
    <row r="963" customFormat="false" ht="12.75" hidden="false" customHeight="false" outlineLevel="0" collapsed="false">
      <c r="A963" s="3" t="s">
        <v>1796</v>
      </c>
      <c r="B963" s="3" t="s">
        <v>44</v>
      </c>
      <c r="C963" s="3" t="s">
        <v>37</v>
      </c>
      <c r="D963" s="3"/>
      <c r="E963" s="3" t="str">
        <f aca="false">+CONCATENATE(A963," ",B963," ",C963," ",D963)</f>
        <v>KEENEY 500 KV DPL </v>
      </c>
      <c r="F963" s="26" t="s">
        <v>1796</v>
      </c>
      <c r="G963" s="26" t="n">
        <v>7.85</v>
      </c>
      <c r="H963" s="26" t="n">
        <v>4.45</v>
      </c>
      <c r="I963" s="26" t="s">
        <v>1796</v>
      </c>
      <c r="J963" s="26" t="n">
        <v>0.39</v>
      </c>
      <c r="K963" s="26" t="n">
        <v>1.46</v>
      </c>
      <c r="L963" s="26" t="s">
        <v>1796</v>
      </c>
      <c r="M963" s="26" t="n">
        <v>4.47</v>
      </c>
      <c r="N963" s="26" t="n">
        <v>2.88</v>
      </c>
      <c r="O963" s="27" t="s">
        <v>1796</v>
      </c>
      <c r="P963" s="27" t="n">
        <v>649.17</v>
      </c>
      <c r="Q963" s="27" t="n">
        <v>421.07</v>
      </c>
      <c r="R963" s="28" t="n">
        <v>20264.82</v>
      </c>
      <c r="S963" s="28" t="n">
        <v>6327.57</v>
      </c>
      <c r="T963" s="29" t="n">
        <v>60475.84</v>
      </c>
      <c r="U963" s="29" t="n">
        <v>8665.37</v>
      </c>
      <c r="V963" s="28" t="n">
        <v>15186.19</v>
      </c>
      <c r="W963" s="28" t="n">
        <v>7979.91</v>
      </c>
      <c r="X963" s="29" t="n">
        <v>12269.3</v>
      </c>
      <c r="Y963" s="29" t="n">
        <v>5599.2</v>
      </c>
      <c r="Z963" s="28" t="n">
        <v>18604.31</v>
      </c>
      <c r="AA963" s="28" t="n">
        <v>6167.59</v>
      </c>
      <c r="AB963" s="29" t="n">
        <v>13493.93</v>
      </c>
      <c r="AC963" s="29" t="n">
        <v>7708.65</v>
      </c>
    </row>
    <row r="964" customFormat="false" ht="12.75" hidden="false" customHeight="false" outlineLevel="0" collapsed="false">
      <c r="A964" s="3" t="s">
        <v>1798</v>
      </c>
      <c r="B964" s="3" t="s">
        <v>20</v>
      </c>
      <c r="C964" s="3" t="s">
        <v>37</v>
      </c>
      <c r="D964" s="3" t="s">
        <v>353</v>
      </c>
      <c r="E964" s="3" t="str">
        <f aca="false">+CONCATENATE(A964," ",B964," ",C964," ",D964)</f>
        <v>KELLAM 69 KV DPL LOADT1</v>
      </c>
      <c r="F964" s="26" t="s">
        <v>1799</v>
      </c>
      <c r="G964" s="26" t="n">
        <v>7.9</v>
      </c>
      <c r="H964" s="26" t="n">
        <v>4.48</v>
      </c>
      <c r="I964" s="26" t="s">
        <v>1799</v>
      </c>
      <c r="J964" s="26" t="n">
        <v>0.24</v>
      </c>
      <c r="K964" s="26" t="n">
        <v>1.34</v>
      </c>
      <c r="L964" s="26" t="s">
        <v>1799</v>
      </c>
      <c r="M964" s="26" t="n">
        <v>4.1</v>
      </c>
      <c r="N964" s="26" t="n">
        <v>2.74</v>
      </c>
      <c r="O964" s="27" t="s">
        <v>1799</v>
      </c>
      <c r="P964" s="27" t="n">
        <v>1976.83</v>
      </c>
      <c r="Q964" s="27" t="n">
        <v>1308.8</v>
      </c>
      <c r="R964" s="28" t="n">
        <v>20259.33</v>
      </c>
      <c r="S964" s="28" t="n">
        <v>6328.19</v>
      </c>
      <c r="T964" s="29" t="n">
        <v>60588.47</v>
      </c>
      <c r="U964" s="29" t="n">
        <v>8679.83</v>
      </c>
      <c r="V964" s="28" t="n">
        <v>18860.09</v>
      </c>
      <c r="W964" s="28" t="n">
        <v>9578.7</v>
      </c>
      <c r="X964" s="29" t="n">
        <v>12269.3</v>
      </c>
      <c r="Y964" s="29" t="n">
        <v>5597.5</v>
      </c>
      <c r="Z964" s="28" t="n">
        <v>18604.3</v>
      </c>
      <c r="AA964" s="28" t="n">
        <v>6164.9</v>
      </c>
      <c r="AB964" s="29" t="n">
        <v>13493.92</v>
      </c>
      <c r="AC964" s="29" t="n">
        <v>7708.49</v>
      </c>
    </row>
    <row r="965" customFormat="false" ht="12.75" hidden="false" customHeight="false" outlineLevel="0" collapsed="false">
      <c r="A965" s="3" t="s">
        <v>1798</v>
      </c>
      <c r="B965" s="3" t="s">
        <v>20</v>
      </c>
      <c r="C965" s="3" t="s">
        <v>37</v>
      </c>
      <c r="D965" s="3" t="s">
        <v>355</v>
      </c>
      <c r="E965" s="3" t="str">
        <f aca="false">+CONCATENATE(A965," ",B965," ",C965," ",D965)</f>
        <v>KELLAM 69 KV DPL LOADT2</v>
      </c>
      <c r="F965" s="26" t="s">
        <v>1800</v>
      </c>
      <c r="G965" s="26" t="n">
        <v>7.9</v>
      </c>
      <c r="H965" s="26" t="n">
        <v>4.48</v>
      </c>
      <c r="I965" s="26" t="s">
        <v>1800</v>
      </c>
      <c r="J965" s="26" t="n">
        <v>0.24</v>
      </c>
      <c r="K965" s="26" t="n">
        <v>1.34</v>
      </c>
      <c r="L965" s="26" t="s">
        <v>1800</v>
      </c>
      <c r="M965" s="26" t="n">
        <v>4.1</v>
      </c>
      <c r="N965" s="26" t="n">
        <v>2.74</v>
      </c>
      <c r="O965" s="27" t="s">
        <v>1800</v>
      </c>
      <c r="P965" s="27" t="n">
        <v>1976.83</v>
      </c>
      <c r="Q965" s="27" t="n">
        <v>1308.8</v>
      </c>
      <c r="R965" s="28" t="n">
        <v>20259.33</v>
      </c>
      <c r="S965" s="28" t="n">
        <v>6328.19</v>
      </c>
      <c r="T965" s="29" t="n">
        <v>60588.47</v>
      </c>
      <c r="U965" s="29" t="n">
        <v>8679.83</v>
      </c>
      <c r="V965" s="28" t="n">
        <v>18860.09</v>
      </c>
      <c r="W965" s="28" t="n">
        <v>9578.7</v>
      </c>
      <c r="X965" s="29" t="n">
        <v>12269.3</v>
      </c>
      <c r="Y965" s="29" t="n">
        <v>5597.5</v>
      </c>
      <c r="Z965" s="28" t="n">
        <v>18604.3</v>
      </c>
      <c r="AA965" s="28" t="n">
        <v>6164.9</v>
      </c>
      <c r="AB965" s="29" t="n">
        <v>13493.92</v>
      </c>
      <c r="AC965" s="29" t="n">
        <v>7708.49</v>
      </c>
    </row>
    <row r="966" customFormat="false" ht="12.75" hidden="false" customHeight="false" outlineLevel="0" collapsed="false">
      <c r="A966" s="3" t="s">
        <v>1801</v>
      </c>
      <c r="B966" s="3" t="s">
        <v>20</v>
      </c>
      <c r="C966" s="3" t="s">
        <v>37</v>
      </c>
      <c r="D966" s="3" t="s">
        <v>1802</v>
      </c>
      <c r="E966" s="3" t="str">
        <f aca="false">+CONCATENATE(A966," ",B966," ",C966," ",D966)</f>
        <v>KENNEDYV 69 KV DPL KNDYVL</v>
      </c>
      <c r="F966" s="26" t="s">
        <v>1803</v>
      </c>
      <c r="G966" s="26" t="n">
        <v>7.85</v>
      </c>
      <c r="H966" s="26" t="n">
        <v>4.46</v>
      </c>
      <c r="I966" s="26" t="s">
        <v>1803</v>
      </c>
      <c r="J966" s="26" t="n">
        <v>0.2</v>
      </c>
      <c r="K966" s="26" t="n">
        <v>1.31</v>
      </c>
      <c r="L966" s="26" t="s">
        <v>1803</v>
      </c>
      <c r="M966" s="26" t="n">
        <v>4</v>
      </c>
      <c r="N966" s="26" t="n">
        <v>2.69</v>
      </c>
      <c r="O966" s="27" t="s">
        <v>1803</v>
      </c>
      <c r="P966" s="27" t="n">
        <v>1334.48</v>
      </c>
      <c r="Q966" s="27" t="n">
        <v>791.84</v>
      </c>
      <c r="R966" s="28" t="n">
        <v>20256.49</v>
      </c>
      <c r="S966" s="28" t="n">
        <v>6328.16</v>
      </c>
      <c r="T966" s="29" t="n">
        <v>60429.88</v>
      </c>
      <c r="U966" s="29" t="n">
        <v>8680.86</v>
      </c>
      <c r="V966" s="28" t="n">
        <v>17100.01</v>
      </c>
      <c r="W966" s="28" t="n">
        <v>9219.39</v>
      </c>
      <c r="X966" s="29" t="n">
        <v>12269.2</v>
      </c>
      <c r="Y966" s="29" t="n">
        <v>5597.7</v>
      </c>
      <c r="Z966" s="28" t="n">
        <v>18604.51</v>
      </c>
      <c r="AA966" s="28" t="n">
        <v>6164.69</v>
      </c>
      <c r="AB966" s="29" t="n">
        <v>13493.95</v>
      </c>
      <c r="AC966" s="29" t="n">
        <v>7708.45</v>
      </c>
    </row>
    <row r="967" customFormat="false" ht="12.75" hidden="false" customHeight="false" outlineLevel="0" collapsed="false">
      <c r="A967" s="3" t="s">
        <v>1804</v>
      </c>
      <c r="B967" s="3" t="s">
        <v>20</v>
      </c>
      <c r="C967" s="3" t="s">
        <v>37</v>
      </c>
      <c r="D967" s="3" t="s">
        <v>353</v>
      </c>
      <c r="E967" s="3" t="str">
        <f aca="false">+CONCATENATE(A967," ",B967," ",C967," ",D967)</f>
        <v>KENNEY 69 KV DPL LOADT1</v>
      </c>
      <c r="F967" s="26" t="s">
        <v>1805</v>
      </c>
      <c r="G967" s="26" t="n">
        <v>7.9</v>
      </c>
      <c r="H967" s="26" t="n">
        <v>4.48</v>
      </c>
      <c r="I967" s="26" t="s">
        <v>1805</v>
      </c>
      <c r="J967" s="26" t="n">
        <v>0.24</v>
      </c>
      <c r="K967" s="26" t="n">
        <v>1.34</v>
      </c>
      <c r="L967" s="26" t="s">
        <v>1805</v>
      </c>
      <c r="M967" s="26" t="n">
        <v>4.1</v>
      </c>
      <c r="N967" s="26" t="n">
        <v>2.74</v>
      </c>
      <c r="O967" s="27" t="s">
        <v>1805</v>
      </c>
      <c r="P967" s="27" t="n">
        <v>1456.18</v>
      </c>
      <c r="Q967" s="27" t="n">
        <v>854.19</v>
      </c>
      <c r="R967" s="28" t="n">
        <v>20259.33</v>
      </c>
      <c r="S967" s="28" t="n">
        <v>6328.19</v>
      </c>
      <c r="T967" s="29" t="n">
        <v>60531.2</v>
      </c>
      <c r="U967" s="29" t="n">
        <v>8679.83</v>
      </c>
      <c r="V967" s="28" t="n">
        <v>17222.16</v>
      </c>
      <c r="W967" s="28" t="n">
        <v>9189.49</v>
      </c>
      <c r="X967" s="29" t="n">
        <v>12269.3</v>
      </c>
      <c r="Y967" s="29" t="n">
        <v>5597.5</v>
      </c>
      <c r="Z967" s="28" t="n">
        <v>18604.3</v>
      </c>
      <c r="AA967" s="28" t="n">
        <v>6164.9</v>
      </c>
      <c r="AB967" s="29" t="n">
        <v>13493.92</v>
      </c>
      <c r="AC967" s="29" t="n">
        <v>7708.49</v>
      </c>
    </row>
    <row r="968" customFormat="false" ht="12.75" hidden="false" customHeight="false" outlineLevel="0" collapsed="false">
      <c r="A968" s="3" t="s">
        <v>1804</v>
      </c>
      <c r="B968" s="3" t="s">
        <v>20</v>
      </c>
      <c r="C968" s="3" t="s">
        <v>37</v>
      </c>
      <c r="D968" s="3" t="s">
        <v>355</v>
      </c>
      <c r="E968" s="3" t="str">
        <f aca="false">+CONCATENATE(A968," ",B968," ",C968," ",D968)</f>
        <v>KENNEY 69 KV DPL LOADT2</v>
      </c>
      <c r="F968" s="26" t="s">
        <v>1806</v>
      </c>
      <c r="G968" s="26" t="n">
        <v>7.9</v>
      </c>
      <c r="H968" s="26" t="n">
        <v>4.48</v>
      </c>
      <c r="I968" s="26" t="s">
        <v>1806</v>
      </c>
      <c r="J968" s="26" t="n">
        <v>0.24</v>
      </c>
      <c r="K968" s="26" t="n">
        <v>1.34</v>
      </c>
      <c r="L968" s="26" t="s">
        <v>1806</v>
      </c>
      <c r="M968" s="26" t="n">
        <v>4.1</v>
      </c>
      <c r="N968" s="26" t="n">
        <v>2.74</v>
      </c>
      <c r="O968" s="27" t="s">
        <v>1806</v>
      </c>
      <c r="P968" s="27" t="n">
        <v>1456.18</v>
      </c>
      <c r="Q968" s="27" t="n">
        <v>854.19</v>
      </c>
      <c r="R968" s="28" t="n">
        <v>20259.33</v>
      </c>
      <c r="S968" s="28" t="n">
        <v>6328.19</v>
      </c>
      <c r="T968" s="29" t="n">
        <v>60531.2</v>
      </c>
      <c r="U968" s="29" t="n">
        <v>8679.83</v>
      </c>
      <c r="V968" s="28" t="n">
        <v>17222.16</v>
      </c>
      <c r="W968" s="28" t="n">
        <v>9189.49</v>
      </c>
      <c r="X968" s="29" t="n">
        <v>12269.3</v>
      </c>
      <c r="Y968" s="29" t="n">
        <v>5597.5</v>
      </c>
      <c r="Z968" s="28" t="n">
        <v>18604.3</v>
      </c>
      <c r="AA968" s="28" t="n">
        <v>6164.9</v>
      </c>
      <c r="AB968" s="29" t="n">
        <v>13493.92</v>
      </c>
      <c r="AC968" s="29" t="n">
        <v>7708.49</v>
      </c>
    </row>
    <row r="969" customFormat="false" ht="12.75" hidden="false" customHeight="false" outlineLevel="0" collapsed="false">
      <c r="A969" s="3" t="s">
        <v>1807</v>
      </c>
      <c r="B969" s="3" t="s">
        <v>20</v>
      </c>
      <c r="C969" s="3" t="s">
        <v>37</v>
      </c>
      <c r="D969" s="3" t="s">
        <v>1562</v>
      </c>
      <c r="E969" s="3" t="str">
        <f aca="false">+CONCATENATE(A969," ",B969," ",C969," ",D969)</f>
        <v>KENT 69 KV DPL T1</v>
      </c>
      <c r="F969" s="26" t="s">
        <v>1808</v>
      </c>
      <c r="G969" s="26" t="n">
        <v>7.9</v>
      </c>
      <c r="H969" s="26" t="n">
        <v>4.49</v>
      </c>
      <c r="I969" s="26" t="s">
        <v>1808</v>
      </c>
      <c r="J969" s="26" t="n">
        <v>0.24</v>
      </c>
      <c r="K969" s="26" t="n">
        <v>1.34</v>
      </c>
      <c r="L969" s="26" t="s">
        <v>1808</v>
      </c>
      <c r="M969" s="26" t="n">
        <v>4.1</v>
      </c>
      <c r="N969" s="26" t="n">
        <v>2.74</v>
      </c>
      <c r="O969" s="27" t="s">
        <v>1808</v>
      </c>
      <c r="P969" s="27" t="n">
        <v>1372.84</v>
      </c>
      <c r="Q969" s="27" t="n">
        <v>807.6</v>
      </c>
      <c r="R969" s="28" t="n">
        <v>20258.64</v>
      </c>
      <c r="S969" s="28" t="n">
        <v>6328.19</v>
      </c>
      <c r="T969" s="29" t="n">
        <v>60463.97</v>
      </c>
      <c r="U969" s="29" t="n">
        <v>8680.16</v>
      </c>
      <c r="V969" s="28" t="n">
        <v>17101.09</v>
      </c>
      <c r="W969" s="28" t="n">
        <v>9229.21</v>
      </c>
      <c r="X969" s="29" t="n">
        <v>12269.3</v>
      </c>
      <c r="Y969" s="29" t="n">
        <v>5597.5</v>
      </c>
      <c r="Z969" s="28" t="n">
        <v>18604.38</v>
      </c>
      <c r="AA969" s="28" t="n">
        <v>6164.88</v>
      </c>
      <c r="AB969" s="29" t="n">
        <v>13493.92</v>
      </c>
      <c r="AC969" s="29" t="n">
        <v>7708.46</v>
      </c>
    </row>
    <row r="970" customFormat="false" ht="12.75" hidden="false" customHeight="false" outlineLevel="0" collapsed="false">
      <c r="A970" s="3" t="s">
        <v>1807</v>
      </c>
      <c r="B970" s="3" t="s">
        <v>20</v>
      </c>
      <c r="C970" s="3" t="s">
        <v>37</v>
      </c>
      <c r="D970" s="3" t="s">
        <v>1564</v>
      </c>
      <c r="E970" s="3" t="str">
        <f aca="false">+CONCATENATE(A970," ",B970," ",C970," ",D970)</f>
        <v>KENT 69 KV DPL T2</v>
      </c>
      <c r="F970" s="26" t="s">
        <v>1809</v>
      </c>
      <c r="G970" s="26" t="n">
        <v>7.9</v>
      </c>
      <c r="H970" s="26" t="n">
        <v>4.49</v>
      </c>
      <c r="I970" s="26" t="s">
        <v>1809</v>
      </c>
      <c r="J970" s="26" t="n">
        <v>0.24</v>
      </c>
      <c r="K970" s="26" t="n">
        <v>1.34</v>
      </c>
      <c r="L970" s="26" t="s">
        <v>1809</v>
      </c>
      <c r="M970" s="26" t="n">
        <v>4.1</v>
      </c>
      <c r="N970" s="26" t="n">
        <v>2.74</v>
      </c>
      <c r="O970" s="27" t="s">
        <v>1809</v>
      </c>
      <c r="P970" s="27" t="n">
        <v>1372.84</v>
      </c>
      <c r="Q970" s="27" t="n">
        <v>807.6</v>
      </c>
      <c r="R970" s="28" t="n">
        <v>20258.64</v>
      </c>
      <c r="S970" s="28" t="n">
        <v>6328.19</v>
      </c>
      <c r="T970" s="29" t="n">
        <v>60463.97</v>
      </c>
      <c r="U970" s="29" t="n">
        <v>8680.16</v>
      </c>
      <c r="V970" s="28" t="n">
        <v>17101.09</v>
      </c>
      <c r="W970" s="28" t="n">
        <v>9229.21</v>
      </c>
      <c r="X970" s="29" t="n">
        <v>12269.3</v>
      </c>
      <c r="Y970" s="29" t="n">
        <v>5597.5</v>
      </c>
      <c r="Z970" s="28" t="n">
        <v>18604.38</v>
      </c>
      <c r="AA970" s="28" t="n">
        <v>6164.88</v>
      </c>
      <c r="AB970" s="29" t="n">
        <v>13493.92</v>
      </c>
      <c r="AC970" s="29" t="n">
        <v>7708.46</v>
      </c>
    </row>
    <row r="971" customFormat="false" ht="12.75" hidden="false" customHeight="false" outlineLevel="0" collapsed="false">
      <c r="A971" s="3" t="s">
        <v>1810</v>
      </c>
      <c r="B971" s="3" t="s">
        <v>226</v>
      </c>
      <c r="C971" s="3" t="s">
        <v>60</v>
      </c>
      <c r="D971" s="3" t="s">
        <v>1811</v>
      </c>
      <c r="E971" s="3" t="str">
        <f aca="false">+CONCATENATE(A971," ",B971," ",C971," ",D971)</f>
        <v>KEYSTONE 20 KV PENELEC SS #3</v>
      </c>
      <c r="F971" s="26" t="s">
        <v>1812</v>
      </c>
      <c r="G971" s="26" t="n">
        <v>17.78</v>
      </c>
      <c r="H971" s="26" t="n">
        <v>9.21</v>
      </c>
      <c r="I971" s="26" t="s">
        <v>1812</v>
      </c>
      <c r="J971" s="26" t="n">
        <v>8.75</v>
      </c>
      <c r="K971" s="26" t="n">
        <v>5</v>
      </c>
      <c r="L971" s="26" t="s">
        <v>1812</v>
      </c>
      <c r="M971" s="26" t="n">
        <v>14.61</v>
      </c>
      <c r="N971" s="26" t="n">
        <v>8.16</v>
      </c>
      <c r="O971" s="27" t="s">
        <v>1812</v>
      </c>
      <c r="P971" s="27" t="n">
        <v>-870.18</v>
      </c>
      <c r="Q971" s="27" t="n">
        <v>-266.13</v>
      </c>
      <c r="R971" s="28" t="n">
        <v>20239.92</v>
      </c>
      <c r="S971" s="28" t="n">
        <v>6309.92</v>
      </c>
      <c r="T971" s="29" t="n">
        <v>58232.21</v>
      </c>
      <c r="U971" s="29" t="n">
        <v>8659.88</v>
      </c>
      <c r="V971" s="28" t="n">
        <v>16528.67</v>
      </c>
      <c r="W971" s="28" t="n">
        <v>7979.19</v>
      </c>
      <c r="X971" s="29" t="n">
        <v>12284.1</v>
      </c>
      <c r="Y971" s="29" t="n">
        <v>5642.7</v>
      </c>
      <c r="Z971" s="28" t="n">
        <v>18762.82</v>
      </c>
      <c r="AA971" s="28" t="n">
        <v>6287.79</v>
      </c>
      <c r="AB971" s="29" t="n">
        <v>13492.18</v>
      </c>
      <c r="AC971" s="29" t="n">
        <v>7715.33</v>
      </c>
    </row>
    <row r="972" customFormat="false" ht="12.75" hidden="false" customHeight="false" outlineLevel="0" collapsed="false">
      <c r="A972" s="3" t="s">
        <v>1810</v>
      </c>
      <c r="B972" s="3" t="s">
        <v>226</v>
      </c>
      <c r="C972" s="3" t="s">
        <v>60</v>
      </c>
      <c r="D972" s="3" t="s">
        <v>1813</v>
      </c>
      <c r="E972" s="3" t="str">
        <f aca="false">+CONCATENATE(A972," ",B972," ",C972," ",D972)</f>
        <v>KEYSTONE 20 KV PENELEC SS #4</v>
      </c>
      <c r="F972" s="26" t="s">
        <v>1814</v>
      </c>
      <c r="G972" s="26" t="n">
        <v>17.92</v>
      </c>
      <c r="H972" s="26" t="n">
        <v>9.28</v>
      </c>
      <c r="I972" s="26" t="s">
        <v>1814</v>
      </c>
      <c r="J972" s="26" t="n">
        <v>8.8</v>
      </c>
      <c r="K972" s="26" t="n">
        <v>5.04</v>
      </c>
      <c r="L972" s="26" t="s">
        <v>1814</v>
      </c>
      <c r="M972" s="26" t="n">
        <v>14.74</v>
      </c>
      <c r="N972" s="26" t="n">
        <v>8.23</v>
      </c>
      <c r="O972" s="27" t="s">
        <v>1814</v>
      </c>
      <c r="P972" s="27" t="n">
        <v>-867.79</v>
      </c>
      <c r="Q972" s="27" t="n">
        <v>-264.95</v>
      </c>
      <c r="R972" s="28" t="n">
        <v>20240.89</v>
      </c>
      <c r="S972" s="28" t="n">
        <v>6311.46</v>
      </c>
      <c r="T972" s="29" t="n">
        <v>58235.23</v>
      </c>
      <c r="U972" s="29" t="n">
        <v>8660.05</v>
      </c>
      <c r="V972" s="28" t="n">
        <v>16553.75</v>
      </c>
      <c r="W972" s="28" t="n">
        <v>7979.2</v>
      </c>
      <c r="X972" s="29" t="n">
        <v>12284.2</v>
      </c>
      <c r="Y972" s="29" t="n">
        <v>5643</v>
      </c>
      <c r="Z972" s="28" t="n">
        <v>18626.13</v>
      </c>
      <c r="AA972" s="28" t="n">
        <v>6288.88</v>
      </c>
      <c r="AB972" s="29" t="n">
        <v>13492.09</v>
      </c>
      <c r="AC972" s="29" t="n">
        <v>7715.39</v>
      </c>
    </row>
    <row r="973" customFormat="false" ht="12.75" hidden="false" customHeight="false" outlineLevel="0" collapsed="false">
      <c r="A973" s="3" t="s">
        <v>1810</v>
      </c>
      <c r="B973" s="3" t="s">
        <v>226</v>
      </c>
      <c r="C973" s="3" t="s">
        <v>60</v>
      </c>
      <c r="D973" s="3" t="s">
        <v>265</v>
      </c>
      <c r="E973" s="3" t="str">
        <f aca="false">+CONCATENATE(A973," ",B973," ",C973," ",D973)</f>
        <v>KEYSTONE 20 KV PENELEC UNIT 1</v>
      </c>
      <c r="F973" s="26" t="s">
        <v>1815</v>
      </c>
      <c r="G973" s="26" t="n">
        <v>12.22</v>
      </c>
      <c r="H973" s="26" t="n">
        <v>6.41</v>
      </c>
      <c r="I973" s="26" t="s">
        <v>1815</v>
      </c>
      <c r="J973" s="26" t="n">
        <v>6.8</v>
      </c>
      <c r="K973" s="26" t="n">
        <v>3.23</v>
      </c>
      <c r="L973" s="26" t="s">
        <v>1815</v>
      </c>
      <c r="M973" s="26" t="n">
        <v>9.28</v>
      </c>
      <c r="N973" s="26" t="n">
        <v>5.29</v>
      </c>
      <c r="O973" s="27" t="s">
        <v>1815</v>
      </c>
      <c r="P973" s="27" t="n">
        <v>-964.85</v>
      </c>
      <c r="Q973" s="27" t="n">
        <v>-313.09</v>
      </c>
      <c r="R973" s="28" t="n">
        <v>20204.12</v>
      </c>
      <c r="S973" s="28" t="n">
        <v>6300.2</v>
      </c>
      <c r="T973" s="29" t="n">
        <v>58113.37</v>
      </c>
      <c r="U973" s="29" t="n">
        <v>8653.78</v>
      </c>
      <c r="V973" s="28" t="n">
        <v>15546.1</v>
      </c>
      <c r="W973" s="28" t="n">
        <v>7979.41</v>
      </c>
      <c r="X973" s="29" t="n">
        <v>12275.6</v>
      </c>
      <c r="Y973" s="29" t="n">
        <v>5631.6</v>
      </c>
      <c r="Z973" s="28" t="n">
        <v>18635.6</v>
      </c>
      <c r="AA973" s="28" t="n">
        <v>6241.4</v>
      </c>
      <c r="AB973" s="29" t="n">
        <v>13495.44</v>
      </c>
      <c r="AC973" s="29" t="n">
        <v>7712.45</v>
      </c>
    </row>
    <row r="974" customFormat="false" ht="12.75" hidden="false" customHeight="false" outlineLevel="0" collapsed="false">
      <c r="A974" s="3" t="s">
        <v>1810</v>
      </c>
      <c r="B974" s="3" t="s">
        <v>226</v>
      </c>
      <c r="C974" s="3" t="s">
        <v>60</v>
      </c>
      <c r="D974" s="3" t="s">
        <v>1644</v>
      </c>
      <c r="E974" s="3" t="str">
        <f aca="false">+CONCATENATE(A974," ",B974," ",C974," ",D974)</f>
        <v>KEYSTONE 20 KV PENELEC UNIT 2</v>
      </c>
      <c r="F974" s="26" t="s">
        <v>1816</v>
      </c>
      <c r="G974" s="26" t="n">
        <v>12.22</v>
      </c>
      <c r="H974" s="26" t="n">
        <v>6.41</v>
      </c>
      <c r="I974" s="26" t="s">
        <v>1816</v>
      </c>
      <c r="J974" s="26" t="n">
        <v>6.8</v>
      </c>
      <c r="K974" s="26" t="n">
        <v>3.23</v>
      </c>
      <c r="L974" s="26" t="s">
        <v>1816</v>
      </c>
      <c r="M974" s="26" t="n">
        <v>9.28</v>
      </c>
      <c r="N974" s="26" t="n">
        <v>5.29</v>
      </c>
      <c r="O974" s="27" t="s">
        <v>1816</v>
      </c>
      <c r="P974" s="27" t="n">
        <v>-964.85</v>
      </c>
      <c r="Q974" s="27" t="n">
        <v>-313.09</v>
      </c>
      <c r="R974" s="28" t="n">
        <v>20204.12</v>
      </c>
      <c r="S974" s="28" t="n">
        <v>6300.2</v>
      </c>
      <c r="T974" s="29" t="n">
        <v>58113.37</v>
      </c>
      <c r="U974" s="29" t="n">
        <v>8653.78</v>
      </c>
      <c r="V974" s="28" t="n">
        <v>15546.1</v>
      </c>
      <c r="W974" s="28" t="n">
        <v>7979.41</v>
      </c>
      <c r="X974" s="29" t="n">
        <v>12275.6</v>
      </c>
      <c r="Y974" s="29" t="n">
        <v>5631.6</v>
      </c>
      <c r="Z974" s="28" t="n">
        <v>18635.6</v>
      </c>
      <c r="AA974" s="28" t="n">
        <v>6241.4</v>
      </c>
      <c r="AB974" s="29" t="n">
        <v>13495.44</v>
      </c>
      <c r="AC974" s="29" t="n">
        <v>7712.45</v>
      </c>
    </row>
    <row r="975" customFormat="false" ht="12.75" hidden="false" customHeight="false" outlineLevel="0" collapsed="false">
      <c r="A975" s="3" t="s">
        <v>1810</v>
      </c>
      <c r="B975" s="3" t="s">
        <v>226</v>
      </c>
      <c r="C975" s="3" t="s">
        <v>60</v>
      </c>
      <c r="D975" s="3" t="s">
        <v>254</v>
      </c>
      <c r="E975" s="3" t="str">
        <f aca="false">+CONCATENATE(A975," ",B975," ",C975," ",D975)</f>
        <v>KEYSTONE 20 KV PENELEC UNIT 3</v>
      </c>
      <c r="F975" s="26" t="s">
        <v>1817</v>
      </c>
      <c r="G975" s="26" t="n">
        <v>17.78</v>
      </c>
      <c r="H975" s="26" t="n">
        <v>9.21</v>
      </c>
      <c r="I975" s="26" t="s">
        <v>1817</v>
      </c>
      <c r="J975" s="26" t="n">
        <v>8.75</v>
      </c>
      <c r="K975" s="26" t="n">
        <v>5</v>
      </c>
      <c r="L975" s="26" t="s">
        <v>1817</v>
      </c>
      <c r="M975" s="26" t="n">
        <v>14.61</v>
      </c>
      <c r="N975" s="26" t="n">
        <v>8.16</v>
      </c>
      <c r="O975" s="27" t="s">
        <v>1817</v>
      </c>
      <c r="P975" s="27" t="n">
        <v>-870.18</v>
      </c>
      <c r="Q975" s="27" t="n">
        <v>-266.13</v>
      </c>
      <c r="R975" s="28" t="n">
        <v>20239.92</v>
      </c>
      <c r="S975" s="28" t="n">
        <v>6309.92</v>
      </c>
      <c r="T975" s="29" t="n">
        <v>58232.21</v>
      </c>
      <c r="U975" s="29" t="n">
        <v>8659.88</v>
      </c>
      <c r="V975" s="28" t="n">
        <v>16528.67</v>
      </c>
      <c r="W975" s="28" t="n">
        <v>7979.19</v>
      </c>
      <c r="X975" s="29" t="n">
        <v>12284.1</v>
      </c>
      <c r="Y975" s="29" t="n">
        <v>5642.7</v>
      </c>
      <c r="Z975" s="28" t="n">
        <v>18762.82</v>
      </c>
      <c r="AA975" s="28" t="n">
        <v>6287.79</v>
      </c>
      <c r="AB975" s="29" t="n">
        <v>13492.18</v>
      </c>
      <c r="AC975" s="29" t="n">
        <v>7715.33</v>
      </c>
    </row>
    <row r="976" customFormat="false" ht="12.75" hidden="false" customHeight="false" outlineLevel="0" collapsed="false">
      <c r="A976" s="3" t="s">
        <v>1810</v>
      </c>
      <c r="B976" s="3" t="s">
        <v>26</v>
      </c>
      <c r="C976" s="3" t="s">
        <v>60</v>
      </c>
      <c r="D976" s="3" t="s">
        <v>1818</v>
      </c>
      <c r="E976" s="3" t="str">
        <f aca="false">+CONCATENATE(A976," ",B976," ",C976," ",D976)</f>
        <v>KEYSTONE 230 KV PENELEC 1C TX</v>
      </c>
      <c r="F976" s="26" t="s">
        <v>1819</v>
      </c>
      <c r="G976" s="26" t="n">
        <v>17.34</v>
      </c>
      <c r="H976" s="26" t="n">
        <v>8.99</v>
      </c>
      <c r="I976" s="26" t="s">
        <v>1819</v>
      </c>
      <c r="J976" s="26" t="n">
        <v>8.59</v>
      </c>
      <c r="K976" s="26" t="n">
        <v>4.86</v>
      </c>
      <c r="L976" s="26" t="s">
        <v>1819</v>
      </c>
      <c r="M976" s="26" t="n">
        <v>14.23</v>
      </c>
      <c r="N976" s="26" t="n">
        <v>7.94</v>
      </c>
      <c r="O976" s="27" t="s">
        <v>1819</v>
      </c>
      <c r="P976" s="27" t="n">
        <v>-877.67</v>
      </c>
      <c r="Q976" s="27" t="n">
        <v>-269.85</v>
      </c>
      <c r="R976" s="28" t="n">
        <v>20219.93</v>
      </c>
      <c r="S976" s="28" t="n">
        <v>6310.43</v>
      </c>
      <c r="T976" s="29" t="n">
        <v>58222.73</v>
      </c>
      <c r="U976" s="29" t="n">
        <v>8659.4</v>
      </c>
      <c r="V976" s="28" t="n">
        <v>16450.1</v>
      </c>
      <c r="W976" s="28" t="n">
        <v>7979.21</v>
      </c>
      <c r="X976" s="29" t="n">
        <v>12283.9</v>
      </c>
      <c r="Y976" s="29" t="n">
        <v>5641.9</v>
      </c>
      <c r="Z976" s="28" t="n">
        <v>18432.85</v>
      </c>
      <c r="AA976" s="28" t="n">
        <v>6284.44</v>
      </c>
      <c r="AB976" s="29" t="n">
        <v>13492.43</v>
      </c>
      <c r="AC976" s="29" t="n">
        <v>7715.06</v>
      </c>
    </row>
    <row r="977" customFormat="false" ht="12.75" hidden="false" customHeight="false" outlineLevel="0" collapsed="false">
      <c r="A977" s="3" t="s">
        <v>1810</v>
      </c>
      <c r="B977" s="3" t="s">
        <v>26</v>
      </c>
      <c r="C977" s="3" t="s">
        <v>60</v>
      </c>
      <c r="D977" s="3" t="s">
        <v>1820</v>
      </c>
      <c r="E977" s="3" t="str">
        <f aca="false">+CONCATENATE(A977," ",B977," ",C977," ",D977)</f>
        <v>KEYSTONE 230 KV PENELEC 2C TX</v>
      </c>
      <c r="F977" s="26" t="s">
        <v>1821</v>
      </c>
      <c r="G977" s="26" t="n">
        <v>17.34</v>
      </c>
      <c r="H977" s="26" t="n">
        <v>8.99</v>
      </c>
      <c r="I977" s="26" t="s">
        <v>1821</v>
      </c>
      <c r="J977" s="26" t="n">
        <v>8.59</v>
      </c>
      <c r="K977" s="26" t="n">
        <v>4.86</v>
      </c>
      <c r="L977" s="26" t="s">
        <v>1821</v>
      </c>
      <c r="M977" s="26" t="n">
        <v>14.23</v>
      </c>
      <c r="N977" s="26" t="n">
        <v>7.94</v>
      </c>
      <c r="O977" s="27" t="s">
        <v>1821</v>
      </c>
      <c r="P977" s="27" t="n">
        <v>-877.67</v>
      </c>
      <c r="Q977" s="27" t="n">
        <v>-269.85</v>
      </c>
      <c r="R977" s="28" t="n">
        <v>20237.05</v>
      </c>
      <c r="S977" s="28" t="n">
        <v>6309.24</v>
      </c>
      <c r="T977" s="29" t="n">
        <v>58222.73</v>
      </c>
      <c r="U977" s="29" t="n">
        <v>8659.4</v>
      </c>
      <c r="V977" s="28" t="n">
        <v>16450.1</v>
      </c>
      <c r="W977" s="28" t="n">
        <v>7979.21</v>
      </c>
      <c r="X977" s="29" t="n">
        <v>12283.9</v>
      </c>
      <c r="Y977" s="29" t="n">
        <v>5641.9</v>
      </c>
      <c r="Z977" s="28" t="n">
        <v>18432.85</v>
      </c>
      <c r="AA977" s="28" t="n">
        <v>6284.44</v>
      </c>
      <c r="AB977" s="29" t="n">
        <v>13492.43</v>
      </c>
      <c r="AC977" s="29" t="n">
        <v>7715.06</v>
      </c>
    </row>
    <row r="978" customFormat="false" ht="12.75" hidden="false" customHeight="false" outlineLevel="0" collapsed="false">
      <c r="A978" s="3" t="s">
        <v>1810</v>
      </c>
      <c r="B978" s="3" t="s">
        <v>44</v>
      </c>
      <c r="C978" s="3" t="s">
        <v>60</v>
      </c>
      <c r="D978" s="3"/>
      <c r="E978" s="3" t="str">
        <f aca="false">+CONCATENATE(A978," ",B978," ",C978," ",D978)</f>
        <v>KEYSTONE 500 KV PENELEC </v>
      </c>
      <c r="F978" s="26" t="s">
        <v>1810</v>
      </c>
      <c r="G978" s="26" t="n">
        <v>12.22</v>
      </c>
      <c r="H978" s="26" t="n">
        <v>6.41</v>
      </c>
      <c r="I978" s="26" t="s">
        <v>1810</v>
      </c>
      <c r="J978" s="26" t="n">
        <v>6.8</v>
      </c>
      <c r="K978" s="26" t="n">
        <v>3.23</v>
      </c>
      <c r="L978" s="26" t="s">
        <v>1810</v>
      </c>
      <c r="M978" s="26" t="n">
        <v>9.28</v>
      </c>
      <c r="N978" s="26" t="n">
        <v>5.29</v>
      </c>
      <c r="O978" s="27" t="s">
        <v>1810</v>
      </c>
      <c r="P978" s="27" t="n">
        <v>-964.85</v>
      </c>
      <c r="Q978" s="27" t="n">
        <v>-313.09</v>
      </c>
      <c r="R978" s="28" t="n">
        <v>20204.12</v>
      </c>
      <c r="S978" s="28" t="n">
        <v>6300.2</v>
      </c>
      <c r="T978" s="29" t="n">
        <v>58113.37</v>
      </c>
      <c r="U978" s="29" t="n">
        <v>8653.78</v>
      </c>
      <c r="V978" s="28" t="n">
        <v>15546.1</v>
      </c>
      <c r="W978" s="28" t="n">
        <v>7979.41</v>
      </c>
      <c r="X978" s="29" t="n">
        <v>12275.6</v>
      </c>
      <c r="Y978" s="29" t="n">
        <v>5631.6</v>
      </c>
      <c r="Z978" s="28" t="n">
        <v>18635.6</v>
      </c>
      <c r="AA978" s="28" t="n">
        <v>6241.4</v>
      </c>
      <c r="AB978" s="29" t="n">
        <v>13495.44</v>
      </c>
      <c r="AC978" s="29" t="n">
        <v>7712.45</v>
      </c>
    </row>
    <row r="979" customFormat="false" ht="12.75" hidden="false" customHeight="false" outlineLevel="0" collapsed="false">
      <c r="A979" s="3" t="s">
        <v>1822</v>
      </c>
      <c r="B979" s="3" t="s">
        <v>639</v>
      </c>
      <c r="C979" s="3" t="s">
        <v>37</v>
      </c>
      <c r="D979" s="3" t="s">
        <v>167</v>
      </c>
      <c r="E979" s="3" t="str">
        <f aca="false">+CONCATENATE(A979," ",B979," ",C979," ",D979)</f>
        <v>KIAMENSI 12 KV DPL G1</v>
      </c>
      <c r="F979" s="26" t="s">
        <v>1823</v>
      </c>
      <c r="G979" s="26" t="n">
        <v>7.79</v>
      </c>
      <c r="H979" s="26" t="n">
        <v>4.42</v>
      </c>
      <c r="I979" s="26" t="s">
        <v>1823</v>
      </c>
      <c r="J979" s="26" t="n">
        <v>0.05</v>
      </c>
      <c r="K979" s="26" t="n">
        <v>1.17</v>
      </c>
      <c r="L979" s="26" t="s">
        <v>1823</v>
      </c>
      <c r="M979" s="26" t="n">
        <v>3.61</v>
      </c>
      <c r="N979" s="26" t="n">
        <v>2.52</v>
      </c>
      <c r="O979" s="27" t="s">
        <v>1823</v>
      </c>
      <c r="P979" s="27" t="n">
        <v>595.3</v>
      </c>
      <c r="Q979" s="27" t="n">
        <v>412.05</v>
      </c>
      <c r="R979" s="28" t="n">
        <v>20253</v>
      </c>
      <c r="S979" s="28" t="n">
        <v>6328.58</v>
      </c>
      <c r="T979" s="29" t="n">
        <v>60308.28</v>
      </c>
      <c r="U979" s="29" t="n">
        <v>8670.54</v>
      </c>
      <c r="V979" s="28" t="n">
        <v>15179.14</v>
      </c>
      <c r="W979" s="28" t="n">
        <v>7979.99</v>
      </c>
      <c r="X979" s="29" t="n">
        <v>12269.6</v>
      </c>
      <c r="Y979" s="29" t="n">
        <v>5597.2</v>
      </c>
      <c r="Z979" s="28" t="n">
        <v>18604.3</v>
      </c>
      <c r="AA979" s="28" t="n">
        <v>6162.57</v>
      </c>
      <c r="AB979" s="29" t="n">
        <v>13493.96</v>
      </c>
      <c r="AC979" s="29" t="n">
        <v>7708.28</v>
      </c>
    </row>
    <row r="980" customFormat="false" ht="12.75" hidden="false" customHeight="false" outlineLevel="0" collapsed="false">
      <c r="A980" s="3" t="s">
        <v>1822</v>
      </c>
      <c r="B980" s="3" t="s">
        <v>14</v>
      </c>
      <c r="C980" s="3" t="s">
        <v>37</v>
      </c>
      <c r="D980" s="3" t="s">
        <v>135</v>
      </c>
      <c r="E980" s="3" t="str">
        <f aca="false">+CONCATENATE(A980," ",B980," ",C980," ",D980)</f>
        <v>KIAMENSI 138 KV DPL FBUS</v>
      </c>
      <c r="F980" s="26" t="s">
        <v>1824</v>
      </c>
      <c r="G980" s="26" t="n">
        <v>7.79</v>
      </c>
      <c r="H980" s="26" t="n">
        <v>4.42</v>
      </c>
      <c r="I980" s="26" t="s">
        <v>1824</v>
      </c>
      <c r="J980" s="26" t="n">
        <v>0.05</v>
      </c>
      <c r="K980" s="26" t="n">
        <v>1.17</v>
      </c>
      <c r="L980" s="26" t="s">
        <v>1824</v>
      </c>
      <c r="M980" s="26" t="n">
        <v>3.61</v>
      </c>
      <c r="N980" s="26" t="n">
        <v>2.52</v>
      </c>
      <c r="O980" s="27" t="s">
        <v>1824</v>
      </c>
      <c r="P980" s="27" t="n">
        <v>595.3</v>
      </c>
      <c r="Q980" s="27" t="n">
        <v>412.05</v>
      </c>
      <c r="R980" s="28" t="n">
        <v>20253</v>
      </c>
      <c r="S980" s="28" t="n">
        <v>6328.58</v>
      </c>
      <c r="T980" s="29" t="n">
        <v>60308.28</v>
      </c>
      <c r="U980" s="29" t="n">
        <v>8670.54</v>
      </c>
      <c r="V980" s="28" t="n">
        <v>15179.14</v>
      </c>
      <c r="W980" s="28" t="n">
        <v>7979.99</v>
      </c>
      <c r="X980" s="29" t="n">
        <v>12269.6</v>
      </c>
      <c r="Y980" s="29" t="n">
        <v>5597.2</v>
      </c>
      <c r="Z980" s="28" t="n">
        <v>18604.3</v>
      </c>
      <c r="AA980" s="28" t="n">
        <v>6162.57</v>
      </c>
      <c r="AB980" s="29" t="n">
        <v>13493.96</v>
      </c>
      <c r="AC980" s="29" t="n">
        <v>7708.28</v>
      </c>
    </row>
    <row r="981" customFormat="false" ht="12.75" hidden="false" customHeight="false" outlineLevel="0" collapsed="false">
      <c r="A981" s="3" t="s">
        <v>1825</v>
      </c>
      <c r="B981" s="3" t="s">
        <v>26</v>
      </c>
      <c r="C981" s="3" t="s">
        <v>27</v>
      </c>
      <c r="D981" s="3" t="s">
        <v>28</v>
      </c>
      <c r="E981" s="3" t="str">
        <f aca="false">+CONCATENATE(A981," ",B981," ",C981," ",D981)</f>
        <v>KILMER 230 KV PSEG T-1</v>
      </c>
      <c r="F981" s="26" t="s">
        <v>1826</v>
      </c>
      <c r="G981" s="26" t="n">
        <v>-46.35</v>
      </c>
      <c r="H981" s="26" t="n">
        <v>-22.17</v>
      </c>
      <c r="I981" s="26" t="s">
        <v>1826</v>
      </c>
      <c r="J981" s="26" t="n">
        <v>-17.54</v>
      </c>
      <c r="K981" s="26" t="n">
        <v>-18.98</v>
      </c>
      <c r="L981" s="26" t="s">
        <v>1826</v>
      </c>
      <c r="M981" s="26" t="n">
        <v>-59.1</v>
      </c>
      <c r="N981" s="26" t="n">
        <v>-33.8</v>
      </c>
      <c r="O981" s="27" t="s">
        <v>1826</v>
      </c>
      <c r="P981" s="27" t="n">
        <v>364.54</v>
      </c>
      <c r="Q981" s="27" t="n">
        <v>329.92</v>
      </c>
      <c r="R981" s="28" t="n">
        <v>20057.68</v>
      </c>
      <c r="S981" s="28" t="n">
        <v>6312.88</v>
      </c>
      <c r="T981" s="29" t="n">
        <v>59903.41</v>
      </c>
      <c r="U981" s="29" t="n">
        <v>9031.06</v>
      </c>
      <c r="V981" s="28" t="n">
        <v>15060.27</v>
      </c>
      <c r="W981" s="28" t="n">
        <v>7979.5</v>
      </c>
      <c r="X981" s="29" t="n">
        <v>12225.4</v>
      </c>
      <c r="Y981" s="29" t="n">
        <v>5608.2</v>
      </c>
      <c r="Z981" s="28" t="n">
        <v>18580.78</v>
      </c>
      <c r="AA981" s="28" t="n">
        <v>5810.4</v>
      </c>
      <c r="AB981" s="29" t="n">
        <v>13490.65</v>
      </c>
      <c r="AC981" s="29" t="n">
        <v>7680.77</v>
      </c>
    </row>
    <row r="982" customFormat="false" ht="12.75" hidden="false" customHeight="false" outlineLevel="0" collapsed="false">
      <c r="A982" s="3" t="s">
        <v>1825</v>
      </c>
      <c r="B982" s="3" t="s">
        <v>26</v>
      </c>
      <c r="C982" s="3" t="s">
        <v>27</v>
      </c>
      <c r="D982" s="3" t="s">
        <v>31</v>
      </c>
      <c r="E982" s="3" t="str">
        <f aca="false">+CONCATENATE(A982," ",B982," ",C982," ",D982)</f>
        <v>KILMER 230 KV PSEG T-2</v>
      </c>
      <c r="F982" s="26" t="s">
        <v>1827</v>
      </c>
      <c r="G982" s="26" t="n">
        <v>-41.4</v>
      </c>
      <c r="H982" s="26" t="n">
        <v>-20.11</v>
      </c>
      <c r="I982" s="26" t="s">
        <v>1827</v>
      </c>
      <c r="J982" s="26" t="n">
        <v>-14.69</v>
      </c>
      <c r="K982" s="26" t="n">
        <v>-15.72</v>
      </c>
      <c r="L982" s="26" t="s">
        <v>1827</v>
      </c>
      <c r="M982" s="26" t="n">
        <v>-48.94</v>
      </c>
      <c r="N982" s="26" t="n">
        <v>-27.87</v>
      </c>
      <c r="O982" s="27" t="s">
        <v>1827</v>
      </c>
      <c r="P982" s="27" t="n">
        <v>386.68</v>
      </c>
      <c r="Q982" s="27" t="n">
        <v>340.18</v>
      </c>
      <c r="R982" s="28" t="n">
        <v>20095.93</v>
      </c>
      <c r="S982" s="28" t="n">
        <v>6316.75</v>
      </c>
      <c r="T982" s="29" t="n">
        <v>59937.38</v>
      </c>
      <c r="U982" s="29" t="n">
        <v>9196.34</v>
      </c>
      <c r="V982" s="28" t="n">
        <v>15064.81</v>
      </c>
      <c r="W982" s="28" t="n">
        <v>7979.29</v>
      </c>
      <c r="X982" s="29" t="n">
        <v>12233.6</v>
      </c>
      <c r="Y982" s="29" t="n">
        <v>5607.6</v>
      </c>
      <c r="Z982" s="28" t="n">
        <v>18582.98</v>
      </c>
      <c r="AA982" s="28" t="n">
        <v>5862.92</v>
      </c>
      <c r="AB982" s="29" t="n">
        <v>13490.24</v>
      </c>
      <c r="AC982" s="29" t="n">
        <v>7685.09</v>
      </c>
    </row>
    <row r="983" customFormat="false" ht="12.75" hidden="false" customHeight="false" outlineLevel="0" collapsed="false">
      <c r="A983" s="3" t="s">
        <v>1825</v>
      </c>
      <c r="B983" s="3" t="s">
        <v>26</v>
      </c>
      <c r="C983" s="3" t="s">
        <v>27</v>
      </c>
      <c r="D983" s="3" t="s">
        <v>760</v>
      </c>
      <c r="E983" s="3" t="str">
        <f aca="false">+CONCATENATE(A983," ",B983," ",C983," ",D983)</f>
        <v>KILMER 230 KV PSEG T-3</v>
      </c>
      <c r="F983" s="26" t="s">
        <v>1828</v>
      </c>
      <c r="G983" s="26" t="n">
        <v>-46.35</v>
      </c>
      <c r="H983" s="26" t="n">
        <v>-22.17</v>
      </c>
      <c r="I983" s="26" t="s">
        <v>1828</v>
      </c>
      <c r="J983" s="26" t="n">
        <v>-17.54</v>
      </c>
      <c r="K983" s="26" t="n">
        <v>-18.98</v>
      </c>
      <c r="L983" s="26" t="s">
        <v>1828</v>
      </c>
      <c r="M983" s="26" t="n">
        <v>-59.1</v>
      </c>
      <c r="N983" s="26" t="n">
        <v>-33.8</v>
      </c>
      <c r="O983" s="27" t="s">
        <v>1828</v>
      </c>
      <c r="P983" s="27" t="n">
        <v>364.54</v>
      </c>
      <c r="Q983" s="27" t="n">
        <v>329.92</v>
      </c>
      <c r="R983" s="28" t="n">
        <v>20057.68</v>
      </c>
      <c r="S983" s="28" t="n">
        <v>6312.88</v>
      </c>
      <c r="T983" s="29" t="n">
        <v>59903.41</v>
      </c>
      <c r="U983" s="29" t="n">
        <v>9031.06</v>
      </c>
      <c r="V983" s="28" t="n">
        <v>15060.27</v>
      </c>
      <c r="W983" s="28" t="n">
        <v>7979.5</v>
      </c>
      <c r="X983" s="29" t="n">
        <v>12225.4</v>
      </c>
      <c r="Y983" s="29" t="n">
        <v>5608.2</v>
      </c>
      <c r="Z983" s="28" t="n">
        <v>18580.78</v>
      </c>
      <c r="AA983" s="28" t="n">
        <v>5810.4</v>
      </c>
      <c r="AB983" s="29" t="n">
        <v>13490.65</v>
      </c>
      <c r="AC983" s="29" t="n">
        <v>7680.77</v>
      </c>
    </row>
    <row r="984" customFormat="false" ht="12.75" hidden="false" customHeight="false" outlineLevel="0" collapsed="false">
      <c r="A984" s="3" t="s">
        <v>1825</v>
      </c>
      <c r="B984" s="3" t="s">
        <v>26</v>
      </c>
      <c r="C984" s="3" t="s">
        <v>27</v>
      </c>
      <c r="D984" s="3" t="s">
        <v>757</v>
      </c>
      <c r="E984" s="3" t="str">
        <f aca="false">+CONCATENATE(A984," ",B984," ",C984," ",D984)</f>
        <v>KILMER 230 KV PSEG T-4</v>
      </c>
      <c r="F984" s="26" t="s">
        <v>1829</v>
      </c>
      <c r="G984" s="26" t="n">
        <v>-41.4</v>
      </c>
      <c r="H984" s="26" t="n">
        <v>-20.11</v>
      </c>
      <c r="I984" s="26" t="s">
        <v>1829</v>
      </c>
      <c r="J984" s="26" t="n">
        <v>-14.69</v>
      </c>
      <c r="K984" s="26" t="n">
        <v>-15.72</v>
      </c>
      <c r="L984" s="26" t="s">
        <v>1829</v>
      </c>
      <c r="M984" s="26" t="n">
        <v>-48.94</v>
      </c>
      <c r="N984" s="26" t="n">
        <v>-27.87</v>
      </c>
      <c r="O984" s="27" t="s">
        <v>1829</v>
      </c>
      <c r="P984" s="27" t="n">
        <v>386.68</v>
      </c>
      <c r="Q984" s="27" t="n">
        <v>340.18</v>
      </c>
      <c r="R984" s="28" t="n">
        <v>20095.93</v>
      </c>
      <c r="S984" s="28" t="n">
        <v>6316.75</v>
      </c>
      <c r="T984" s="29" t="n">
        <v>59937.38</v>
      </c>
      <c r="U984" s="29" t="n">
        <v>9196.34</v>
      </c>
      <c r="V984" s="28" t="n">
        <v>15064.81</v>
      </c>
      <c r="W984" s="28" t="n">
        <v>7979.29</v>
      </c>
      <c r="X984" s="29" t="n">
        <v>12233.6</v>
      </c>
      <c r="Y984" s="29" t="n">
        <v>5607.6</v>
      </c>
      <c r="Z984" s="28" t="n">
        <v>18582.98</v>
      </c>
      <c r="AA984" s="28" t="n">
        <v>5862.92</v>
      </c>
      <c r="AB984" s="29" t="n">
        <v>13490.24</v>
      </c>
      <c r="AC984" s="29" t="n">
        <v>7685.09</v>
      </c>
    </row>
    <row r="985" customFormat="false" ht="12.75" hidden="false" customHeight="false" outlineLevel="0" collapsed="false">
      <c r="A985" s="3" t="s">
        <v>1830</v>
      </c>
      <c r="B985" s="3" t="s">
        <v>20</v>
      </c>
      <c r="C985" s="3" t="s">
        <v>37</v>
      </c>
      <c r="D985" s="3" t="s">
        <v>353</v>
      </c>
      <c r="E985" s="3" t="str">
        <f aca="false">+CONCATENATE(A985," ",B985," ",C985," ",D985)</f>
        <v>KINGSCRK 69 KV DPL LOADT1</v>
      </c>
      <c r="F985" s="26" t="s">
        <v>1831</v>
      </c>
      <c r="G985" s="26" t="n">
        <v>7.9</v>
      </c>
      <c r="H985" s="26" t="n">
        <v>4.48</v>
      </c>
      <c r="I985" s="26" t="s">
        <v>1831</v>
      </c>
      <c r="J985" s="26" t="n">
        <v>0.24</v>
      </c>
      <c r="K985" s="26" t="n">
        <v>1.34</v>
      </c>
      <c r="L985" s="26" t="s">
        <v>1831</v>
      </c>
      <c r="M985" s="26" t="n">
        <v>4.09</v>
      </c>
      <c r="N985" s="26" t="n">
        <v>2.74</v>
      </c>
      <c r="O985" s="27" t="s">
        <v>1831</v>
      </c>
      <c r="P985" s="27" t="n">
        <v>1458.34</v>
      </c>
      <c r="Q985" s="27" t="n">
        <v>855.07</v>
      </c>
      <c r="R985" s="28" t="n">
        <v>20259.29</v>
      </c>
      <c r="S985" s="28" t="n">
        <v>6328.19</v>
      </c>
      <c r="T985" s="29" t="n">
        <v>60521.5</v>
      </c>
      <c r="U985" s="29" t="n">
        <v>8679.83</v>
      </c>
      <c r="V985" s="28" t="n">
        <v>17314.02</v>
      </c>
      <c r="W985" s="28" t="n">
        <v>9180.08</v>
      </c>
      <c r="X985" s="29" t="n">
        <v>12269.3</v>
      </c>
      <c r="Y985" s="29" t="n">
        <v>5597.5</v>
      </c>
      <c r="Z985" s="28" t="n">
        <v>18604.31</v>
      </c>
      <c r="AA985" s="28" t="n">
        <v>6164.9</v>
      </c>
      <c r="AB985" s="29" t="n">
        <v>13493.92</v>
      </c>
      <c r="AC985" s="29" t="n">
        <v>7708.49</v>
      </c>
    </row>
    <row r="986" customFormat="false" ht="12.75" hidden="false" customHeight="false" outlineLevel="0" collapsed="false">
      <c r="A986" s="3" t="s">
        <v>1830</v>
      </c>
      <c r="B986" s="3" t="s">
        <v>20</v>
      </c>
      <c r="C986" s="3" t="s">
        <v>37</v>
      </c>
      <c r="D986" s="3" t="s">
        <v>355</v>
      </c>
      <c r="E986" s="3" t="str">
        <f aca="false">+CONCATENATE(A986," ",B986," ",C986," ",D986)</f>
        <v>KINGSCRK 69 KV DPL LOADT2</v>
      </c>
      <c r="F986" s="26" t="s">
        <v>1832</v>
      </c>
      <c r="G986" s="26" t="n">
        <v>7.9</v>
      </c>
      <c r="H986" s="26" t="n">
        <v>4.48</v>
      </c>
      <c r="I986" s="26" t="s">
        <v>1832</v>
      </c>
      <c r="J986" s="26" t="n">
        <v>0.24</v>
      </c>
      <c r="K986" s="26" t="n">
        <v>1.34</v>
      </c>
      <c r="L986" s="26" t="s">
        <v>1832</v>
      </c>
      <c r="M986" s="26" t="n">
        <v>4.09</v>
      </c>
      <c r="N986" s="26" t="n">
        <v>2.74</v>
      </c>
      <c r="O986" s="27" t="s">
        <v>1832</v>
      </c>
      <c r="P986" s="27" t="n">
        <v>1458.34</v>
      </c>
      <c r="Q986" s="27" t="n">
        <v>855.07</v>
      </c>
      <c r="R986" s="28" t="n">
        <v>20259.29</v>
      </c>
      <c r="S986" s="28" t="n">
        <v>6328.19</v>
      </c>
      <c r="T986" s="29" t="n">
        <v>60521.5</v>
      </c>
      <c r="U986" s="29" t="n">
        <v>8679.83</v>
      </c>
      <c r="V986" s="28" t="n">
        <v>17314.02</v>
      </c>
      <c r="W986" s="28" t="n">
        <v>9180.08</v>
      </c>
      <c r="X986" s="29" t="n">
        <v>12269.3</v>
      </c>
      <c r="Y986" s="29" t="n">
        <v>5597.5</v>
      </c>
      <c r="Z986" s="28" t="n">
        <v>18604.31</v>
      </c>
      <c r="AA986" s="28" t="n">
        <v>6164.9</v>
      </c>
      <c r="AB986" s="29" t="n">
        <v>13493.92</v>
      </c>
      <c r="AC986" s="29" t="n">
        <v>7708.49</v>
      </c>
    </row>
    <row r="987" customFormat="false" ht="12.75" hidden="false" customHeight="false" outlineLevel="0" collapsed="false">
      <c r="A987" s="3" t="s">
        <v>1833</v>
      </c>
      <c r="B987" s="3" t="s">
        <v>14</v>
      </c>
      <c r="C987" s="3" t="s">
        <v>27</v>
      </c>
      <c r="D987" s="3" t="s">
        <v>31</v>
      </c>
      <c r="E987" s="3" t="str">
        <f aca="false">+CONCATENATE(A987," ",B987," ",C987," ",D987)</f>
        <v>KINGSLAN 138 KV PSEG T-2</v>
      </c>
      <c r="F987" s="26" t="s">
        <v>1834</v>
      </c>
      <c r="G987" s="26" t="n">
        <v>213.8</v>
      </c>
      <c r="H987" s="26" t="n">
        <v>107.61</v>
      </c>
      <c r="I987" s="26" t="s">
        <v>1834</v>
      </c>
      <c r="J987" s="26" t="n">
        <v>75.51</v>
      </c>
      <c r="K987" s="26" t="n">
        <v>71.06</v>
      </c>
      <c r="L987" s="26" t="s">
        <v>1834</v>
      </c>
      <c r="M987" s="26" t="n">
        <v>218.16</v>
      </c>
      <c r="N987" s="26" t="n">
        <v>117.73</v>
      </c>
      <c r="O987" s="27" t="s">
        <v>1834</v>
      </c>
      <c r="P987" s="27" t="n">
        <v>556.75</v>
      </c>
      <c r="Q987" s="27" t="n">
        <v>423.97</v>
      </c>
      <c r="R987" s="28" t="n">
        <v>20802.03</v>
      </c>
      <c r="S987" s="28" t="n">
        <v>6405.33</v>
      </c>
      <c r="T987" s="29" t="n">
        <v>59900.88</v>
      </c>
      <c r="U987" s="29" t="n">
        <v>8801.23</v>
      </c>
      <c r="V987" s="28" t="n">
        <v>14988.9</v>
      </c>
      <c r="W987" s="28" t="n">
        <v>7985.28</v>
      </c>
      <c r="X987" s="29" t="n">
        <v>12617</v>
      </c>
      <c r="Y987" s="29" t="n">
        <v>5796.5</v>
      </c>
      <c r="Z987" s="28" t="n">
        <v>18698.16</v>
      </c>
      <c r="AA987" s="28" t="n">
        <v>7038.32</v>
      </c>
      <c r="AB987" s="29" t="n">
        <v>13485.28</v>
      </c>
      <c r="AC987" s="29" t="n">
        <v>7750.42</v>
      </c>
    </row>
    <row r="988" customFormat="false" ht="12.75" hidden="false" customHeight="false" outlineLevel="0" collapsed="false">
      <c r="A988" s="3" t="s">
        <v>1833</v>
      </c>
      <c r="B988" s="3" t="s">
        <v>26</v>
      </c>
      <c r="C988" s="3" t="s">
        <v>27</v>
      </c>
      <c r="D988" s="3" t="s">
        <v>28</v>
      </c>
      <c r="E988" s="3" t="str">
        <f aca="false">+CONCATENATE(A988," ",B988," ",C988," ",D988)</f>
        <v>KINGSLAN 230 KV PSEG T-1</v>
      </c>
      <c r="F988" s="26" t="s">
        <v>1835</v>
      </c>
      <c r="G988" s="26" t="n">
        <v>277.8</v>
      </c>
      <c r="H988" s="26" t="n">
        <v>138.4</v>
      </c>
      <c r="I988" s="26" t="s">
        <v>1835</v>
      </c>
      <c r="J988" s="26" t="n">
        <v>95.37</v>
      </c>
      <c r="K988" s="26" t="n">
        <v>94.26</v>
      </c>
      <c r="L988" s="26" t="s">
        <v>1835</v>
      </c>
      <c r="M988" s="26" t="n">
        <v>291.95</v>
      </c>
      <c r="N988" s="26" t="n">
        <v>160.71</v>
      </c>
      <c r="O988" s="27" t="s">
        <v>1835</v>
      </c>
      <c r="P988" s="27" t="n">
        <v>729.23</v>
      </c>
      <c r="Q988" s="27" t="n">
        <v>532.34</v>
      </c>
      <c r="R988" s="28" t="n">
        <v>21417.16</v>
      </c>
      <c r="S988" s="28" t="n">
        <v>6457.4</v>
      </c>
      <c r="T988" s="29" t="n">
        <v>59759.78</v>
      </c>
      <c r="U988" s="29" t="n">
        <v>8816.61</v>
      </c>
      <c r="V988" s="28" t="n">
        <v>14957.06</v>
      </c>
      <c r="W988" s="28" t="n">
        <v>7981.23</v>
      </c>
      <c r="X988" s="29" t="n">
        <v>12724.9</v>
      </c>
      <c r="Y988" s="29" t="n">
        <v>5822.3</v>
      </c>
      <c r="Z988" s="28" t="n">
        <v>18740.79</v>
      </c>
      <c r="AA988" s="28" t="n">
        <v>8044.03</v>
      </c>
      <c r="AB988" s="29" t="n">
        <v>13492.27</v>
      </c>
      <c r="AC988" s="29" t="n">
        <v>7817.8</v>
      </c>
    </row>
    <row r="989" customFormat="false" ht="12.75" hidden="false" customHeight="false" outlineLevel="0" collapsed="false">
      <c r="A989" s="3" t="s">
        <v>1836</v>
      </c>
      <c r="B989" s="3" t="s">
        <v>20</v>
      </c>
      <c r="C989" s="3" t="s">
        <v>37</v>
      </c>
      <c r="D989" s="3" t="s">
        <v>1837</v>
      </c>
      <c r="E989" s="3" t="str">
        <f aca="false">+CONCATENATE(A989," ",B989," ",C989," ",D989)</f>
        <v>KINGSTON 69 KV DPL KNGSTN</v>
      </c>
      <c r="F989" s="26" t="s">
        <v>1838</v>
      </c>
      <c r="G989" s="26" t="n">
        <v>7.9</v>
      </c>
      <c r="H989" s="26" t="n">
        <v>4.48</v>
      </c>
      <c r="I989" s="26" t="s">
        <v>1838</v>
      </c>
      <c r="J989" s="26" t="n">
        <v>0.24</v>
      </c>
      <c r="K989" s="26" t="n">
        <v>1.34</v>
      </c>
      <c r="L989" s="26" t="s">
        <v>1838</v>
      </c>
      <c r="M989" s="26" t="n">
        <v>4.09</v>
      </c>
      <c r="N989" s="26" t="n">
        <v>2.74</v>
      </c>
      <c r="O989" s="27" t="s">
        <v>1838</v>
      </c>
      <c r="P989" s="27" t="n">
        <v>1458.34</v>
      </c>
      <c r="Q989" s="27" t="n">
        <v>855.07</v>
      </c>
      <c r="R989" s="28" t="n">
        <v>20259.29</v>
      </c>
      <c r="S989" s="28" t="n">
        <v>6328.19</v>
      </c>
      <c r="T989" s="29" t="n">
        <v>60521.5</v>
      </c>
      <c r="U989" s="29" t="n">
        <v>8679.83</v>
      </c>
      <c r="V989" s="28" t="n">
        <v>17314.02</v>
      </c>
      <c r="W989" s="28" t="n">
        <v>9180.08</v>
      </c>
      <c r="X989" s="29" t="n">
        <v>12269.3</v>
      </c>
      <c r="Y989" s="29" t="n">
        <v>5597.5</v>
      </c>
      <c r="Z989" s="28" t="n">
        <v>18604.31</v>
      </c>
      <c r="AA989" s="28" t="n">
        <v>6164.9</v>
      </c>
      <c r="AB989" s="29" t="n">
        <v>13493.92</v>
      </c>
      <c r="AC989" s="29" t="n">
        <v>7708.49</v>
      </c>
    </row>
    <row r="990" customFormat="false" ht="12.75" hidden="false" customHeight="false" outlineLevel="0" collapsed="false">
      <c r="A990" s="3" t="s">
        <v>1839</v>
      </c>
      <c r="B990" s="3" t="s">
        <v>26</v>
      </c>
      <c r="C990" s="3" t="s">
        <v>111</v>
      </c>
      <c r="D990" s="3" t="s">
        <v>763</v>
      </c>
      <c r="E990" s="3" t="str">
        <f aca="false">+CONCATENATE(A990," ",B990," ",C990," ",D990)</f>
        <v>KITTATIN 230 KV JCPL BK 1</v>
      </c>
      <c r="F990" s="26" t="s">
        <v>1840</v>
      </c>
      <c r="G990" s="26" t="n">
        <v>-58.28</v>
      </c>
      <c r="H990" s="26" t="n">
        <v>-28.31</v>
      </c>
      <c r="I990" s="26" t="s">
        <v>1840</v>
      </c>
      <c r="J990" s="26" t="n">
        <v>-19.06</v>
      </c>
      <c r="K990" s="26" t="n">
        <v>-22.12</v>
      </c>
      <c r="L990" s="26" t="s">
        <v>1840</v>
      </c>
      <c r="M990" s="26" t="n">
        <v>-68.82</v>
      </c>
      <c r="N990" s="26" t="n">
        <v>-39.84</v>
      </c>
      <c r="O990" s="27" t="s">
        <v>1840</v>
      </c>
      <c r="P990" s="27" t="n">
        <v>48.84</v>
      </c>
      <c r="Q990" s="27" t="n">
        <v>206.54</v>
      </c>
      <c r="R990" s="28" t="n">
        <v>20091.37</v>
      </c>
      <c r="S990" s="28" t="n">
        <v>6321.16</v>
      </c>
      <c r="T990" s="29" t="n">
        <v>59362.58</v>
      </c>
      <c r="U990" s="29" t="n">
        <v>8799.47</v>
      </c>
      <c r="V990" s="28" t="n">
        <v>15060.26</v>
      </c>
      <c r="W990" s="28" t="n">
        <v>7979.24</v>
      </c>
      <c r="X990" s="29" t="n">
        <v>12253.1</v>
      </c>
      <c r="Y990" s="29" t="n">
        <v>5618.4</v>
      </c>
      <c r="Z990" s="28" t="n">
        <v>18590.66</v>
      </c>
      <c r="AA990" s="28" t="n">
        <v>5782.76</v>
      </c>
      <c r="AB990" s="29" t="n">
        <v>13503.9</v>
      </c>
      <c r="AC990" s="29" t="n">
        <v>7677.68</v>
      </c>
    </row>
    <row r="991" customFormat="false" ht="12.75" hidden="false" customHeight="false" outlineLevel="0" collapsed="false">
      <c r="A991" s="3" t="s">
        <v>1841</v>
      </c>
      <c r="B991" s="3" t="s">
        <v>346</v>
      </c>
      <c r="C991" s="3"/>
      <c r="D991" s="3"/>
      <c r="E991" s="3" t="str">
        <f aca="false">+CONCATENATE(A991," ",B991," ",C991," ",D991)</f>
        <v>KITTATNY 230 AGGREGATE  </v>
      </c>
      <c r="F991" s="26" t="s">
        <v>1841</v>
      </c>
      <c r="G991" s="26" t="n">
        <v>-58.28</v>
      </c>
      <c r="H991" s="26" t="n">
        <v>-28.31</v>
      </c>
      <c r="I991" s="26" t="s">
        <v>1841</v>
      </c>
      <c r="J991" s="26" t="n">
        <v>-19.06</v>
      </c>
      <c r="K991" s="26" t="n">
        <v>-22.12</v>
      </c>
      <c r="L991" s="26" t="s">
        <v>1841</v>
      </c>
      <c r="M991" s="26" t="n">
        <v>-68.82</v>
      </c>
      <c r="N991" s="26" t="n">
        <v>-39.84</v>
      </c>
      <c r="O991" s="27" t="s">
        <v>1841</v>
      </c>
      <c r="P991" s="27" t="n">
        <v>48.84</v>
      </c>
      <c r="Q991" s="27" t="n">
        <v>206.54</v>
      </c>
      <c r="R991" s="28" t="n">
        <v>20091.37</v>
      </c>
      <c r="S991" s="28" t="n">
        <v>6321.16</v>
      </c>
      <c r="T991" s="29" t="n">
        <v>59362.58</v>
      </c>
      <c r="U991" s="29" t="n">
        <v>8799.47</v>
      </c>
      <c r="V991" s="28" t="n">
        <v>15060.26</v>
      </c>
      <c r="W991" s="28" t="n">
        <v>7979.24</v>
      </c>
      <c r="X991" s="29" t="n">
        <v>12253.1</v>
      </c>
      <c r="Y991" s="29" t="n">
        <v>5618.4</v>
      </c>
      <c r="Z991" s="28" t="n">
        <v>18590.66</v>
      </c>
      <c r="AA991" s="28" t="n">
        <v>5782.76</v>
      </c>
      <c r="AB991" s="29" t="n">
        <v>13503.9</v>
      </c>
      <c r="AC991" s="29" t="n">
        <v>7677.68</v>
      </c>
    </row>
    <row r="992" customFormat="false" ht="12.75" hidden="false" customHeight="false" outlineLevel="0" collapsed="false">
      <c r="A992" s="3" t="s">
        <v>1842</v>
      </c>
      <c r="B992" s="3" t="s">
        <v>14</v>
      </c>
      <c r="C992" s="3" t="s">
        <v>27</v>
      </c>
      <c r="D992" s="3" t="s">
        <v>28</v>
      </c>
      <c r="E992" s="3" t="str">
        <f aca="false">+CONCATENATE(A992," ",B992," ",C992," ",D992)</f>
        <v>KULLERRD 138 KV PSEG T-1</v>
      </c>
      <c r="F992" s="26" t="s">
        <v>1843</v>
      </c>
      <c r="G992" s="26" t="n">
        <v>59.24</v>
      </c>
      <c r="H992" s="26" t="n">
        <v>30.22</v>
      </c>
      <c r="I992" s="26" t="s">
        <v>1843</v>
      </c>
      <c r="J992" s="26" t="n">
        <v>19.39</v>
      </c>
      <c r="K992" s="26" t="n">
        <v>16.46</v>
      </c>
      <c r="L992" s="26" t="s">
        <v>1843</v>
      </c>
      <c r="M992" s="26" t="n">
        <v>51.42</v>
      </c>
      <c r="N992" s="26" t="n">
        <v>25.87</v>
      </c>
      <c r="O992" s="27" t="s">
        <v>1843</v>
      </c>
      <c r="P992" s="27" t="n">
        <v>628.93</v>
      </c>
      <c r="Q992" s="27" t="n">
        <v>481.11</v>
      </c>
      <c r="R992" s="28" t="n">
        <v>21238.59</v>
      </c>
      <c r="S992" s="28" t="n">
        <v>6451.58</v>
      </c>
      <c r="T992" s="29" t="n">
        <v>59778.17</v>
      </c>
      <c r="U992" s="29" t="n">
        <v>8809.52</v>
      </c>
      <c r="V992" s="28" t="n">
        <v>14962.19</v>
      </c>
      <c r="W992" s="28" t="n">
        <v>7981.6</v>
      </c>
      <c r="X992" s="29" t="n">
        <v>12642.4</v>
      </c>
      <c r="Y992" s="29" t="n">
        <v>5801</v>
      </c>
      <c r="Z992" s="28" t="n">
        <v>18721.01</v>
      </c>
      <c r="AA992" s="28" t="n">
        <v>7764.62</v>
      </c>
      <c r="AB992" s="29" t="n">
        <v>13477.44</v>
      </c>
      <c r="AC992" s="29" t="n">
        <v>7798.61</v>
      </c>
    </row>
    <row r="993" customFormat="false" ht="12.75" hidden="false" customHeight="false" outlineLevel="0" collapsed="false">
      <c r="A993" s="3" t="s">
        <v>1842</v>
      </c>
      <c r="B993" s="3" t="s">
        <v>14</v>
      </c>
      <c r="C993" s="3" t="s">
        <v>27</v>
      </c>
      <c r="D993" s="3" t="s">
        <v>31</v>
      </c>
      <c r="E993" s="3" t="str">
        <f aca="false">+CONCATENATE(A993," ",B993," ",C993," ",D993)</f>
        <v>KULLERRD 138 KV PSEG T-2</v>
      </c>
      <c r="F993" s="26" t="s">
        <v>1844</v>
      </c>
      <c r="G993" s="26" t="n">
        <v>59.24</v>
      </c>
      <c r="H993" s="26" t="n">
        <v>30.22</v>
      </c>
      <c r="I993" s="26" t="s">
        <v>1844</v>
      </c>
      <c r="J993" s="26" t="n">
        <v>19.39</v>
      </c>
      <c r="K993" s="26" t="n">
        <v>16.46</v>
      </c>
      <c r="L993" s="26" t="s">
        <v>1844</v>
      </c>
      <c r="M993" s="26" t="n">
        <v>51.42</v>
      </c>
      <c r="N993" s="26" t="n">
        <v>25.87</v>
      </c>
      <c r="O993" s="27" t="s">
        <v>1844</v>
      </c>
      <c r="P993" s="27" t="n">
        <v>628.93</v>
      </c>
      <c r="Q993" s="27" t="n">
        <v>481.11</v>
      </c>
      <c r="R993" s="28" t="n">
        <v>21238.59</v>
      </c>
      <c r="S993" s="28" t="n">
        <v>6451.58</v>
      </c>
      <c r="T993" s="29" t="n">
        <v>59778.17</v>
      </c>
      <c r="U993" s="29" t="n">
        <v>8809.52</v>
      </c>
      <c r="V993" s="28" t="n">
        <v>14962.19</v>
      </c>
      <c r="W993" s="28" t="n">
        <v>7981.6</v>
      </c>
      <c r="X993" s="29" t="n">
        <v>12642.4</v>
      </c>
      <c r="Y993" s="29" t="n">
        <v>5801</v>
      </c>
      <c r="Z993" s="28" t="n">
        <v>18721.01</v>
      </c>
      <c r="AA993" s="28" t="n">
        <v>7764.62</v>
      </c>
      <c r="AB993" s="29" t="n">
        <v>13477.44</v>
      </c>
      <c r="AC993" s="29" t="n">
        <v>7798.61</v>
      </c>
    </row>
    <row r="994" customFormat="false" ht="12.75" hidden="false" customHeight="false" outlineLevel="0" collapsed="false">
      <c r="A994" s="3" t="s">
        <v>1845</v>
      </c>
      <c r="B994" s="3" t="s">
        <v>26</v>
      </c>
      <c r="C994" s="3" t="s">
        <v>27</v>
      </c>
      <c r="D994" s="3" t="s">
        <v>28</v>
      </c>
      <c r="E994" s="3" t="str">
        <f aca="false">+CONCATENATE(A994," ",B994," ",C994," ",D994)</f>
        <v>KUSERRD 230 KV PSEG T-1</v>
      </c>
      <c r="F994" s="26" t="s">
        <v>1846</v>
      </c>
      <c r="G994" s="26" t="n">
        <v>30.3</v>
      </c>
      <c r="H994" s="26" t="n">
        <v>16.66</v>
      </c>
      <c r="I994" s="26" t="s">
        <v>1846</v>
      </c>
      <c r="J994" s="26" t="n">
        <v>-1.97</v>
      </c>
      <c r="K994" s="26" t="n">
        <v>2.21</v>
      </c>
      <c r="L994" s="26" t="s">
        <v>1846</v>
      </c>
      <c r="M994" s="26" t="n">
        <v>7.59</v>
      </c>
      <c r="N994" s="26" t="n">
        <v>7.32</v>
      </c>
      <c r="O994" s="27" t="s">
        <v>1846</v>
      </c>
      <c r="P994" s="27" t="n">
        <v>536.08</v>
      </c>
      <c r="Q994" s="27" t="n">
        <v>435.76</v>
      </c>
      <c r="R994" s="28" t="n">
        <v>20352.81</v>
      </c>
      <c r="S994" s="28" t="n">
        <v>6339.68</v>
      </c>
      <c r="T994" s="29" t="n">
        <v>60170.52</v>
      </c>
      <c r="U994" s="29" t="n">
        <v>8675.25</v>
      </c>
      <c r="V994" s="28" t="n">
        <v>15114.08</v>
      </c>
      <c r="W994" s="28" t="n">
        <v>7977.37</v>
      </c>
      <c r="X994" s="29" t="n">
        <v>12302.4</v>
      </c>
      <c r="Y994" s="29" t="n">
        <v>5622.7</v>
      </c>
      <c r="Z994" s="28" t="n">
        <v>18602.6</v>
      </c>
      <c r="AA994" s="28" t="n">
        <v>6139.71</v>
      </c>
      <c r="AB994" s="29" t="n">
        <v>13494.04</v>
      </c>
      <c r="AC994" s="29" t="n">
        <v>7708.28</v>
      </c>
    </row>
    <row r="995" customFormat="false" ht="12.75" hidden="false" customHeight="false" outlineLevel="0" collapsed="false">
      <c r="A995" s="3" t="s">
        <v>1845</v>
      </c>
      <c r="B995" s="3" t="s">
        <v>26</v>
      </c>
      <c r="C995" s="3" t="s">
        <v>27</v>
      </c>
      <c r="D995" s="3" t="s">
        <v>31</v>
      </c>
      <c r="E995" s="3" t="str">
        <f aca="false">+CONCATENATE(A995," ",B995," ",C995," ",D995)</f>
        <v>KUSERRD 230 KV PSEG T-2</v>
      </c>
      <c r="F995" s="26" t="s">
        <v>1847</v>
      </c>
      <c r="G995" s="26" t="n">
        <v>23.62</v>
      </c>
      <c r="H995" s="26" t="n">
        <v>13.19</v>
      </c>
      <c r="I995" s="26" t="s">
        <v>1847</v>
      </c>
      <c r="J995" s="26" t="n">
        <v>-2.6</v>
      </c>
      <c r="K995" s="26" t="n">
        <v>1.56</v>
      </c>
      <c r="L995" s="26" t="s">
        <v>1847</v>
      </c>
      <c r="M995" s="26" t="n">
        <v>5.59</v>
      </c>
      <c r="N995" s="26" t="n">
        <v>6.19</v>
      </c>
      <c r="O995" s="27" t="s">
        <v>1847</v>
      </c>
      <c r="P995" s="27" t="n">
        <v>532.39</v>
      </c>
      <c r="Q995" s="27" t="n">
        <v>433.35</v>
      </c>
      <c r="R995" s="28" t="n">
        <v>20337.82</v>
      </c>
      <c r="S995" s="28" t="n">
        <v>6337.72</v>
      </c>
      <c r="T995" s="29" t="n">
        <v>60170.84</v>
      </c>
      <c r="U995" s="29" t="n">
        <v>8674.62</v>
      </c>
      <c r="V995" s="28" t="n">
        <v>15112.44</v>
      </c>
      <c r="W995" s="28" t="n">
        <v>7977.68</v>
      </c>
      <c r="X995" s="29" t="n">
        <v>12295.5</v>
      </c>
      <c r="Y995" s="29" t="n">
        <v>5619.4</v>
      </c>
      <c r="Z995" s="28" t="n">
        <v>18601.52</v>
      </c>
      <c r="AA995" s="28" t="n">
        <v>6133.81</v>
      </c>
      <c r="AB995" s="29" t="n">
        <v>13493.26</v>
      </c>
      <c r="AC995" s="29" t="n">
        <v>7707.63</v>
      </c>
    </row>
    <row r="996" customFormat="false" ht="12.75" hidden="false" customHeight="false" outlineLevel="0" collapsed="false">
      <c r="A996" s="3" t="s">
        <v>1845</v>
      </c>
      <c r="B996" s="3" t="s">
        <v>26</v>
      </c>
      <c r="C996" s="3" t="s">
        <v>27</v>
      </c>
      <c r="D996" s="3" t="s">
        <v>760</v>
      </c>
      <c r="E996" s="3" t="str">
        <f aca="false">+CONCATENATE(A996," ",B996," ",C996," ",D996)</f>
        <v>KUSERRD 230 KV PSEG T-3</v>
      </c>
      <c r="F996" s="26" t="s">
        <v>1848</v>
      </c>
      <c r="G996" s="26" t="n">
        <v>30.3</v>
      </c>
      <c r="H996" s="26" t="n">
        <v>16.66</v>
      </c>
      <c r="I996" s="26" t="s">
        <v>1848</v>
      </c>
      <c r="J996" s="26" t="n">
        <v>-1.97</v>
      </c>
      <c r="K996" s="26" t="n">
        <v>2.21</v>
      </c>
      <c r="L996" s="26" t="s">
        <v>1848</v>
      </c>
      <c r="M996" s="26" t="n">
        <v>7.59</v>
      </c>
      <c r="N996" s="26" t="n">
        <v>7.32</v>
      </c>
      <c r="O996" s="27" t="s">
        <v>1848</v>
      </c>
      <c r="P996" s="27" t="n">
        <v>536.08</v>
      </c>
      <c r="Q996" s="27" t="n">
        <v>435.76</v>
      </c>
      <c r="R996" s="28" t="n">
        <v>20352.81</v>
      </c>
      <c r="S996" s="28" t="n">
        <v>6339.68</v>
      </c>
      <c r="T996" s="29" t="n">
        <v>60170.52</v>
      </c>
      <c r="U996" s="29" t="n">
        <v>8675.25</v>
      </c>
      <c r="V996" s="28" t="n">
        <v>15114.08</v>
      </c>
      <c r="W996" s="28" t="n">
        <v>7977.37</v>
      </c>
      <c r="X996" s="29" t="n">
        <v>12302.4</v>
      </c>
      <c r="Y996" s="29" t="n">
        <v>5622.7</v>
      </c>
      <c r="Z996" s="28" t="n">
        <v>18602.6</v>
      </c>
      <c r="AA996" s="28" t="n">
        <v>6139.71</v>
      </c>
      <c r="AB996" s="29" t="n">
        <v>13494.04</v>
      </c>
      <c r="AC996" s="29" t="n">
        <v>7708.28</v>
      </c>
    </row>
    <row r="997" customFormat="false" ht="12.75" hidden="false" customHeight="false" outlineLevel="0" collapsed="false">
      <c r="A997" s="3" t="s">
        <v>1845</v>
      </c>
      <c r="B997" s="3" t="s">
        <v>26</v>
      </c>
      <c r="C997" s="3" t="s">
        <v>27</v>
      </c>
      <c r="D997" s="3" t="s">
        <v>757</v>
      </c>
      <c r="E997" s="3" t="str">
        <f aca="false">+CONCATENATE(A997," ",B997," ",C997," ",D997)</f>
        <v>KUSERRD 230 KV PSEG T-4</v>
      </c>
      <c r="F997" s="26" t="s">
        <v>1849</v>
      </c>
      <c r="G997" s="26" t="n">
        <v>23.62</v>
      </c>
      <c r="H997" s="26" t="n">
        <v>13.19</v>
      </c>
      <c r="I997" s="26" t="s">
        <v>1849</v>
      </c>
      <c r="J997" s="26" t="n">
        <v>-2.6</v>
      </c>
      <c r="K997" s="26" t="n">
        <v>1.56</v>
      </c>
      <c r="L997" s="26" t="s">
        <v>1849</v>
      </c>
      <c r="M997" s="26" t="n">
        <v>5.59</v>
      </c>
      <c r="N997" s="26" t="n">
        <v>6.19</v>
      </c>
      <c r="O997" s="27" t="s">
        <v>1849</v>
      </c>
      <c r="P997" s="27" t="n">
        <v>532.39</v>
      </c>
      <c r="Q997" s="27" t="n">
        <v>433.35</v>
      </c>
      <c r="R997" s="28" t="n">
        <v>20337.82</v>
      </c>
      <c r="S997" s="28" t="n">
        <v>6337.72</v>
      </c>
      <c r="T997" s="29" t="n">
        <v>60170.84</v>
      </c>
      <c r="U997" s="29" t="n">
        <v>8674.62</v>
      </c>
      <c r="V997" s="28" t="n">
        <v>15112.44</v>
      </c>
      <c r="W997" s="28" t="n">
        <v>7977.68</v>
      </c>
      <c r="X997" s="29" t="n">
        <v>12295.5</v>
      </c>
      <c r="Y997" s="29" t="n">
        <v>5619.4</v>
      </c>
      <c r="Z997" s="28" t="n">
        <v>18601.52</v>
      </c>
      <c r="AA997" s="28" t="n">
        <v>6133.81</v>
      </c>
      <c r="AB997" s="29" t="n">
        <v>13493.26</v>
      </c>
      <c r="AC997" s="29" t="n">
        <v>7707.63</v>
      </c>
    </row>
    <row r="998" customFormat="false" ht="12.75" hidden="false" customHeight="false" outlineLevel="0" collapsed="false">
      <c r="A998" s="3" t="s">
        <v>1850</v>
      </c>
      <c r="B998" s="3" t="s">
        <v>20</v>
      </c>
      <c r="C998" s="3" t="s">
        <v>45</v>
      </c>
      <c r="D998" s="3" t="s">
        <v>69</v>
      </c>
      <c r="E998" s="3" t="str">
        <f aca="false">+CONCATENATE(A998," ",B998," ",C998," ",D998)</f>
        <v>LACKAWAN 69 KV PPL BUS_1</v>
      </c>
      <c r="F998" s="26" t="s">
        <v>1851</v>
      </c>
      <c r="G998" s="26" t="n">
        <v>-6.65</v>
      </c>
      <c r="H998" s="26" t="n">
        <v>-2.89</v>
      </c>
      <c r="I998" s="26" t="s">
        <v>1851</v>
      </c>
      <c r="J998" s="26" t="n">
        <v>-2.52</v>
      </c>
      <c r="K998" s="26" t="n">
        <v>-3.57</v>
      </c>
      <c r="L998" s="26" t="s">
        <v>1851</v>
      </c>
      <c r="M998" s="26" t="n">
        <v>-10.7</v>
      </c>
      <c r="N998" s="26" t="n">
        <v>-6.84</v>
      </c>
      <c r="O998" s="27" t="s">
        <v>1851</v>
      </c>
      <c r="P998" s="27" t="n">
        <v>-622.22</v>
      </c>
      <c r="Q998" s="27" t="n">
        <v>-142.24</v>
      </c>
      <c r="R998" s="28" t="n">
        <v>20195.7</v>
      </c>
      <c r="S998" s="28" t="n">
        <v>6343.31</v>
      </c>
      <c r="T998" s="29" t="n">
        <v>58733.01</v>
      </c>
      <c r="U998" s="29" t="n">
        <v>8715.77</v>
      </c>
      <c r="V998" s="28" t="n">
        <v>15001.07</v>
      </c>
      <c r="W998" s="28" t="n">
        <v>7978.36</v>
      </c>
      <c r="X998" s="29" t="n">
        <v>12177.3</v>
      </c>
      <c r="Y998" s="29" t="n">
        <v>5633.7</v>
      </c>
      <c r="Z998" s="28" t="n">
        <v>18598.92</v>
      </c>
      <c r="AA998" s="28" t="n">
        <v>6125.67</v>
      </c>
      <c r="AB998" s="29" t="n">
        <v>13554.92</v>
      </c>
      <c r="AC998" s="29" t="n">
        <v>7703.37</v>
      </c>
    </row>
    <row r="999" customFormat="false" ht="12.75" hidden="false" customHeight="false" outlineLevel="0" collapsed="false">
      <c r="A999" s="3" t="s">
        <v>1850</v>
      </c>
      <c r="B999" s="3" t="s">
        <v>20</v>
      </c>
      <c r="C999" s="3" t="s">
        <v>45</v>
      </c>
      <c r="D999" s="3" t="s">
        <v>273</v>
      </c>
      <c r="E999" s="3" t="str">
        <f aca="false">+CONCATENATE(A999," ",B999," ",C999," ",D999)</f>
        <v>LACKAWAN 69 KV PPL BUS_3</v>
      </c>
      <c r="F999" s="26" t="s">
        <v>1852</v>
      </c>
      <c r="G999" s="26" t="n">
        <v>-6.65</v>
      </c>
      <c r="H999" s="26" t="n">
        <v>-2.89</v>
      </c>
      <c r="I999" s="26" t="s">
        <v>1852</v>
      </c>
      <c r="J999" s="26" t="n">
        <v>-2.52</v>
      </c>
      <c r="K999" s="26" t="n">
        <v>-3.57</v>
      </c>
      <c r="L999" s="26" t="s">
        <v>1852</v>
      </c>
      <c r="M999" s="26" t="n">
        <v>-10.7</v>
      </c>
      <c r="N999" s="26" t="n">
        <v>-6.84</v>
      </c>
      <c r="O999" s="27" t="s">
        <v>1852</v>
      </c>
      <c r="P999" s="27" t="n">
        <v>-622.22</v>
      </c>
      <c r="Q999" s="27" t="n">
        <v>-142.24</v>
      </c>
      <c r="R999" s="28" t="n">
        <v>20195.7</v>
      </c>
      <c r="S999" s="28" t="n">
        <v>6343.31</v>
      </c>
      <c r="T999" s="29" t="n">
        <v>58733.01</v>
      </c>
      <c r="U999" s="29" t="n">
        <v>8715.77</v>
      </c>
      <c r="V999" s="28" t="n">
        <v>15001.07</v>
      </c>
      <c r="W999" s="28" t="n">
        <v>7978.36</v>
      </c>
      <c r="X999" s="29" t="n">
        <v>12177.3</v>
      </c>
      <c r="Y999" s="29" t="n">
        <v>5633.7</v>
      </c>
      <c r="Z999" s="28" t="n">
        <v>18598.92</v>
      </c>
      <c r="AA999" s="28" t="n">
        <v>6125.67</v>
      </c>
      <c r="AB999" s="29" t="n">
        <v>13554.92</v>
      </c>
      <c r="AC999" s="29" t="n">
        <v>7703.37</v>
      </c>
    </row>
    <row r="1000" customFormat="false" ht="12.75" hidden="false" customHeight="false" outlineLevel="0" collapsed="false">
      <c r="A1000" s="3" t="s">
        <v>1853</v>
      </c>
      <c r="B1000" s="3" t="s">
        <v>14</v>
      </c>
      <c r="C1000" s="3" t="s">
        <v>27</v>
      </c>
      <c r="D1000" s="3" t="s">
        <v>28</v>
      </c>
      <c r="E1000" s="3" t="str">
        <f aca="false">+CONCATENATE(A1000," ",B1000," ",C1000," ",D1000)</f>
        <v>LAFA PS 138 KV PSEG T-1</v>
      </c>
      <c r="F1000" s="26" t="s">
        <v>1854</v>
      </c>
      <c r="G1000" s="26" t="n">
        <v>117.93</v>
      </c>
      <c r="H1000" s="26" t="n">
        <v>63.17</v>
      </c>
      <c r="I1000" s="26" t="s">
        <v>1854</v>
      </c>
      <c r="J1000" s="26" t="n">
        <v>118.53</v>
      </c>
      <c r="K1000" s="26" t="n">
        <v>53.34</v>
      </c>
      <c r="L1000" s="26" t="s">
        <v>1854</v>
      </c>
      <c r="M1000" s="26" t="n">
        <v>150.6</v>
      </c>
      <c r="N1000" s="26" t="n">
        <v>35.23</v>
      </c>
      <c r="O1000" s="27" t="s">
        <v>1854</v>
      </c>
      <c r="P1000" s="27" t="n">
        <v>1186.23</v>
      </c>
      <c r="Q1000" s="27" t="n">
        <v>449.93</v>
      </c>
      <c r="R1000" s="28" t="n">
        <v>20887.3</v>
      </c>
      <c r="S1000" s="28" t="n">
        <v>6486.61</v>
      </c>
      <c r="T1000" s="29" t="n">
        <v>60224.87</v>
      </c>
      <c r="U1000" s="29" t="n">
        <v>8764.96</v>
      </c>
      <c r="V1000" s="28" t="n">
        <v>15260.02</v>
      </c>
      <c r="W1000" s="28" t="n">
        <v>8056.5</v>
      </c>
      <c r="X1000" s="29" t="n">
        <v>12335.5</v>
      </c>
      <c r="Y1000" s="29" t="n">
        <v>6705.4</v>
      </c>
      <c r="Z1000" s="28" t="n">
        <v>19235.25</v>
      </c>
      <c r="AA1000" s="28" t="n">
        <v>6914.26</v>
      </c>
      <c r="AB1000" s="29" t="n">
        <v>13632.78</v>
      </c>
      <c r="AC1000" s="29" t="n">
        <v>7721.22</v>
      </c>
    </row>
    <row r="1001" customFormat="false" ht="12.75" hidden="false" customHeight="false" outlineLevel="0" collapsed="false">
      <c r="A1001" s="3" t="s">
        <v>1853</v>
      </c>
      <c r="B1001" s="3" t="s">
        <v>14</v>
      </c>
      <c r="C1001" s="3" t="s">
        <v>27</v>
      </c>
      <c r="D1001" s="3" t="s">
        <v>31</v>
      </c>
      <c r="E1001" s="3" t="str">
        <f aca="false">+CONCATENATE(A1001," ",B1001," ",C1001," ",D1001)</f>
        <v>LAFA PS 138 KV PSEG T-2</v>
      </c>
      <c r="F1001" s="26" t="s">
        <v>1855</v>
      </c>
      <c r="G1001" s="26" t="n">
        <v>109.21</v>
      </c>
      <c r="H1001" s="26" t="n">
        <v>58.03</v>
      </c>
      <c r="I1001" s="26" t="s">
        <v>1855</v>
      </c>
      <c r="J1001" s="26" t="n">
        <v>81.05</v>
      </c>
      <c r="K1001" s="26" t="n">
        <v>41.31</v>
      </c>
      <c r="L1001" s="26" t="s">
        <v>1855</v>
      </c>
      <c r="M1001" s="26" t="n">
        <v>118.88</v>
      </c>
      <c r="N1001" s="26" t="n">
        <v>36.5</v>
      </c>
      <c r="O1001" s="27" t="s">
        <v>1855</v>
      </c>
      <c r="P1001" s="27" t="n">
        <v>927.43</v>
      </c>
      <c r="Q1001" s="27" t="n">
        <v>434.57</v>
      </c>
      <c r="R1001" s="28" t="n">
        <v>20762.28</v>
      </c>
      <c r="S1001" s="28" t="n">
        <v>6443.2</v>
      </c>
      <c r="T1001" s="29" t="n">
        <v>60190.58</v>
      </c>
      <c r="U1001" s="29" t="n">
        <v>8745.3</v>
      </c>
      <c r="V1001" s="28" t="n">
        <v>15190.85</v>
      </c>
      <c r="W1001" s="28" t="n">
        <v>8047.52</v>
      </c>
      <c r="X1001" s="29" t="n">
        <v>12341.3</v>
      </c>
      <c r="Y1001" s="29" t="n">
        <v>6178.1</v>
      </c>
      <c r="Z1001" s="28" t="n">
        <v>19092.06</v>
      </c>
      <c r="AA1001" s="28" t="n">
        <v>6868.37</v>
      </c>
      <c r="AB1001" s="29" t="n">
        <v>13584.17</v>
      </c>
      <c r="AC1001" s="29" t="n">
        <v>7721.64</v>
      </c>
    </row>
    <row r="1002" customFormat="false" ht="12.75" hidden="false" customHeight="false" outlineLevel="0" collapsed="false">
      <c r="A1002" s="3" t="s">
        <v>1856</v>
      </c>
      <c r="B1002" s="3" t="s">
        <v>26</v>
      </c>
      <c r="C1002" s="3" t="s">
        <v>27</v>
      </c>
      <c r="D1002" s="3" t="s">
        <v>28</v>
      </c>
      <c r="E1002" s="3" t="str">
        <f aca="false">+CONCATENATE(A1002," ",B1002," ",C1002," ",D1002)</f>
        <v>LAKENELS 230 KV PSEG T-1</v>
      </c>
      <c r="F1002" s="26" t="s">
        <v>1857</v>
      </c>
      <c r="G1002" s="26" t="n">
        <v>-50.06</v>
      </c>
      <c r="H1002" s="26" t="n">
        <v>-24.01</v>
      </c>
      <c r="I1002" s="26" t="s">
        <v>1857</v>
      </c>
      <c r="J1002" s="26" t="n">
        <v>-18.66</v>
      </c>
      <c r="K1002" s="26" t="n">
        <v>-20.26</v>
      </c>
      <c r="L1002" s="26" t="s">
        <v>1857</v>
      </c>
      <c r="M1002" s="26" t="n">
        <v>-63.07</v>
      </c>
      <c r="N1002" s="26" t="n">
        <v>-36.12</v>
      </c>
      <c r="O1002" s="27" t="s">
        <v>1857</v>
      </c>
      <c r="P1002" s="27" t="n">
        <v>354.77</v>
      </c>
      <c r="Q1002" s="27" t="n">
        <v>325.25</v>
      </c>
      <c r="R1002" s="28" t="n">
        <v>20042.2</v>
      </c>
      <c r="S1002" s="28" t="n">
        <v>6311.77</v>
      </c>
      <c r="T1002" s="29" t="n">
        <v>59888.83</v>
      </c>
      <c r="U1002" s="29" t="n">
        <v>9021.83</v>
      </c>
      <c r="V1002" s="28" t="n">
        <v>15057.94</v>
      </c>
      <c r="W1002" s="28" t="n">
        <v>7979.56</v>
      </c>
      <c r="X1002" s="29" t="n">
        <v>12220.6</v>
      </c>
      <c r="Y1002" s="29" t="n">
        <v>5608.9</v>
      </c>
      <c r="Z1002" s="28" t="n">
        <v>18579.79</v>
      </c>
      <c r="AA1002" s="28" t="n">
        <v>5791.8</v>
      </c>
      <c r="AB1002" s="29" t="n">
        <v>13490.69</v>
      </c>
      <c r="AC1002" s="29" t="n">
        <v>7679.14</v>
      </c>
    </row>
    <row r="1003" customFormat="false" ht="12.75" hidden="false" customHeight="false" outlineLevel="0" collapsed="false">
      <c r="A1003" s="3" t="s">
        <v>1856</v>
      </c>
      <c r="B1003" s="3" t="s">
        <v>26</v>
      </c>
      <c r="C1003" s="3" t="s">
        <v>27</v>
      </c>
      <c r="D1003" s="3" t="s">
        <v>31</v>
      </c>
      <c r="E1003" s="3" t="str">
        <f aca="false">+CONCATENATE(A1003," ",B1003," ",C1003," ",D1003)</f>
        <v>LAKENELS 230 KV PSEG T-2</v>
      </c>
      <c r="F1003" s="26" t="s">
        <v>1858</v>
      </c>
      <c r="G1003" s="26" t="n">
        <v>-43.55</v>
      </c>
      <c r="H1003" s="26" t="n">
        <v>-21.3</v>
      </c>
      <c r="I1003" s="26" t="s">
        <v>1858</v>
      </c>
      <c r="J1003" s="26" t="n">
        <v>-14.9</v>
      </c>
      <c r="K1003" s="26" t="n">
        <v>-15.97</v>
      </c>
      <c r="L1003" s="26" t="s">
        <v>1858</v>
      </c>
      <c r="M1003" s="26" t="n">
        <v>-49.69</v>
      </c>
      <c r="N1003" s="26" t="n">
        <v>-28.31</v>
      </c>
      <c r="O1003" s="27" t="s">
        <v>1858</v>
      </c>
      <c r="P1003" s="27" t="n">
        <v>383.92</v>
      </c>
      <c r="Q1003" s="27" t="n">
        <v>338.75</v>
      </c>
      <c r="R1003" s="28" t="n">
        <v>20092.52</v>
      </c>
      <c r="S1003" s="28" t="n">
        <v>6316.61</v>
      </c>
      <c r="T1003" s="29" t="n">
        <v>59933.54</v>
      </c>
      <c r="U1003" s="29" t="n">
        <v>9239.41</v>
      </c>
      <c r="V1003" s="28" t="n">
        <v>15063.85</v>
      </c>
      <c r="W1003" s="28" t="n">
        <v>7979.32</v>
      </c>
      <c r="X1003" s="29" t="n">
        <v>12233.3</v>
      </c>
      <c r="Y1003" s="29" t="n">
        <v>5607.3</v>
      </c>
      <c r="Z1003" s="28" t="n">
        <v>18582.69</v>
      </c>
      <c r="AA1003" s="28" t="n">
        <v>5859.63</v>
      </c>
      <c r="AB1003" s="29" t="n">
        <v>13490.17</v>
      </c>
      <c r="AC1003" s="29" t="n">
        <v>7684.78</v>
      </c>
    </row>
    <row r="1004" customFormat="false" ht="12.75" hidden="false" customHeight="false" outlineLevel="0" collapsed="false">
      <c r="A1004" s="3" t="s">
        <v>1859</v>
      </c>
      <c r="B1004" s="3" t="s">
        <v>26</v>
      </c>
      <c r="C1004" s="3" t="s">
        <v>111</v>
      </c>
      <c r="D1004" s="3" t="s">
        <v>1860</v>
      </c>
      <c r="E1004" s="3" t="str">
        <f aca="false">+CONCATENATE(A1004," ",B1004," ",C1004," ",D1004)</f>
        <v>LAKEWOOD 230 KV JCPL NUG</v>
      </c>
      <c r="F1004" s="26" t="s">
        <v>1861</v>
      </c>
      <c r="G1004" s="26" t="n">
        <v>11.68</v>
      </c>
      <c r="H1004" s="26" t="n">
        <v>7.49</v>
      </c>
      <c r="I1004" s="26" t="s">
        <v>1861</v>
      </c>
      <c r="J1004" s="26" t="n">
        <v>-3.3</v>
      </c>
      <c r="K1004" s="26" t="n">
        <v>-2.75</v>
      </c>
      <c r="L1004" s="26" t="s">
        <v>1861</v>
      </c>
      <c r="M1004" s="26" t="n">
        <v>-8.49</v>
      </c>
      <c r="N1004" s="26" t="n">
        <v>-4.29</v>
      </c>
      <c r="O1004" s="27" t="s">
        <v>1861</v>
      </c>
      <c r="P1004" s="27" t="n">
        <v>502.25</v>
      </c>
      <c r="Q1004" s="27" t="n">
        <v>397.27</v>
      </c>
      <c r="R1004" s="28" t="n">
        <v>20264.11</v>
      </c>
      <c r="S1004" s="28" t="n">
        <v>6331.28</v>
      </c>
      <c r="T1004" s="29" t="n">
        <v>60104.78</v>
      </c>
      <c r="U1004" s="29" t="n">
        <v>8785.83</v>
      </c>
      <c r="V1004" s="28" t="n">
        <v>15098.49</v>
      </c>
      <c r="W1004" s="28" t="n">
        <v>7978.8</v>
      </c>
      <c r="X1004" s="29" t="n">
        <v>12267.4</v>
      </c>
      <c r="Y1004" s="29" t="n">
        <v>5606.4</v>
      </c>
      <c r="Z1004" s="28" t="n">
        <v>18594.56</v>
      </c>
      <c r="AA1004" s="28" t="n">
        <v>6070.03</v>
      </c>
      <c r="AB1004" s="29" t="n">
        <v>13490.55</v>
      </c>
      <c r="AC1004" s="29" t="n">
        <v>7701.82</v>
      </c>
    </row>
    <row r="1005" customFormat="false" ht="12.75" hidden="false" customHeight="false" outlineLevel="0" collapsed="false">
      <c r="A1005" s="3" t="s">
        <v>1859</v>
      </c>
      <c r="B1005" s="3" t="s">
        <v>26</v>
      </c>
      <c r="C1005" s="3" t="s">
        <v>111</v>
      </c>
      <c r="D1005" s="3" t="s">
        <v>1862</v>
      </c>
      <c r="E1005" s="3" t="str">
        <f aca="false">+CONCATENATE(A1005," ",B1005," ",C1005," ",D1005)</f>
        <v>LAKEWOOD 230 KV JCPL NUG LK</v>
      </c>
      <c r="F1005" s="26" t="s">
        <v>1863</v>
      </c>
      <c r="G1005" s="26" t="n">
        <v>11.68</v>
      </c>
      <c r="H1005" s="26" t="n">
        <v>7.49</v>
      </c>
      <c r="I1005" s="26" t="s">
        <v>1863</v>
      </c>
      <c r="J1005" s="26" t="n">
        <v>-3.3</v>
      </c>
      <c r="K1005" s="26" t="n">
        <v>-2.75</v>
      </c>
      <c r="L1005" s="26" t="s">
        <v>1863</v>
      </c>
      <c r="M1005" s="26" t="n">
        <v>-8.49</v>
      </c>
      <c r="N1005" s="26" t="n">
        <v>-4.29</v>
      </c>
      <c r="O1005" s="27" t="s">
        <v>1863</v>
      </c>
      <c r="P1005" s="27" t="n">
        <v>502.25</v>
      </c>
      <c r="Q1005" s="27" t="n">
        <v>397.27</v>
      </c>
      <c r="R1005" s="28" t="n">
        <v>20264.11</v>
      </c>
      <c r="S1005" s="28" t="n">
        <v>6331.28</v>
      </c>
      <c r="T1005" s="29" t="n">
        <v>60104.78</v>
      </c>
      <c r="U1005" s="29" t="n">
        <v>8785.83</v>
      </c>
      <c r="V1005" s="28" t="n">
        <v>15098.49</v>
      </c>
      <c r="W1005" s="28" t="n">
        <v>7978.8</v>
      </c>
      <c r="X1005" s="29" t="n">
        <v>12267.4</v>
      </c>
      <c r="Y1005" s="29" t="n">
        <v>5606.4</v>
      </c>
      <c r="Z1005" s="28" t="n">
        <v>18594.56</v>
      </c>
      <c r="AA1005" s="28" t="n">
        <v>6070.03</v>
      </c>
      <c r="AB1005" s="29" t="n">
        <v>13490.55</v>
      </c>
      <c r="AC1005" s="29" t="n">
        <v>7701.82</v>
      </c>
    </row>
    <row r="1006" customFormat="false" ht="12.75" hidden="false" customHeight="false" outlineLevel="0" collapsed="false">
      <c r="A1006" s="3" t="s">
        <v>1864</v>
      </c>
      <c r="B1006" s="3" t="s">
        <v>14</v>
      </c>
      <c r="C1006" s="3" t="s">
        <v>33</v>
      </c>
      <c r="D1006" s="3" t="s">
        <v>135</v>
      </c>
      <c r="E1006" s="3" t="str">
        <f aca="false">+CONCATENATE(A1006," ",B1006," ",C1006," ",D1006)</f>
        <v>LANDIS 138 KV AECO FBUS</v>
      </c>
      <c r="F1006" s="26" t="s">
        <v>1865</v>
      </c>
      <c r="G1006" s="26" t="n">
        <v>9.7</v>
      </c>
      <c r="H1006" s="26" t="n">
        <v>5.58</v>
      </c>
      <c r="I1006" s="26" t="s">
        <v>1865</v>
      </c>
      <c r="J1006" s="26" t="n">
        <v>-0.06</v>
      </c>
      <c r="K1006" s="26" t="n">
        <v>0.94</v>
      </c>
      <c r="L1006" s="26" t="s">
        <v>1865</v>
      </c>
      <c r="M1006" s="26" t="n">
        <v>2.95</v>
      </c>
      <c r="N1006" s="26" t="n">
        <v>2.37</v>
      </c>
      <c r="O1006" s="27" t="s">
        <v>1865</v>
      </c>
      <c r="P1006" s="27" t="n">
        <v>590.68</v>
      </c>
      <c r="Q1006" s="27" t="n">
        <v>434.97</v>
      </c>
      <c r="R1006" s="28" t="n">
        <v>20298.43</v>
      </c>
      <c r="S1006" s="28" t="n">
        <v>6330.69</v>
      </c>
      <c r="T1006" s="29" t="n">
        <v>60248.09</v>
      </c>
      <c r="U1006" s="29" t="n">
        <v>8681.25</v>
      </c>
      <c r="V1006" s="28" t="n">
        <v>15157.88</v>
      </c>
      <c r="W1006" s="28" t="n">
        <v>7979.55</v>
      </c>
      <c r="X1006" s="29" t="n">
        <v>12262</v>
      </c>
      <c r="Y1006" s="29" t="n">
        <v>5583.6</v>
      </c>
      <c r="Z1006" s="28" t="n">
        <v>18602.71</v>
      </c>
      <c r="AA1006" s="28" t="n">
        <v>6151.12</v>
      </c>
      <c r="AB1006" s="29" t="n">
        <v>13493.39</v>
      </c>
      <c r="AC1006" s="29" t="n">
        <v>7707.74</v>
      </c>
    </row>
    <row r="1007" customFormat="false" ht="12.75" hidden="false" customHeight="false" outlineLevel="0" collapsed="false">
      <c r="A1007" s="3" t="s">
        <v>1866</v>
      </c>
      <c r="B1007" s="3" t="s">
        <v>47</v>
      </c>
      <c r="C1007" s="3" t="s">
        <v>15</v>
      </c>
      <c r="D1007" s="3" t="s">
        <v>1867</v>
      </c>
      <c r="E1007" s="3" t="str">
        <f aca="false">+CONCATENATE(A1007," ",B1007," ",C1007," ",D1007)</f>
        <v>LANHAM 13 KV PEPCO 13LD1</v>
      </c>
      <c r="F1007" s="26" t="s">
        <v>1868</v>
      </c>
      <c r="G1007" s="26" t="n">
        <v>9.67</v>
      </c>
      <c r="H1007" s="26" t="n">
        <v>5.16</v>
      </c>
      <c r="I1007" s="26" t="s">
        <v>1868</v>
      </c>
      <c r="J1007" s="26" t="n">
        <v>2.85</v>
      </c>
      <c r="K1007" s="26" t="n">
        <v>2.39</v>
      </c>
      <c r="L1007" s="26" t="s">
        <v>1868</v>
      </c>
      <c r="M1007" s="26" t="n">
        <v>7.82</v>
      </c>
      <c r="N1007" s="26" t="n">
        <v>3.95</v>
      </c>
      <c r="O1007" s="27" t="s">
        <v>1868</v>
      </c>
      <c r="P1007" s="27" t="n">
        <v>-877.16</v>
      </c>
      <c r="Q1007" s="27" t="n">
        <v>-266.38</v>
      </c>
      <c r="R1007" s="28" t="n">
        <v>20126.57</v>
      </c>
      <c r="S1007" s="28" t="n">
        <v>6302.52</v>
      </c>
      <c r="T1007" s="29" t="n">
        <v>58261.53</v>
      </c>
      <c r="U1007" s="29" t="n">
        <v>8599.7</v>
      </c>
      <c r="V1007" s="28" t="n">
        <v>15273.78</v>
      </c>
      <c r="W1007" s="28" t="n">
        <v>7984.36</v>
      </c>
      <c r="X1007" s="29" t="n">
        <v>12275.1</v>
      </c>
      <c r="Y1007" s="29" t="n">
        <v>5617</v>
      </c>
      <c r="Z1007" s="28" t="n">
        <v>18629.49</v>
      </c>
      <c r="AA1007" s="28" t="n">
        <v>6214.66</v>
      </c>
      <c r="AB1007" s="29" t="n">
        <v>13494.68</v>
      </c>
      <c r="AC1007" s="29" t="n">
        <v>7710.86</v>
      </c>
    </row>
    <row r="1008" customFormat="false" ht="12.75" hidden="false" customHeight="false" outlineLevel="0" collapsed="false">
      <c r="A1008" s="3" t="s">
        <v>1866</v>
      </c>
      <c r="B1008" s="3" t="s">
        <v>47</v>
      </c>
      <c r="C1008" s="3" t="s">
        <v>15</v>
      </c>
      <c r="D1008" s="3" t="s">
        <v>1869</v>
      </c>
      <c r="E1008" s="3" t="str">
        <f aca="false">+CONCATENATE(A1008," ",B1008," ",C1008," ",D1008)</f>
        <v>LANHAM 13 KV PEPCO 13LD2</v>
      </c>
      <c r="F1008" s="26" t="s">
        <v>1870</v>
      </c>
      <c r="G1008" s="26" t="n">
        <v>9.67</v>
      </c>
      <c r="H1008" s="26" t="n">
        <v>5.16</v>
      </c>
      <c r="I1008" s="26" t="s">
        <v>1870</v>
      </c>
      <c r="J1008" s="26" t="n">
        <v>2.85</v>
      </c>
      <c r="K1008" s="26" t="n">
        <v>2.39</v>
      </c>
      <c r="L1008" s="26" t="s">
        <v>1870</v>
      </c>
      <c r="M1008" s="26" t="n">
        <v>7.82</v>
      </c>
      <c r="N1008" s="26" t="n">
        <v>3.95</v>
      </c>
      <c r="O1008" s="27" t="s">
        <v>1870</v>
      </c>
      <c r="P1008" s="27" t="n">
        <v>-877.16</v>
      </c>
      <c r="Q1008" s="27" t="n">
        <v>-266.38</v>
      </c>
      <c r="R1008" s="28" t="n">
        <v>20126.57</v>
      </c>
      <c r="S1008" s="28" t="n">
        <v>6302.52</v>
      </c>
      <c r="T1008" s="29" t="n">
        <v>58261.53</v>
      </c>
      <c r="U1008" s="29" t="n">
        <v>8599.7</v>
      </c>
      <c r="V1008" s="28" t="n">
        <v>15273.78</v>
      </c>
      <c r="W1008" s="28" t="n">
        <v>7984.36</v>
      </c>
      <c r="X1008" s="29" t="n">
        <v>12275.1</v>
      </c>
      <c r="Y1008" s="29" t="n">
        <v>5617</v>
      </c>
      <c r="Z1008" s="28" t="n">
        <v>18629.49</v>
      </c>
      <c r="AA1008" s="28" t="n">
        <v>6214.66</v>
      </c>
      <c r="AB1008" s="29" t="n">
        <v>13494.68</v>
      </c>
      <c r="AC1008" s="29" t="n">
        <v>7710.86</v>
      </c>
    </row>
    <row r="1009" customFormat="false" ht="12.75" hidden="false" customHeight="false" outlineLevel="0" collapsed="false">
      <c r="A1009" s="3" t="s">
        <v>1866</v>
      </c>
      <c r="B1009" s="3" t="s">
        <v>47</v>
      </c>
      <c r="C1009" s="3" t="s">
        <v>15</v>
      </c>
      <c r="D1009" s="3" t="s">
        <v>1871</v>
      </c>
      <c r="E1009" s="3" t="str">
        <f aca="false">+CONCATENATE(A1009," ",B1009," ",C1009," ",D1009)</f>
        <v>LANHAM 13 KV PEPCO 13LD3</v>
      </c>
      <c r="F1009" s="26" t="s">
        <v>1872</v>
      </c>
      <c r="G1009" s="26" t="n">
        <v>9.67</v>
      </c>
      <c r="H1009" s="26" t="n">
        <v>5.16</v>
      </c>
      <c r="I1009" s="26" t="s">
        <v>1872</v>
      </c>
      <c r="J1009" s="26" t="n">
        <v>2.85</v>
      </c>
      <c r="K1009" s="26" t="n">
        <v>2.39</v>
      </c>
      <c r="L1009" s="26" t="s">
        <v>1872</v>
      </c>
      <c r="M1009" s="26" t="n">
        <v>7.82</v>
      </c>
      <c r="N1009" s="26" t="n">
        <v>3.95</v>
      </c>
      <c r="O1009" s="27" t="s">
        <v>1872</v>
      </c>
      <c r="P1009" s="27" t="n">
        <v>-877.16</v>
      </c>
      <c r="Q1009" s="27" t="n">
        <v>-266.38</v>
      </c>
      <c r="R1009" s="28" t="n">
        <v>20126.57</v>
      </c>
      <c r="S1009" s="28" t="n">
        <v>6302.52</v>
      </c>
      <c r="T1009" s="29" t="n">
        <v>58261.53</v>
      </c>
      <c r="U1009" s="29" t="n">
        <v>8599.7</v>
      </c>
      <c r="V1009" s="28" t="n">
        <v>15273.78</v>
      </c>
      <c r="W1009" s="28" t="n">
        <v>7984.36</v>
      </c>
      <c r="X1009" s="29" t="n">
        <v>12275.1</v>
      </c>
      <c r="Y1009" s="29" t="n">
        <v>5617</v>
      </c>
      <c r="Z1009" s="28" t="n">
        <v>18629.49</v>
      </c>
      <c r="AA1009" s="28" t="n">
        <v>6214.66</v>
      </c>
      <c r="AB1009" s="29" t="n">
        <v>13494.68</v>
      </c>
      <c r="AC1009" s="29" t="n">
        <v>7710.86</v>
      </c>
    </row>
    <row r="1010" customFormat="false" ht="12.75" hidden="false" customHeight="false" outlineLevel="0" collapsed="false">
      <c r="A1010" s="3" t="s">
        <v>1866</v>
      </c>
      <c r="B1010" s="3" t="s">
        <v>205</v>
      </c>
      <c r="C1010" s="3" t="s">
        <v>15</v>
      </c>
      <c r="D1010" s="3" t="s">
        <v>1873</v>
      </c>
      <c r="E1010" s="3" t="str">
        <f aca="false">+CONCATENATE(A1010," ",B1010," ",C1010," ",D1010)</f>
        <v>LANHAM 34 KV PEPCO 34LD1</v>
      </c>
      <c r="F1010" s="26" t="s">
        <v>1874</v>
      </c>
      <c r="G1010" s="26" t="n">
        <v>9.67</v>
      </c>
      <c r="H1010" s="26" t="n">
        <v>5.16</v>
      </c>
      <c r="I1010" s="26" t="s">
        <v>1874</v>
      </c>
      <c r="J1010" s="26" t="n">
        <v>2.85</v>
      </c>
      <c r="K1010" s="26" t="n">
        <v>2.39</v>
      </c>
      <c r="L1010" s="26" t="s">
        <v>1874</v>
      </c>
      <c r="M1010" s="26" t="n">
        <v>7.82</v>
      </c>
      <c r="N1010" s="26" t="n">
        <v>3.95</v>
      </c>
      <c r="O1010" s="27" t="s">
        <v>1874</v>
      </c>
      <c r="P1010" s="27" t="n">
        <v>-877.16</v>
      </c>
      <c r="Q1010" s="27" t="n">
        <v>-266.38</v>
      </c>
      <c r="R1010" s="28" t="n">
        <v>20126.57</v>
      </c>
      <c r="S1010" s="28" t="n">
        <v>6302.52</v>
      </c>
      <c r="T1010" s="29" t="n">
        <v>58261.54</v>
      </c>
      <c r="U1010" s="29" t="n">
        <v>8599.7</v>
      </c>
      <c r="V1010" s="28" t="n">
        <v>15273.78</v>
      </c>
      <c r="W1010" s="28" t="n">
        <v>7984.36</v>
      </c>
      <c r="X1010" s="29" t="n">
        <v>12275.1</v>
      </c>
      <c r="Y1010" s="29" t="n">
        <v>5617.1</v>
      </c>
      <c r="Z1010" s="28" t="n">
        <v>18629.48</v>
      </c>
      <c r="AA1010" s="28" t="n">
        <v>6214.61</v>
      </c>
      <c r="AB1010" s="29" t="n">
        <v>13494.68</v>
      </c>
      <c r="AC1010" s="29" t="n">
        <v>7710.86</v>
      </c>
    </row>
    <row r="1011" customFormat="false" ht="12.75" hidden="false" customHeight="false" outlineLevel="0" collapsed="false">
      <c r="A1011" s="3" t="s">
        <v>1866</v>
      </c>
      <c r="B1011" s="3" t="s">
        <v>205</v>
      </c>
      <c r="C1011" s="3" t="s">
        <v>15</v>
      </c>
      <c r="D1011" s="3" t="s">
        <v>1875</v>
      </c>
      <c r="E1011" s="3" t="str">
        <f aca="false">+CONCATENATE(A1011," ",B1011," ",C1011," ",D1011)</f>
        <v>LANHAM 34 KV PEPCO 34LD2</v>
      </c>
      <c r="F1011" s="26" t="s">
        <v>1876</v>
      </c>
      <c r="G1011" s="26" t="n">
        <v>9.67</v>
      </c>
      <c r="H1011" s="26" t="n">
        <v>5.16</v>
      </c>
      <c r="I1011" s="26" t="s">
        <v>1876</v>
      </c>
      <c r="J1011" s="26" t="n">
        <v>2.85</v>
      </c>
      <c r="K1011" s="26" t="n">
        <v>2.39</v>
      </c>
      <c r="L1011" s="26" t="s">
        <v>1876</v>
      </c>
      <c r="M1011" s="26" t="n">
        <v>7.82</v>
      </c>
      <c r="N1011" s="26" t="n">
        <v>3.95</v>
      </c>
      <c r="O1011" s="27" t="s">
        <v>1876</v>
      </c>
      <c r="P1011" s="27" t="n">
        <v>-877.16</v>
      </c>
      <c r="Q1011" s="27" t="n">
        <v>-266.38</v>
      </c>
      <c r="R1011" s="28" t="n">
        <v>20126.57</v>
      </c>
      <c r="S1011" s="28" t="n">
        <v>6302.52</v>
      </c>
      <c r="T1011" s="29" t="n">
        <v>58261.54</v>
      </c>
      <c r="U1011" s="29" t="n">
        <v>8599.7</v>
      </c>
      <c r="V1011" s="28" t="n">
        <v>15273.78</v>
      </c>
      <c r="W1011" s="28" t="n">
        <v>7984.36</v>
      </c>
      <c r="X1011" s="29" t="n">
        <v>12275.1</v>
      </c>
      <c r="Y1011" s="29" t="n">
        <v>5617.1</v>
      </c>
      <c r="Z1011" s="28" t="n">
        <v>18629.48</v>
      </c>
      <c r="AA1011" s="28" t="n">
        <v>6214.61</v>
      </c>
      <c r="AB1011" s="29" t="n">
        <v>13494.68</v>
      </c>
      <c r="AC1011" s="29" t="n">
        <v>7710.86</v>
      </c>
    </row>
    <row r="1012" customFormat="false" ht="12.75" hidden="false" customHeight="false" outlineLevel="0" collapsed="false">
      <c r="A1012" s="3" t="s">
        <v>1866</v>
      </c>
      <c r="B1012" s="3" t="s">
        <v>205</v>
      </c>
      <c r="C1012" s="3" t="s">
        <v>15</v>
      </c>
      <c r="D1012" s="3" t="s">
        <v>1877</v>
      </c>
      <c r="E1012" s="3" t="str">
        <f aca="false">+CONCATENATE(A1012," ",B1012," ",C1012," ",D1012)</f>
        <v>LANHAM 34 KV PEPCO 34LD3</v>
      </c>
      <c r="F1012" s="26" t="s">
        <v>1878</v>
      </c>
      <c r="G1012" s="26" t="n">
        <v>9.67</v>
      </c>
      <c r="H1012" s="26" t="n">
        <v>5.16</v>
      </c>
      <c r="I1012" s="26" t="s">
        <v>1878</v>
      </c>
      <c r="J1012" s="26" t="n">
        <v>2.85</v>
      </c>
      <c r="K1012" s="26" t="n">
        <v>2.39</v>
      </c>
      <c r="L1012" s="26" t="s">
        <v>1878</v>
      </c>
      <c r="M1012" s="26" t="n">
        <v>7.82</v>
      </c>
      <c r="N1012" s="26" t="n">
        <v>3.95</v>
      </c>
      <c r="O1012" s="27" t="s">
        <v>1878</v>
      </c>
      <c r="P1012" s="27" t="n">
        <v>-877.16</v>
      </c>
      <c r="Q1012" s="27" t="n">
        <v>-266.38</v>
      </c>
      <c r="R1012" s="28" t="n">
        <v>20126.57</v>
      </c>
      <c r="S1012" s="28" t="n">
        <v>6302.52</v>
      </c>
      <c r="T1012" s="29" t="n">
        <v>58261.54</v>
      </c>
      <c r="U1012" s="29" t="n">
        <v>8599.7</v>
      </c>
      <c r="V1012" s="28" t="n">
        <v>15273.78</v>
      </c>
      <c r="W1012" s="28" t="n">
        <v>7984.36</v>
      </c>
      <c r="X1012" s="29" t="n">
        <v>12275.1</v>
      </c>
      <c r="Y1012" s="29" t="n">
        <v>5617.1</v>
      </c>
      <c r="Z1012" s="28" t="n">
        <v>18629.48</v>
      </c>
      <c r="AA1012" s="28" t="n">
        <v>6214.61</v>
      </c>
      <c r="AB1012" s="29" t="n">
        <v>13494.68</v>
      </c>
      <c r="AC1012" s="29" t="n">
        <v>7710.86</v>
      </c>
    </row>
    <row r="1013" customFormat="false" ht="12.75" hidden="false" customHeight="false" outlineLevel="0" collapsed="false">
      <c r="A1013" s="3" t="s">
        <v>1879</v>
      </c>
      <c r="B1013" s="3" t="s">
        <v>20</v>
      </c>
      <c r="C1013" s="3" t="s">
        <v>37</v>
      </c>
      <c r="D1013" s="3" t="s">
        <v>1880</v>
      </c>
      <c r="E1013" s="3" t="str">
        <f aca="false">+CONCATENATE(A1013," ",B1013," ",C1013," ",D1013)</f>
        <v>LANKREA 69 KV DPL LANK</v>
      </c>
      <c r="F1013" s="26" t="s">
        <v>1881</v>
      </c>
      <c r="G1013" s="26" t="n">
        <v>7.9</v>
      </c>
      <c r="H1013" s="26" t="n">
        <v>4.49</v>
      </c>
      <c r="I1013" s="26" t="s">
        <v>1881</v>
      </c>
      <c r="J1013" s="26" t="n">
        <v>0.24</v>
      </c>
      <c r="K1013" s="26" t="n">
        <v>1.34</v>
      </c>
      <c r="L1013" s="26" t="s">
        <v>1881</v>
      </c>
      <c r="M1013" s="26" t="n">
        <v>4.1</v>
      </c>
      <c r="N1013" s="26" t="n">
        <v>2.74</v>
      </c>
      <c r="O1013" s="27" t="s">
        <v>1881</v>
      </c>
      <c r="P1013" s="27" t="n">
        <v>1417.47</v>
      </c>
      <c r="Q1013" s="27" t="n">
        <v>827.29</v>
      </c>
      <c r="R1013" s="28" t="n">
        <v>20259.42</v>
      </c>
      <c r="S1013" s="28" t="n">
        <v>6328.19</v>
      </c>
      <c r="T1013" s="29" t="n">
        <v>60619.82</v>
      </c>
      <c r="U1013" s="29" t="n">
        <v>8679.82</v>
      </c>
      <c r="V1013" s="28" t="n">
        <v>17455.04</v>
      </c>
      <c r="W1013" s="28" t="n">
        <v>9297.38</v>
      </c>
      <c r="X1013" s="29" t="n">
        <v>12269.3</v>
      </c>
      <c r="Y1013" s="29" t="n">
        <v>5597.5</v>
      </c>
      <c r="Z1013" s="28" t="n">
        <v>18604.28</v>
      </c>
      <c r="AA1013" s="28" t="n">
        <v>6164.91</v>
      </c>
      <c r="AB1013" s="29" t="n">
        <v>13493.92</v>
      </c>
      <c r="AC1013" s="29" t="n">
        <v>7708.49</v>
      </c>
    </row>
    <row r="1014" customFormat="false" ht="12.75" hidden="false" customHeight="false" outlineLevel="0" collapsed="false">
      <c r="A1014" s="3" t="s">
        <v>1882</v>
      </c>
      <c r="B1014" s="3" t="s">
        <v>26</v>
      </c>
      <c r="C1014" s="3" t="s">
        <v>111</v>
      </c>
      <c r="D1014" s="3" t="s">
        <v>1069</v>
      </c>
      <c r="E1014" s="3" t="str">
        <f aca="false">+CONCATENATE(A1014," ",B1014," ",C1014," ",D1014)</f>
        <v>LARRABEE 230 KV JCPL BK 3</v>
      </c>
      <c r="F1014" s="26" t="s">
        <v>1883</v>
      </c>
      <c r="G1014" s="26" t="n">
        <v>11.69</v>
      </c>
      <c r="H1014" s="26" t="n">
        <v>7.51</v>
      </c>
      <c r="I1014" s="26" t="s">
        <v>1883</v>
      </c>
      <c r="J1014" s="26" t="n">
        <v>-3.34</v>
      </c>
      <c r="K1014" s="26" t="n">
        <v>-2.8</v>
      </c>
      <c r="L1014" s="26" t="s">
        <v>1883</v>
      </c>
      <c r="M1014" s="26" t="n">
        <v>-8.66</v>
      </c>
      <c r="N1014" s="26" t="n">
        <v>-4.39</v>
      </c>
      <c r="O1014" s="27" t="s">
        <v>1883</v>
      </c>
      <c r="P1014" s="27" t="n">
        <v>500.09</v>
      </c>
      <c r="Q1014" s="27" t="n">
        <v>396.06</v>
      </c>
      <c r="R1014" s="28" t="n">
        <v>20262.85</v>
      </c>
      <c r="S1014" s="28" t="n">
        <v>6331.32</v>
      </c>
      <c r="T1014" s="29" t="n">
        <v>60102.82</v>
      </c>
      <c r="U1014" s="29" t="n">
        <v>8787.34</v>
      </c>
      <c r="V1014" s="28" t="n">
        <v>15097.69</v>
      </c>
      <c r="W1014" s="28" t="n">
        <v>7978.8</v>
      </c>
      <c r="X1014" s="29" t="n">
        <v>12266.6</v>
      </c>
      <c r="Y1014" s="29" t="n">
        <v>5606.8</v>
      </c>
      <c r="Z1014" s="28" t="n">
        <v>18594.45</v>
      </c>
      <c r="AA1014" s="28" t="n">
        <v>6069.04</v>
      </c>
      <c r="AB1014" s="29" t="n">
        <v>13490.51</v>
      </c>
      <c r="AC1014" s="29" t="n">
        <v>7701.75</v>
      </c>
    </row>
    <row r="1015" customFormat="false" ht="12.75" hidden="false" customHeight="false" outlineLevel="0" collapsed="false">
      <c r="A1015" s="3" t="s">
        <v>1882</v>
      </c>
      <c r="B1015" s="3" t="s">
        <v>26</v>
      </c>
      <c r="C1015" s="3" t="s">
        <v>111</v>
      </c>
      <c r="D1015" s="3" t="s">
        <v>620</v>
      </c>
      <c r="E1015" s="3" t="str">
        <f aca="false">+CONCATENATE(A1015," ",B1015," ",C1015," ",D1015)</f>
        <v>LARRABEE 230 KV JCPL BK 4</v>
      </c>
      <c r="F1015" s="26" t="s">
        <v>1884</v>
      </c>
      <c r="G1015" s="26" t="n">
        <v>11.69</v>
      </c>
      <c r="H1015" s="26" t="n">
        <v>7.51</v>
      </c>
      <c r="I1015" s="26" t="s">
        <v>1884</v>
      </c>
      <c r="J1015" s="26" t="n">
        <v>-3.34</v>
      </c>
      <c r="K1015" s="26" t="n">
        <v>-2.8</v>
      </c>
      <c r="L1015" s="26" t="s">
        <v>1884</v>
      </c>
      <c r="M1015" s="26" t="n">
        <v>-8.66</v>
      </c>
      <c r="N1015" s="26" t="n">
        <v>-4.39</v>
      </c>
      <c r="O1015" s="27" t="s">
        <v>1884</v>
      </c>
      <c r="P1015" s="27" t="n">
        <v>500.09</v>
      </c>
      <c r="Q1015" s="27" t="n">
        <v>396.06</v>
      </c>
      <c r="R1015" s="28" t="n">
        <v>20262.85</v>
      </c>
      <c r="S1015" s="28" t="n">
        <v>6331.32</v>
      </c>
      <c r="T1015" s="29" t="n">
        <v>60102.82</v>
      </c>
      <c r="U1015" s="29" t="n">
        <v>8787.34</v>
      </c>
      <c r="V1015" s="28" t="n">
        <v>15097.69</v>
      </c>
      <c r="W1015" s="28" t="n">
        <v>7978.8</v>
      </c>
      <c r="X1015" s="29" t="n">
        <v>12266.6</v>
      </c>
      <c r="Y1015" s="29" t="n">
        <v>5606.8</v>
      </c>
      <c r="Z1015" s="28" t="n">
        <v>18594.45</v>
      </c>
      <c r="AA1015" s="28" t="n">
        <v>6069.04</v>
      </c>
      <c r="AB1015" s="29" t="n">
        <v>13490.51</v>
      </c>
      <c r="AC1015" s="29" t="n">
        <v>7701.75</v>
      </c>
    </row>
    <row r="1016" customFormat="false" ht="12.75" hidden="false" customHeight="false" outlineLevel="0" collapsed="false">
      <c r="A1016" s="3" t="s">
        <v>1882</v>
      </c>
      <c r="B1016" s="3" t="s">
        <v>26</v>
      </c>
      <c r="C1016" s="3" t="s">
        <v>111</v>
      </c>
      <c r="D1016" s="3" t="s">
        <v>1885</v>
      </c>
      <c r="E1016" s="3" t="str">
        <f aca="false">+CONCATENATE(A1016," ",B1016," ",C1016," ",D1016)</f>
        <v>LARRABEE 230 KV JCPL BK 7</v>
      </c>
      <c r="F1016" s="26" t="s">
        <v>1886</v>
      </c>
      <c r="G1016" s="26" t="n">
        <v>11.69</v>
      </c>
      <c r="H1016" s="26" t="n">
        <v>7.51</v>
      </c>
      <c r="I1016" s="26" t="s">
        <v>1886</v>
      </c>
      <c r="J1016" s="26" t="n">
        <v>-3.34</v>
      </c>
      <c r="K1016" s="26" t="n">
        <v>-2.8</v>
      </c>
      <c r="L1016" s="26" t="s">
        <v>1886</v>
      </c>
      <c r="M1016" s="26" t="n">
        <v>-8.66</v>
      </c>
      <c r="N1016" s="26" t="n">
        <v>-4.39</v>
      </c>
      <c r="O1016" s="27" t="s">
        <v>1886</v>
      </c>
      <c r="P1016" s="27" t="n">
        <v>500.09</v>
      </c>
      <c r="Q1016" s="27" t="n">
        <v>396.06</v>
      </c>
      <c r="R1016" s="28" t="n">
        <v>20262.85</v>
      </c>
      <c r="S1016" s="28" t="n">
        <v>6331.32</v>
      </c>
      <c r="T1016" s="29" t="n">
        <v>60102.82</v>
      </c>
      <c r="U1016" s="29" t="n">
        <v>8787.34</v>
      </c>
      <c r="V1016" s="28" t="n">
        <v>15097.69</v>
      </c>
      <c r="W1016" s="28" t="n">
        <v>7978.8</v>
      </c>
      <c r="X1016" s="29" t="n">
        <v>12266.6</v>
      </c>
      <c r="Y1016" s="29" t="n">
        <v>5606.8</v>
      </c>
      <c r="Z1016" s="28" t="n">
        <v>18594.45</v>
      </c>
      <c r="AA1016" s="28" t="n">
        <v>6069.04</v>
      </c>
      <c r="AB1016" s="29" t="n">
        <v>13490.51</v>
      </c>
      <c r="AC1016" s="29" t="n">
        <v>7701.75</v>
      </c>
    </row>
    <row r="1017" customFormat="false" ht="12.75" hidden="false" customHeight="false" outlineLevel="0" collapsed="false">
      <c r="A1017" s="3" t="s">
        <v>1882</v>
      </c>
      <c r="B1017" s="3" t="s">
        <v>26</v>
      </c>
      <c r="C1017" s="3" t="s">
        <v>111</v>
      </c>
      <c r="D1017" s="3" t="s">
        <v>1887</v>
      </c>
      <c r="E1017" s="3" t="str">
        <f aca="false">+CONCATENATE(A1017," ",B1017," ",C1017," ",D1017)</f>
        <v>LARRABEE 230 KV JCPL BK 8</v>
      </c>
      <c r="F1017" s="26" t="s">
        <v>1888</v>
      </c>
      <c r="G1017" s="26" t="n">
        <v>11.69</v>
      </c>
      <c r="H1017" s="26" t="n">
        <v>7.51</v>
      </c>
      <c r="I1017" s="26" t="s">
        <v>1888</v>
      </c>
      <c r="J1017" s="26" t="n">
        <v>-3.34</v>
      </c>
      <c r="K1017" s="26" t="n">
        <v>-2.8</v>
      </c>
      <c r="L1017" s="26" t="s">
        <v>1888</v>
      </c>
      <c r="M1017" s="26" t="n">
        <v>-8.66</v>
      </c>
      <c r="N1017" s="26" t="n">
        <v>-4.39</v>
      </c>
      <c r="O1017" s="27" t="s">
        <v>1888</v>
      </c>
      <c r="P1017" s="27" t="n">
        <v>500.09</v>
      </c>
      <c r="Q1017" s="27" t="n">
        <v>396.06</v>
      </c>
      <c r="R1017" s="28" t="n">
        <v>20262.85</v>
      </c>
      <c r="S1017" s="28" t="n">
        <v>6331.32</v>
      </c>
      <c r="T1017" s="29" t="n">
        <v>60102.82</v>
      </c>
      <c r="U1017" s="29" t="n">
        <v>8787.34</v>
      </c>
      <c r="V1017" s="28" t="n">
        <v>15097.69</v>
      </c>
      <c r="W1017" s="28" t="n">
        <v>7978.8</v>
      </c>
      <c r="X1017" s="29" t="n">
        <v>12266.6</v>
      </c>
      <c r="Y1017" s="29" t="n">
        <v>5606.8</v>
      </c>
      <c r="Z1017" s="28" t="n">
        <v>18594.45</v>
      </c>
      <c r="AA1017" s="28" t="n">
        <v>6069.04</v>
      </c>
      <c r="AB1017" s="29" t="n">
        <v>13490.51</v>
      </c>
      <c r="AC1017" s="29" t="n">
        <v>7701.75</v>
      </c>
    </row>
    <row r="1018" customFormat="false" ht="12.75" hidden="false" customHeight="false" outlineLevel="0" collapsed="false">
      <c r="A1018" s="3" t="s">
        <v>1882</v>
      </c>
      <c r="B1018" s="3" t="s">
        <v>26</v>
      </c>
      <c r="C1018" s="3" t="s">
        <v>111</v>
      </c>
      <c r="D1018" s="3" t="s">
        <v>1889</v>
      </c>
      <c r="E1018" s="3" t="str">
        <f aca="false">+CONCATENATE(A1018," ",B1018," ",C1018," ",D1018)</f>
        <v>LARRABEE 230 KV JCPL BK 9</v>
      </c>
      <c r="F1018" s="26" t="s">
        <v>1890</v>
      </c>
      <c r="G1018" s="26" t="n">
        <v>11.69</v>
      </c>
      <c r="H1018" s="26" t="n">
        <v>7.51</v>
      </c>
      <c r="I1018" s="26" t="s">
        <v>1890</v>
      </c>
      <c r="J1018" s="26" t="n">
        <v>-3.34</v>
      </c>
      <c r="K1018" s="26" t="n">
        <v>-2.8</v>
      </c>
      <c r="L1018" s="26" t="s">
        <v>1890</v>
      </c>
      <c r="M1018" s="26" t="n">
        <v>-8.66</v>
      </c>
      <c r="N1018" s="26" t="n">
        <v>-4.39</v>
      </c>
      <c r="O1018" s="27" t="s">
        <v>1890</v>
      </c>
      <c r="P1018" s="27" t="n">
        <v>500.09</v>
      </c>
      <c r="Q1018" s="27" t="n">
        <v>396.06</v>
      </c>
      <c r="R1018" s="28" t="n">
        <v>20262.85</v>
      </c>
      <c r="S1018" s="28" t="n">
        <v>6331.32</v>
      </c>
      <c r="T1018" s="29" t="n">
        <v>60102.82</v>
      </c>
      <c r="U1018" s="29" t="n">
        <v>8787.34</v>
      </c>
      <c r="V1018" s="28" t="n">
        <v>15097.69</v>
      </c>
      <c r="W1018" s="28" t="n">
        <v>7978.8</v>
      </c>
      <c r="X1018" s="29" t="n">
        <v>12266.6</v>
      </c>
      <c r="Y1018" s="29" t="n">
        <v>5606.8</v>
      </c>
      <c r="Z1018" s="28" t="n">
        <v>18594.45</v>
      </c>
      <c r="AA1018" s="28" t="n">
        <v>6069.04</v>
      </c>
      <c r="AB1018" s="29" t="n">
        <v>13490.51</v>
      </c>
      <c r="AC1018" s="29" t="n">
        <v>7701.75</v>
      </c>
    </row>
    <row r="1019" customFormat="false" ht="12.75" hidden="false" customHeight="false" outlineLevel="0" collapsed="false">
      <c r="A1019" s="3" t="s">
        <v>1891</v>
      </c>
      <c r="B1019" s="3" t="s">
        <v>20</v>
      </c>
      <c r="C1019" s="3" t="s">
        <v>33</v>
      </c>
      <c r="D1019" s="3" t="s">
        <v>96</v>
      </c>
      <c r="E1019" s="3" t="str">
        <f aca="false">+CONCATENATE(A1019," ",B1019," ",C1019," ",D1019)</f>
        <v>LAUREL 69 KV AECO BUS1</v>
      </c>
      <c r="F1019" s="26" t="s">
        <v>1892</v>
      </c>
      <c r="G1019" s="26" t="n">
        <v>9.6</v>
      </c>
      <c r="H1019" s="26" t="n">
        <v>5.52</v>
      </c>
      <c r="I1019" s="26" t="s">
        <v>1892</v>
      </c>
      <c r="J1019" s="26" t="n">
        <v>-0.1</v>
      </c>
      <c r="K1019" s="26" t="n">
        <v>0.91</v>
      </c>
      <c r="L1019" s="26" t="s">
        <v>1892</v>
      </c>
      <c r="M1019" s="26" t="n">
        <v>2.87</v>
      </c>
      <c r="N1019" s="26" t="n">
        <v>2.33</v>
      </c>
      <c r="O1019" s="27" t="s">
        <v>1892</v>
      </c>
      <c r="P1019" s="27" t="n">
        <v>588.46</v>
      </c>
      <c r="Q1019" s="27" t="n">
        <v>435.83</v>
      </c>
      <c r="R1019" s="28" t="n">
        <v>20294.11</v>
      </c>
      <c r="S1019" s="28" t="n">
        <v>6330.59</v>
      </c>
      <c r="T1019" s="29" t="n">
        <v>60239.09</v>
      </c>
      <c r="U1019" s="29" t="n">
        <v>8680.96</v>
      </c>
      <c r="V1019" s="28" t="n">
        <v>15158.47</v>
      </c>
      <c r="W1019" s="28" t="n">
        <v>7979.56</v>
      </c>
      <c r="X1019" s="29" t="n">
        <v>12263</v>
      </c>
      <c r="Y1019" s="29" t="n">
        <v>5582.7</v>
      </c>
      <c r="Z1019" s="28" t="n">
        <v>18602.82</v>
      </c>
      <c r="AA1019" s="28" t="n">
        <v>6151.03</v>
      </c>
      <c r="AB1019" s="29" t="n">
        <v>13493.42</v>
      </c>
      <c r="AC1019" s="29" t="n">
        <v>7707.73</v>
      </c>
    </row>
    <row r="1020" customFormat="false" ht="12.75" hidden="false" customHeight="false" outlineLevel="0" collapsed="false">
      <c r="A1020" s="3" t="s">
        <v>1891</v>
      </c>
      <c r="B1020" s="3" t="s">
        <v>20</v>
      </c>
      <c r="C1020" s="3" t="s">
        <v>33</v>
      </c>
      <c r="D1020" s="3" t="s">
        <v>535</v>
      </c>
      <c r="E1020" s="3" t="str">
        <f aca="false">+CONCATENATE(A1020," ",B1020," ",C1020," ",D1020)</f>
        <v>LAUREL 69 KV AECO BUS3</v>
      </c>
      <c r="F1020" s="26" t="s">
        <v>1893</v>
      </c>
      <c r="G1020" s="26" t="n">
        <v>9.6</v>
      </c>
      <c r="H1020" s="26" t="n">
        <v>5.52</v>
      </c>
      <c r="I1020" s="26" t="s">
        <v>1893</v>
      </c>
      <c r="J1020" s="26" t="n">
        <v>-0.1</v>
      </c>
      <c r="K1020" s="26" t="n">
        <v>0.91</v>
      </c>
      <c r="L1020" s="26" t="s">
        <v>1893</v>
      </c>
      <c r="M1020" s="26" t="n">
        <v>2.87</v>
      </c>
      <c r="N1020" s="26" t="n">
        <v>2.33</v>
      </c>
      <c r="O1020" s="27" t="s">
        <v>1893</v>
      </c>
      <c r="P1020" s="27" t="n">
        <v>588.46</v>
      </c>
      <c r="Q1020" s="27" t="n">
        <v>435.83</v>
      </c>
      <c r="R1020" s="28" t="n">
        <v>20294.11</v>
      </c>
      <c r="S1020" s="28" t="n">
        <v>6330.59</v>
      </c>
      <c r="T1020" s="29" t="n">
        <v>60239.09</v>
      </c>
      <c r="U1020" s="29" t="n">
        <v>8680.96</v>
      </c>
      <c r="V1020" s="28" t="n">
        <v>15158.47</v>
      </c>
      <c r="W1020" s="28" t="n">
        <v>7979.56</v>
      </c>
      <c r="X1020" s="29" t="n">
        <v>12263</v>
      </c>
      <c r="Y1020" s="29" t="n">
        <v>5582.7</v>
      </c>
      <c r="Z1020" s="28" t="n">
        <v>18602.82</v>
      </c>
      <c r="AA1020" s="28" t="n">
        <v>6151.03</v>
      </c>
      <c r="AB1020" s="29" t="n">
        <v>13493.42</v>
      </c>
      <c r="AC1020" s="29" t="n">
        <v>7707.73</v>
      </c>
    </row>
    <row r="1021" customFormat="false" ht="12.75" hidden="false" customHeight="false" outlineLevel="0" collapsed="false">
      <c r="A1021" s="3" t="s">
        <v>1894</v>
      </c>
      <c r="B1021" s="3" t="s">
        <v>14</v>
      </c>
      <c r="C1021" s="3" t="s">
        <v>27</v>
      </c>
      <c r="D1021" s="3" t="s">
        <v>28</v>
      </c>
      <c r="E1021" s="3" t="str">
        <f aca="false">+CONCATENATE(A1021," ",B1021," ",C1021," ",D1021)</f>
        <v>LAURELAV 138 KV PSEG T-1</v>
      </c>
      <c r="F1021" s="26" t="s">
        <v>1895</v>
      </c>
      <c r="G1021" s="26" t="n">
        <v>130.95</v>
      </c>
      <c r="H1021" s="26" t="n">
        <v>67</v>
      </c>
      <c r="I1021" s="26" t="s">
        <v>1895</v>
      </c>
      <c r="J1021" s="26" t="n">
        <v>48.1</v>
      </c>
      <c r="K1021" s="26" t="n">
        <v>40.85</v>
      </c>
      <c r="L1021" s="26" t="s">
        <v>1895</v>
      </c>
      <c r="M1021" s="26" t="n">
        <v>124.3</v>
      </c>
      <c r="N1021" s="26" t="n">
        <v>63.6</v>
      </c>
      <c r="O1021" s="27" t="s">
        <v>1895</v>
      </c>
      <c r="P1021" s="27" t="n">
        <v>519.76</v>
      </c>
      <c r="Q1021" s="27" t="n">
        <v>389.13</v>
      </c>
      <c r="R1021" s="28" t="n">
        <v>20571.43</v>
      </c>
      <c r="S1021" s="28" t="n">
        <v>6382.24</v>
      </c>
      <c r="T1021" s="29" t="n">
        <v>60005.42</v>
      </c>
      <c r="U1021" s="29" t="n">
        <v>8795.11</v>
      </c>
      <c r="V1021" s="28" t="n">
        <v>15014.1</v>
      </c>
      <c r="W1021" s="28" t="n">
        <v>7988.48</v>
      </c>
      <c r="X1021" s="29" t="n">
        <v>12426.4</v>
      </c>
      <c r="Y1021" s="29" t="n">
        <v>5798.3</v>
      </c>
      <c r="Z1021" s="28" t="n">
        <v>18697.89</v>
      </c>
      <c r="AA1021" s="28" t="n">
        <v>6650.45</v>
      </c>
      <c r="AB1021" s="29" t="n">
        <v>13492.32</v>
      </c>
      <c r="AC1021" s="29" t="n">
        <v>7725.01</v>
      </c>
    </row>
    <row r="1022" customFormat="false" ht="12.75" hidden="false" customHeight="false" outlineLevel="0" collapsed="false">
      <c r="A1022" s="3" t="s">
        <v>1894</v>
      </c>
      <c r="B1022" s="3" t="s">
        <v>14</v>
      </c>
      <c r="C1022" s="3" t="s">
        <v>27</v>
      </c>
      <c r="D1022" s="3" t="s">
        <v>31</v>
      </c>
      <c r="E1022" s="3" t="str">
        <f aca="false">+CONCATENATE(A1022," ",B1022," ",C1022," ",D1022)</f>
        <v>LAURELAV 138 KV PSEG T-2</v>
      </c>
      <c r="F1022" s="26" t="s">
        <v>1896</v>
      </c>
      <c r="G1022" s="26" t="n">
        <v>128.41</v>
      </c>
      <c r="H1022" s="26" t="n">
        <v>65.93</v>
      </c>
      <c r="I1022" s="26" t="s">
        <v>1896</v>
      </c>
      <c r="J1022" s="26" t="n">
        <v>49.96</v>
      </c>
      <c r="K1022" s="26" t="n">
        <v>40.28</v>
      </c>
      <c r="L1022" s="26" t="s">
        <v>1896</v>
      </c>
      <c r="M1022" s="26" t="n">
        <v>122.03</v>
      </c>
      <c r="N1022" s="26" t="n">
        <v>60.54</v>
      </c>
      <c r="O1022" s="27" t="s">
        <v>1896</v>
      </c>
      <c r="P1022" s="27" t="n">
        <v>544.49</v>
      </c>
      <c r="Q1022" s="27" t="n">
        <v>391.01</v>
      </c>
      <c r="R1022" s="28" t="n">
        <v>20586.48</v>
      </c>
      <c r="S1022" s="28" t="n">
        <v>6387.74</v>
      </c>
      <c r="T1022" s="29" t="n">
        <v>60122.73</v>
      </c>
      <c r="U1022" s="29" t="n">
        <v>8790.74</v>
      </c>
      <c r="V1022" s="28" t="n">
        <v>15028.45</v>
      </c>
      <c r="W1022" s="28" t="n">
        <v>7992.78</v>
      </c>
      <c r="X1022" s="29" t="n">
        <v>12378.2</v>
      </c>
      <c r="Y1022" s="29" t="n">
        <v>5835.5</v>
      </c>
      <c r="Z1022" s="28" t="n">
        <v>18729.21</v>
      </c>
      <c r="AA1022" s="28" t="n">
        <v>6661.15</v>
      </c>
      <c r="AB1022" s="29" t="n">
        <v>13497.74</v>
      </c>
      <c r="AC1022" s="29" t="n">
        <v>7723.36</v>
      </c>
    </row>
    <row r="1023" customFormat="false" ht="12.75" hidden="false" customHeight="false" outlineLevel="0" collapsed="false">
      <c r="A1023" s="3" t="s">
        <v>1894</v>
      </c>
      <c r="B1023" s="3" t="s">
        <v>14</v>
      </c>
      <c r="C1023" s="3" t="s">
        <v>27</v>
      </c>
      <c r="D1023" s="3" t="s">
        <v>760</v>
      </c>
      <c r="E1023" s="3" t="str">
        <f aca="false">+CONCATENATE(A1023," ",B1023," ",C1023," ",D1023)</f>
        <v>LAURELAV 138 KV PSEG T-3</v>
      </c>
      <c r="F1023" s="26" t="s">
        <v>1897</v>
      </c>
      <c r="G1023" s="26" t="n">
        <v>130.95</v>
      </c>
      <c r="H1023" s="26" t="n">
        <v>67</v>
      </c>
      <c r="I1023" s="26" t="s">
        <v>1897</v>
      </c>
      <c r="J1023" s="26" t="n">
        <v>48.1</v>
      </c>
      <c r="K1023" s="26" t="n">
        <v>40.85</v>
      </c>
      <c r="L1023" s="26" t="s">
        <v>1897</v>
      </c>
      <c r="M1023" s="26" t="n">
        <v>124.3</v>
      </c>
      <c r="N1023" s="26" t="n">
        <v>63.6</v>
      </c>
      <c r="O1023" s="27" t="s">
        <v>1897</v>
      </c>
      <c r="P1023" s="27" t="n">
        <v>519.76</v>
      </c>
      <c r="Q1023" s="27" t="n">
        <v>389.13</v>
      </c>
      <c r="R1023" s="28" t="n">
        <v>20571.43</v>
      </c>
      <c r="S1023" s="28" t="n">
        <v>6382.24</v>
      </c>
      <c r="T1023" s="29" t="n">
        <v>60005.42</v>
      </c>
      <c r="U1023" s="29" t="n">
        <v>8795.11</v>
      </c>
      <c r="V1023" s="28" t="n">
        <v>15014.1</v>
      </c>
      <c r="W1023" s="28" t="n">
        <v>7988.48</v>
      </c>
      <c r="X1023" s="29" t="n">
        <v>12426.4</v>
      </c>
      <c r="Y1023" s="29" t="n">
        <v>5798.3</v>
      </c>
      <c r="Z1023" s="28" t="n">
        <v>18697.89</v>
      </c>
      <c r="AA1023" s="28" t="n">
        <v>6650.45</v>
      </c>
      <c r="AB1023" s="29" t="n">
        <v>13492.32</v>
      </c>
      <c r="AC1023" s="29" t="n">
        <v>7725.01</v>
      </c>
    </row>
    <row r="1024" customFormat="false" ht="12.75" hidden="false" customHeight="false" outlineLevel="0" collapsed="false">
      <c r="A1024" s="3" t="s">
        <v>1894</v>
      </c>
      <c r="B1024" s="3" t="s">
        <v>14</v>
      </c>
      <c r="C1024" s="3" t="s">
        <v>27</v>
      </c>
      <c r="D1024" s="3" t="s">
        <v>757</v>
      </c>
      <c r="E1024" s="3" t="str">
        <f aca="false">+CONCATENATE(A1024," ",B1024," ",C1024," ",D1024)</f>
        <v>LAURELAV 138 KV PSEG T-4</v>
      </c>
      <c r="F1024" s="26" t="s">
        <v>1898</v>
      </c>
      <c r="G1024" s="26" t="n">
        <v>128.41</v>
      </c>
      <c r="H1024" s="26" t="n">
        <v>65.93</v>
      </c>
      <c r="I1024" s="26" t="s">
        <v>1898</v>
      </c>
      <c r="J1024" s="26" t="n">
        <v>49.96</v>
      </c>
      <c r="K1024" s="26" t="n">
        <v>40.28</v>
      </c>
      <c r="L1024" s="26" t="s">
        <v>1898</v>
      </c>
      <c r="M1024" s="26" t="n">
        <v>122.03</v>
      </c>
      <c r="N1024" s="26" t="n">
        <v>60.54</v>
      </c>
      <c r="O1024" s="27" t="s">
        <v>1898</v>
      </c>
      <c r="P1024" s="27" t="n">
        <v>544.49</v>
      </c>
      <c r="Q1024" s="27" t="n">
        <v>391.01</v>
      </c>
      <c r="R1024" s="28" t="n">
        <v>20586.48</v>
      </c>
      <c r="S1024" s="28" t="n">
        <v>6387.74</v>
      </c>
      <c r="T1024" s="29" t="n">
        <v>60122.73</v>
      </c>
      <c r="U1024" s="29" t="n">
        <v>8790.74</v>
      </c>
      <c r="V1024" s="28" t="n">
        <v>15028.45</v>
      </c>
      <c r="W1024" s="28" t="n">
        <v>7992.78</v>
      </c>
      <c r="X1024" s="29" t="n">
        <v>12378.2</v>
      </c>
      <c r="Y1024" s="29" t="n">
        <v>5835.5</v>
      </c>
      <c r="Z1024" s="28" t="n">
        <v>18729.21</v>
      </c>
      <c r="AA1024" s="28" t="n">
        <v>6661.15</v>
      </c>
      <c r="AB1024" s="29" t="n">
        <v>13497.74</v>
      </c>
      <c r="AC1024" s="29" t="n">
        <v>7723.36</v>
      </c>
    </row>
    <row r="1025" customFormat="false" ht="12.75" hidden="false" customHeight="false" outlineLevel="0" collapsed="false">
      <c r="A1025" s="3" t="s">
        <v>1899</v>
      </c>
      <c r="B1025" s="3" t="s">
        <v>20</v>
      </c>
      <c r="C1025" s="3" t="s">
        <v>37</v>
      </c>
      <c r="D1025" s="3" t="s">
        <v>353</v>
      </c>
      <c r="E1025" s="3" t="str">
        <f aca="false">+CONCATENATE(A1025," ",B1025," ",C1025," ",D1025)</f>
        <v>LAURELDP 69 KV DPL LOADT1</v>
      </c>
      <c r="F1025" s="26" t="s">
        <v>1900</v>
      </c>
      <c r="G1025" s="26" t="n">
        <v>7.9</v>
      </c>
      <c r="H1025" s="26" t="n">
        <v>4.48</v>
      </c>
      <c r="I1025" s="26" t="s">
        <v>1900</v>
      </c>
      <c r="J1025" s="26" t="n">
        <v>0.24</v>
      </c>
      <c r="K1025" s="26" t="n">
        <v>1.34</v>
      </c>
      <c r="L1025" s="26" t="s">
        <v>1900</v>
      </c>
      <c r="M1025" s="26" t="n">
        <v>4.1</v>
      </c>
      <c r="N1025" s="26" t="n">
        <v>2.74</v>
      </c>
      <c r="O1025" s="27" t="s">
        <v>1900</v>
      </c>
      <c r="P1025" s="27" t="n">
        <v>1443.11</v>
      </c>
      <c r="Q1025" s="27" t="n">
        <v>839.09</v>
      </c>
      <c r="R1025" s="28" t="n">
        <v>20259.33</v>
      </c>
      <c r="S1025" s="28" t="n">
        <v>6328.19</v>
      </c>
      <c r="T1025" s="29" t="n">
        <v>60562.66</v>
      </c>
      <c r="U1025" s="29" t="n">
        <v>8679.84</v>
      </c>
      <c r="V1025" s="28" t="n">
        <v>17383.06</v>
      </c>
      <c r="W1025" s="28" t="n">
        <v>9254.47</v>
      </c>
      <c r="X1025" s="29" t="n">
        <v>12269.3</v>
      </c>
      <c r="Y1025" s="29" t="n">
        <v>5597.5</v>
      </c>
      <c r="Z1025" s="28" t="n">
        <v>18604.3</v>
      </c>
      <c r="AA1025" s="28" t="n">
        <v>6164.9</v>
      </c>
      <c r="AB1025" s="29" t="n">
        <v>13493.92</v>
      </c>
      <c r="AC1025" s="29" t="n">
        <v>7708.49</v>
      </c>
    </row>
    <row r="1026" customFormat="false" ht="12.75" hidden="false" customHeight="false" outlineLevel="0" collapsed="false">
      <c r="A1026" s="3" t="s">
        <v>1899</v>
      </c>
      <c r="B1026" s="3" t="s">
        <v>20</v>
      </c>
      <c r="C1026" s="3" t="s">
        <v>37</v>
      </c>
      <c r="D1026" s="3" t="s">
        <v>355</v>
      </c>
      <c r="E1026" s="3" t="str">
        <f aca="false">+CONCATENATE(A1026," ",B1026," ",C1026," ",D1026)</f>
        <v>LAURELDP 69 KV DPL LOADT2</v>
      </c>
      <c r="F1026" s="26" t="s">
        <v>1901</v>
      </c>
      <c r="G1026" s="26" t="n">
        <v>7.9</v>
      </c>
      <c r="H1026" s="26" t="n">
        <v>4.48</v>
      </c>
      <c r="I1026" s="26" t="s">
        <v>1901</v>
      </c>
      <c r="J1026" s="26" t="n">
        <v>0.24</v>
      </c>
      <c r="K1026" s="26" t="n">
        <v>1.34</v>
      </c>
      <c r="L1026" s="26" t="s">
        <v>1901</v>
      </c>
      <c r="M1026" s="26" t="n">
        <v>4.1</v>
      </c>
      <c r="N1026" s="26" t="n">
        <v>2.74</v>
      </c>
      <c r="O1026" s="27" t="s">
        <v>1901</v>
      </c>
      <c r="P1026" s="27" t="n">
        <v>1443.11</v>
      </c>
      <c r="Q1026" s="27" t="n">
        <v>839.09</v>
      </c>
      <c r="R1026" s="28" t="n">
        <v>20259.33</v>
      </c>
      <c r="S1026" s="28" t="n">
        <v>6328.19</v>
      </c>
      <c r="T1026" s="29" t="n">
        <v>60562.66</v>
      </c>
      <c r="U1026" s="29" t="n">
        <v>8679.84</v>
      </c>
      <c r="V1026" s="28" t="n">
        <v>17383.06</v>
      </c>
      <c r="W1026" s="28" t="n">
        <v>9254.47</v>
      </c>
      <c r="X1026" s="29" t="n">
        <v>12269.3</v>
      </c>
      <c r="Y1026" s="29" t="n">
        <v>5597.5</v>
      </c>
      <c r="Z1026" s="28" t="n">
        <v>18604.3</v>
      </c>
      <c r="AA1026" s="28" t="n">
        <v>6164.9</v>
      </c>
      <c r="AB1026" s="29" t="n">
        <v>13493.92</v>
      </c>
      <c r="AC1026" s="29" t="n">
        <v>7708.49</v>
      </c>
    </row>
    <row r="1027" customFormat="false" ht="12.75" hidden="false" customHeight="false" outlineLevel="0" collapsed="false">
      <c r="A1027" s="3" t="s">
        <v>1902</v>
      </c>
      <c r="B1027" s="3" t="s">
        <v>26</v>
      </c>
      <c r="C1027" s="3" t="s">
        <v>27</v>
      </c>
      <c r="D1027" s="3" t="s">
        <v>50</v>
      </c>
      <c r="E1027" s="3" t="str">
        <f aca="false">+CONCATENATE(A1027," ",B1027," ",C1027," ",D1027)</f>
        <v>LAWRENCE 230 KV PSEG 26KV A</v>
      </c>
      <c r="F1027" s="26" t="s">
        <v>1903</v>
      </c>
      <c r="G1027" s="26" t="n">
        <v>14.3</v>
      </c>
      <c r="H1027" s="26" t="n">
        <v>8.23</v>
      </c>
      <c r="I1027" s="26" t="s">
        <v>1903</v>
      </c>
      <c r="J1027" s="26" t="n">
        <v>-1.97</v>
      </c>
      <c r="K1027" s="26" t="n">
        <v>0.18</v>
      </c>
      <c r="L1027" s="26" t="s">
        <v>1903</v>
      </c>
      <c r="M1027" s="26" t="n">
        <v>0.9</v>
      </c>
      <c r="N1027" s="26" t="n">
        <v>2.11</v>
      </c>
      <c r="O1027" s="27" t="s">
        <v>1903</v>
      </c>
      <c r="P1027" s="27" t="n">
        <v>544.67</v>
      </c>
      <c r="Q1027" s="27" t="n">
        <v>429.76</v>
      </c>
      <c r="R1027" s="28" t="n">
        <v>20305.68</v>
      </c>
      <c r="S1027" s="28" t="n">
        <v>6335.67</v>
      </c>
      <c r="T1027" s="29" t="n">
        <v>60171.54</v>
      </c>
      <c r="U1027" s="29" t="n">
        <v>8673.29</v>
      </c>
      <c r="V1027" s="28" t="n">
        <v>15109.03</v>
      </c>
      <c r="W1027" s="28" t="n">
        <v>7978.29</v>
      </c>
      <c r="X1027" s="29" t="n">
        <v>12282.5</v>
      </c>
      <c r="Y1027" s="29" t="n">
        <v>5613.9</v>
      </c>
      <c r="Z1027" s="28" t="n">
        <v>18598.22</v>
      </c>
      <c r="AA1027" s="28" t="n">
        <v>6120.34</v>
      </c>
      <c r="AB1027" s="29" t="n">
        <v>13491.68</v>
      </c>
      <c r="AC1027" s="29" t="n">
        <v>7706.24</v>
      </c>
    </row>
    <row r="1028" customFormat="false" ht="12.75" hidden="false" customHeight="false" outlineLevel="0" collapsed="false">
      <c r="A1028" s="3" t="s">
        <v>1902</v>
      </c>
      <c r="B1028" s="3" t="s">
        <v>26</v>
      </c>
      <c r="C1028" s="3" t="s">
        <v>27</v>
      </c>
      <c r="D1028" s="3" t="s">
        <v>52</v>
      </c>
      <c r="E1028" s="3" t="str">
        <f aca="false">+CONCATENATE(A1028," ",B1028," ",C1028," ",D1028)</f>
        <v>LAWRENCE 230 KV PSEG 26KV B</v>
      </c>
      <c r="F1028" s="26" t="s">
        <v>1904</v>
      </c>
      <c r="G1028" s="26" t="n">
        <v>14.3</v>
      </c>
      <c r="H1028" s="26" t="n">
        <v>8.23</v>
      </c>
      <c r="I1028" s="26" t="s">
        <v>1904</v>
      </c>
      <c r="J1028" s="26" t="n">
        <v>-1.97</v>
      </c>
      <c r="K1028" s="26" t="n">
        <v>0.18</v>
      </c>
      <c r="L1028" s="26" t="s">
        <v>1904</v>
      </c>
      <c r="M1028" s="26" t="n">
        <v>0.9</v>
      </c>
      <c r="N1028" s="26" t="n">
        <v>2.11</v>
      </c>
      <c r="O1028" s="27" t="s">
        <v>1904</v>
      </c>
      <c r="P1028" s="27" t="n">
        <v>544.67</v>
      </c>
      <c r="Q1028" s="27" t="n">
        <v>429.76</v>
      </c>
      <c r="R1028" s="28" t="n">
        <v>20305.68</v>
      </c>
      <c r="S1028" s="28" t="n">
        <v>6335.67</v>
      </c>
      <c r="T1028" s="29" t="n">
        <v>60171.54</v>
      </c>
      <c r="U1028" s="29" t="n">
        <v>8673.29</v>
      </c>
      <c r="V1028" s="28" t="n">
        <v>15109.03</v>
      </c>
      <c r="W1028" s="28" t="n">
        <v>7978.29</v>
      </c>
      <c r="X1028" s="29" t="n">
        <v>12282.5</v>
      </c>
      <c r="Y1028" s="29" t="n">
        <v>5613.9</v>
      </c>
      <c r="Z1028" s="28" t="n">
        <v>18598.22</v>
      </c>
      <c r="AA1028" s="28" t="n">
        <v>6120.34</v>
      </c>
      <c r="AB1028" s="29" t="n">
        <v>13491.68</v>
      </c>
      <c r="AC1028" s="29" t="n">
        <v>7706.24</v>
      </c>
    </row>
    <row r="1029" customFormat="false" ht="12.75" hidden="false" customHeight="false" outlineLevel="0" collapsed="false">
      <c r="A1029" s="3" t="s">
        <v>1902</v>
      </c>
      <c r="B1029" s="3" t="s">
        <v>26</v>
      </c>
      <c r="C1029" s="3" t="s">
        <v>27</v>
      </c>
      <c r="D1029" s="3" t="s">
        <v>1905</v>
      </c>
      <c r="E1029" s="3" t="str">
        <f aca="false">+CONCATENATE(A1029," ",B1029," ",C1029," ",D1029)</f>
        <v>LAWRENCE 230 KV PSEG 69KV J</v>
      </c>
      <c r="F1029" s="26" t="s">
        <v>1906</v>
      </c>
      <c r="G1029" s="26" t="n">
        <v>14.3</v>
      </c>
      <c r="H1029" s="26" t="n">
        <v>8.23</v>
      </c>
      <c r="I1029" s="26" t="s">
        <v>1906</v>
      </c>
      <c r="J1029" s="26" t="n">
        <v>-1.97</v>
      </c>
      <c r="K1029" s="26" t="n">
        <v>0.18</v>
      </c>
      <c r="L1029" s="26" t="s">
        <v>1906</v>
      </c>
      <c r="M1029" s="26" t="n">
        <v>0.9</v>
      </c>
      <c r="N1029" s="26" t="n">
        <v>2.11</v>
      </c>
      <c r="O1029" s="27" t="s">
        <v>1906</v>
      </c>
      <c r="P1029" s="27" t="n">
        <v>544.67</v>
      </c>
      <c r="Q1029" s="27" t="n">
        <v>429.76</v>
      </c>
      <c r="R1029" s="28" t="n">
        <v>20305.68</v>
      </c>
      <c r="S1029" s="28" t="n">
        <v>6335.67</v>
      </c>
      <c r="T1029" s="29" t="n">
        <v>60171.54</v>
      </c>
      <c r="U1029" s="29" t="n">
        <v>8673.29</v>
      </c>
      <c r="V1029" s="28" t="n">
        <v>15109.03</v>
      </c>
      <c r="W1029" s="28" t="n">
        <v>7978.29</v>
      </c>
      <c r="X1029" s="29" t="n">
        <v>12282.5</v>
      </c>
      <c r="Y1029" s="29" t="n">
        <v>5613.9</v>
      </c>
      <c r="Z1029" s="28" t="n">
        <v>18598.22</v>
      </c>
      <c r="AA1029" s="28" t="n">
        <v>6120.34</v>
      </c>
      <c r="AB1029" s="29" t="n">
        <v>13491.68</v>
      </c>
      <c r="AC1029" s="29" t="n">
        <v>7706.24</v>
      </c>
    </row>
    <row r="1030" customFormat="false" ht="12.75" hidden="false" customHeight="false" outlineLevel="0" collapsed="false">
      <c r="A1030" s="3" t="s">
        <v>1902</v>
      </c>
      <c r="B1030" s="3" t="s">
        <v>26</v>
      </c>
      <c r="C1030" s="3" t="s">
        <v>27</v>
      </c>
      <c r="D1030" s="3" t="s">
        <v>1907</v>
      </c>
      <c r="E1030" s="3" t="str">
        <f aca="false">+CONCATENATE(A1030," ",B1030," ",C1030," ",D1030)</f>
        <v>LAWRENCE 230 KV PSEG 69KV Z</v>
      </c>
      <c r="F1030" s="26" t="s">
        <v>1908</v>
      </c>
      <c r="G1030" s="26" t="n">
        <v>14.3</v>
      </c>
      <c r="H1030" s="26" t="n">
        <v>8.23</v>
      </c>
      <c r="I1030" s="26" t="s">
        <v>1908</v>
      </c>
      <c r="J1030" s="26" t="n">
        <v>-1.97</v>
      </c>
      <c r="K1030" s="26" t="n">
        <v>0.18</v>
      </c>
      <c r="L1030" s="26" t="s">
        <v>1908</v>
      </c>
      <c r="M1030" s="26" t="n">
        <v>0.9</v>
      </c>
      <c r="N1030" s="26" t="n">
        <v>2.11</v>
      </c>
      <c r="O1030" s="27" t="s">
        <v>1908</v>
      </c>
      <c r="P1030" s="27" t="n">
        <v>544.67</v>
      </c>
      <c r="Q1030" s="27" t="n">
        <v>429.76</v>
      </c>
      <c r="R1030" s="28" t="n">
        <v>20305.68</v>
      </c>
      <c r="S1030" s="28" t="n">
        <v>6335.67</v>
      </c>
      <c r="T1030" s="29" t="n">
        <v>60171.54</v>
      </c>
      <c r="U1030" s="29" t="n">
        <v>8673.29</v>
      </c>
      <c r="V1030" s="28" t="n">
        <v>15109.03</v>
      </c>
      <c r="W1030" s="28" t="n">
        <v>7978.29</v>
      </c>
      <c r="X1030" s="29" t="n">
        <v>12282.5</v>
      </c>
      <c r="Y1030" s="29" t="n">
        <v>5613.9</v>
      </c>
      <c r="Z1030" s="28" t="n">
        <v>18598.22</v>
      </c>
      <c r="AA1030" s="28" t="n">
        <v>6120.34</v>
      </c>
      <c r="AB1030" s="29" t="n">
        <v>13491.68</v>
      </c>
      <c r="AC1030" s="29" t="n">
        <v>7706.24</v>
      </c>
    </row>
    <row r="1031" customFormat="false" ht="12.75" hidden="false" customHeight="false" outlineLevel="0" collapsed="false">
      <c r="A1031" s="3" t="s">
        <v>1909</v>
      </c>
      <c r="B1031" s="3" t="s">
        <v>26</v>
      </c>
      <c r="C1031" s="3" t="s">
        <v>27</v>
      </c>
      <c r="D1031" s="3" t="s">
        <v>54</v>
      </c>
      <c r="E1031" s="3" t="str">
        <f aca="false">+CONCATENATE(A1031," ",B1031," ",C1031," ",D1031)</f>
        <v>LAWRESUB 230 KV PSEG T-10</v>
      </c>
      <c r="F1031" s="26" t="s">
        <v>1910</v>
      </c>
      <c r="G1031" s="26" t="n">
        <v>15.78</v>
      </c>
      <c r="H1031" s="26" t="n">
        <v>9.02</v>
      </c>
      <c r="I1031" s="26" t="s">
        <v>1910</v>
      </c>
      <c r="J1031" s="26" t="n">
        <v>-2.17</v>
      </c>
      <c r="K1031" s="26" t="n">
        <v>0.28</v>
      </c>
      <c r="L1031" s="26" t="s">
        <v>1910</v>
      </c>
      <c r="M1031" s="26" t="n">
        <v>1.28</v>
      </c>
      <c r="N1031" s="26" t="n">
        <v>2.54</v>
      </c>
      <c r="O1031" s="27" t="s">
        <v>1910</v>
      </c>
      <c r="P1031" s="27" t="n">
        <v>542.94</v>
      </c>
      <c r="Q1031" s="27" t="n">
        <v>430.35</v>
      </c>
      <c r="R1031" s="28" t="n">
        <v>20310.71</v>
      </c>
      <c r="S1031" s="28" t="n">
        <v>6335.99</v>
      </c>
      <c r="T1031" s="29" t="n">
        <v>60171.48</v>
      </c>
      <c r="U1031" s="29" t="n">
        <v>8673.49</v>
      </c>
      <c r="V1031" s="28" t="n">
        <v>15109.6</v>
      </c>
      <c r="W1031" s="28" t="n">
        <v>7978.2</v>
      </c>
      <c r="X1031" s="29" t="n">
        <v>12284</v>
      </c>
      <c r="Y1031" s="29" t="n">
        <v>5614.9</v>
      </c>
      <c r="Z1031" s="28" t="n">
        <v>18598.61</v>
      </c>
      <c r="AA1031" s="28" t="n">
        <v>6122.02</v>
      </c>
      <c r="AB1031" s="29" t="n">
        <v>13491.94</v>
      </c>
      <c r="AC1031" s="29" t="n">
        <v>7706.46</v>
      </c>
    </row>
    <row r="1032" customFormat="false" ht="12.75" hidden="false" customHeight="false" outlineLevel="0" collapsed="false">
      <c r="A1032" s="3" t="s">
        <v>1909</v>
      </c>
      <c r="B1032" s="3" t="s">
        <v>26</v>
      </c>
      <c r="C1032" s="3" t="s">
        <v>27</v>
      </c>
      <c r="D1032" s="3" t="s">
        <v>56</v>
      </c>
      <c r="E1032" s="3" t="str">
        <f aca="false">+CONCATENATE(A1032," ",B1032," ",C1032," ",D1032)</f>
        <v>LAWRESUB 230 KV PSEG T-20</v>
      </c>
      <c r="F1032" s="26" t="s">
        <v>1911</v>
      </c>
      <c r="G1032" s="26" t="n">
        <v>14.3</v>
      </c>
      <c r="H1032" s="26" t="n">
        <v>8.23</v>
      </c>
      <c r="I1032" s="26" t="s">
        <v>1911</v>
      </c>
      <c r="J1032" s="26" t="n">
        <v>-1.97</v>
      </c>
      <c r="K1032" s="26" t="n">
        <v>0.18</v>
      </c>
      <c r="L1032" s="26" t="s">
        <v>1911</v>
      </c>
      <c r="M1032" s="26" t="n">
        <v>0.9</v>
      </c>
      <c r="N1032" s="26" t="n">
        <v>2.11</v>
      </c>
      <c r="O1032" s="27" t="s">
        <v>1911</v>
      </c>
      <c r="P1032" s="27" t="n">
        <v>544.67</v>
      </c>
      <c r="Q1032" s="27" t="n">
        <v>429.76</v>
      </c>
      <c r="R1032" s="28" t="n">
        <v>20305.68</v>
      </c>
      <c r="S1032" s="28" t="n">
        <v>6335.67</v>
      </c>
      <c r="T1032" s="29" t="n">
        <v>60171.54</v>
      </c>
      <c r="U1032" s="29" t="n">
        <v>8673.29</v>
      </c>
      <c r="V1032" s="28" t="n">
        <v>15109.03</v>
      </c>
      <c r="W1032" s="28" t="n">
        <v>7978.29</v>
      </c>
      <c r="X1032" s="29" t="n">
        <v>12282.5</v>
      </c>
      <c r="Y1032" s="29" t="n">
        <v>5613.9</v>
      </c>
      <c r="Z1032" s="28" t="n">
        <v>18598.22</v>
      </c>
      <c r="AA1032" s="28" t="n">
        <v>6120.34</v>
      </c>
      <c r="AB1032" s="29" t="n">
        <v>13491.68</v>
      </c>
      <c r="AC1032" s="29" t="n">
        <v>7706.24</v>
      </c>
    </row>
    <row r="1033" customFormat="false" ht="12.75" hidden="false" customHeight="false" outlineLevel="0" collapsed="false">
      <c r="A1033" s="3" t="s">
        <v>1909</v>
      </c>
      <c r="B1033" s="3" t="s">
        <v>26</v>
      </c>
      <c r="C1033" s="3" t="s">
        <v>27</v>
      </c>
      <c r="D1033" s="3" t="s">
        <v>1912</v>
      </c>
      <c r="E1033" s="3" t="str">
        <f aca="false">+CONCATENATE(A1033," ",B1033," ",C1033," ",D1033)</f>
        <v>LAWRESUB 230 KV PSEG T-30</v>
      </c>
      <c r="F1033" s="26" t="s">
        <v>1913</v>
      </c>
      <c r="G1033" s="26" t="n">
        <v>15.78</v>
      </c>
      <c r="H1033" s="26" t="n">
        <v>9.02</v>
      </c>
      <c r="I1033" s="26" t="s">
        <v>1913</v>
      </c>
      <c r="J1033" s="26" t="n">
        <v>-2.17</v>
      </c>
      <c r="K1033" s="26" t="n">
        <v>0.28</v>
      </c>
      <c r="L1033" s="26" t="s">
        <v>1913</v>
      </c>
      <c r="M1033" s="26" t="n">
        <v>1.28</v>
      </c>
      <c r="N1033" s="26" t="n">
        <v>2.54</v>
      </c>
      <c r="O1033" s="27" t="s">
        <v>1913</v>
      </c>
      <c r="P1033" s="27" t="n">
        <v>542.94</v>
      </c>
      <c r="Q1033" s="27" t="n">
        <v>430.35</v>
      </c>
      <c r="R1033" s="28" t="n">
        <v>20310.71</v>
      </c>
      <c r="S1033" s="28" t="n">
        <v>6335.99</v>
      </c>
      <c r="T1033" s="29" t="n">
        <v>60171.48</v>
      </c>
      <c r="U1033" s="29" t="n">
        <v>8673.49</v>
      </c>
      <c r="V1033" s="28" t="n">
        <v>15109.6</v>
      </c>
      <c r="W1033" s="28" t="n">
        <v>7978.2</v>
      </c>
      <c r="X1033" s="29" t="n">
        <v>12284</v>
      </c>
      <c r="Y1033" s="29" t="n">
        <v>5614.9</v>
      </c>
      <c r="Z1033" s="28" t="n">
        <v>18598.61</v>
      </c>
      <c r="AA1033" s="28" t="n">
        <v>6122.02</v>
      </c>
      <c r="AB1033" s="29" t="n">
        <v>13491.94</v>
      </c>
      <c r="AC1033" s="29" t="n">
        <v>7706.46</v>
      </c>
    </row>
    <row r="1034" customFormat="false" ht="12.75" hidden="false" customHeight="false" outlineLevel="0" collapsed="false">
      <c r="A1034" s="3" t="s">
        <v>1909</v>
      </c>
      <c r="B1034" s="3" t="s">
        <v>26</v>
      </c>
      <c r="C1034" s="3" t="s">
        <v>27</v>
      </c>
      <c r="D1034" s="3" t="s">
        <v>1914</v>
      </c>
      <c r="E1034" s="3" t="str">
        <f aca="false">+CONCATENATE(A1034," ",B1034," ",C1034," ",D1034)</f>
        <v>LAWRESUB 230 KV PSEG T-40</v>
      </c>
      <c r="F1034" s="26" t="s">
        <v>1915</v>
      </c>
      <c r="G1034" s="26" t="n">
        <v>14.3</v>
      </c>
      <c r="H1034" s="26" t="n">
        <v>8.23</v>
      </c>
      <c r="I1034" s="26" t="s">
        <v>1915</v>
      </c>
      <c r="J1034" s="26" t="n">
        <v>-1.97</v>
      </c>
      <c r="K1034" s="26" t="n">
        <v>0.18</v>
      </c>
      <c r="L1034" s="26" t="s">
        <v>1915</v>
      </c>
      <c r="M1034" s="26" t="n">
        <v>0.9</v>
      </c>
      <c r="N1034" s="26" t="n">
        <v>2.11</v>
      </c>
      <c r="O1034" s="27" t="s">
        <v>1915</v>
      </c>
      <c r="P1034" s="27" t="n">
        <v>544.67</v>
      </c>
      <c r="Q1034" s="27" t="n">
        <v>429.76</v>
      </c>
      <c r="R1034" s="28" t="n">
        <v>20305.68</v>
      </c>
      <c r="S1034" s="28" t="n">
        <v>6335.67</v>
      </c>
      <c r="T1034" s="29" t="n">
        <v>60171.54</v>
      </c>
      <c r="U1034" s="29" t="n">
        <v>8673.29</v>
      </c>
      <c r="V1034" s="28" t="n">
        <v>15109.03</v>
      </c>
      <c r="W1034" s="28" t="n">
        <v>7978.29</v>
      </c>
      <c r="X1034" s="29" t="n">
        <v>12282.5</v>
      </c>
      <c r="Y1034" s="29" t="n">
        <v>5613.9</v>
      </c>
      <c r="Z1034" s="28" t="n">
        <v>18598.22</v>
      </c>
      <c r="AA1034" s="28" t="n">
        <v>6120.34</v>
      </c>
      <c r="AB1034" s="29" t="n">
        <v>13491.68</v>
      </c>
      <c r="AC1034" s="29" t="n">
        <v>7706.24</v>
      </c>
    </row>
    <row r="1035" customFormat="false" ht="12.75" hidden="false" customHeight="false" outlineLevel="0" collapsed="false">
      <c r="A1035" s="3" t="s">
        <v>1916</v>
      </c>
      <c r="B1035" s="3" t="s">
        <v>26</v>
      </c>
      <c r="C1035" s="3" t="s">
        <v>111</v>
      </c>
      <c r="D1035" s="3" t="s">
        <v>869</v>
      </c>
      <c r="E1035" s="3" t="str">
        <f aca="false">+CONCATENATE(A1035," ",B1035," ",C1035," ",D1035)</f>
        <v>LEISUREV 230 KV JCPL BANK 2</v>
      </c>
      <c r="F1035" s="26" t="s">
        <v>1917</v>
      </c>
      <c r="G1035" s="26" t="n">
        <v>11.67</v>
      </c>
      <c r="H1035" s="26" t="n">
        <v>7.48</v>
      </c>
      <c r="I1035" s="26" t="s">
        <v>1917</v>
      </c>
      <c r="J1035" s="26" t="n">
        <v>-3.28</v>
      </c>
      <c r="K1035" s="26" t="n">
        <v>-2.72</v>
      </c>
      <c r="L1035" s="26" t="s">
        <v>1917</v>
      </c>
      <c r="M1035" s="26" t="n">
        <v>-8.41</v>
      </c>
      <c r="N1035" s="26" t="n">
        <v>-4.24</v>
      </c>
      <c r="O1035" s="27" t="s">
        <v>1917</v>
      </c>
      <c r="P1035" s="27" t="n">
        <v>503.29</v>
      </c>
      <c r="Q1035" s="27" t="n">
        <v>397.85</v>
      </c>
      <c r="R1035" s="28" t="n">
        <v>20264.73</v>
      </c>
      <c r="S1035" s="28" t="n">
        <v>6331.3</v>
      </c>
      <c r="T1035" s="29" t="n">
        <v>60105.69</v>
      </c>
      <c r="U1035" s="29" t="n">
        <v>8785.08</v>
      </c>
      <c r="V1035" s="28" t="n">
        <v>15098.87</v>
      </c>
      <c r="W1035" s="28" t="n">
        <v>7978.8</v>
      </c>
      <c r="X1035" s="29" t="n">
        <v>12267.5</v>
      </c>
      <c r="Y1035" s="29" t="n">
        <v>5606.3</v>
      </c>
      <c r="Z1035" s="28" t="n">
        <v>18594.63</v>
      </c>
      <c r="AA1035" s="28" t="n">
        <v>6070.51</v>
      </c>
      <c r="AB1035" s="29" t="n">
        <v>13490.6</v>
      </c>
      <c r="AC1035" s="29" t="n">
        <v>7701.89</v>
      </c>
    </row>
    <row r="1036" customFormat="false" ht="12.75" hidden="false" customHeight="false" outlineLevel="0" collapsed="false">
      <c r="A1036" s="3" t="s">
        <v>1916</v>
      </c>
      <c r="B1036" s="3" t="s">
        <v>26</v>
      </c>
      <c r="C1036" s="3" t="s">
        <v>111</v>
      </c>
      <c r="D1036" s="3" t="s">
        <v>763</v>
      </c>
      <c r="E1036" s="3" t="str">
        <f aca="false">+CONCATENATE(A1036," ",B1036," ",C1036," ",D1036)</f>
        <v>LEISUREV 230 KV JCPL BK 1</v>
      </c>
      <c r="F1036" s="26" t="s">
        <v>1918</v>
      </c>
      <c r="G1036" s="26" t="n">
        <v>11.67</v>
      </c>
      <c r="H1036" s="26" t="n">
        <v>7.48</v>
      </c>
      <c r="I1036" s="26" t="s">
        <v>1918</v>
      </c>
      <c r="J1036" s="26" t="n">
        <v>-3.28</v>
      </c>
      <c r="K1036" s="26" t="n">
        <v>-2.72</v>
      </c>
      <c r="L1036" s="26" t="s">
        <v>1918</v>
      </c>
      <c r="M1036" s="26" t="n">
        <v>-8.41</v>
      </c>
      <c r="N1036" s="26" t="n">
        <v>-4.24</v>
      </c>
      <c r="O1036" s="27" t="s">
        <v>1918</v>
      </c>
      <c r="P1036" s="27" t="n">
        <v>503.29</v>
      </c>
      <c r="Q1036" s="27" t="n">
        <v>397.85</v>
      </c>
      <c r="R1036" s="28" t="n">
        <v>20264.73</v>
      </c>
      <c r="S1036" s="28" t="n">
        <v>6331.3</v>
      </c>
      <c r="T1036" s="29" t="n">
        <v>60105.69</v>
      </c>
      <c r="U1036" s="29" t="n">
        <v>8785.08</v>
      </c>
      <c r="V1036" s="28" t="n">
        <v>15098.87</v>
      </c>
      <c r="W1036" s="28" t="n">
        <v>7978.8</v>
      </c>
      <c r="X1036" s="29" t="n">
        <v>12267.5</v>
      </c>
      <c r="Y1036" s="29" t="n">
        <v>5606.3</v>
      </c>
      <c r="Z1036" s="28" t="n">
        <v>18594.63</v>
      </c>
      <c r="AA1036" s="28" t="n">
        <v>6070.51</v>
      </c>
      <c r="AB1036" s="29" t="n">
        <v>13490.6</v>
      </c>
      <c r="AC1036" s="29" t="n">
        <v>7701.89</v>
      </c>
    </row>
    <row r="1037" customFormat="false" ht="12.75" hidden="false" customHeight="false" outlineLevel="0" collapsed="false">
      <c r="A1037" s="3" t="s">
        <v>1916</v>
      </c>
      <c r="B1037" s="3" t="s">
        <v>26</v>
      </c>
      <c r="C1037" s="3" t="s">
        <v>111</v>
      </c>
      <c r="D1037" s="3" t="s">
        <v>1069</v>
      </c>
      <c r="E1037" s="3" t="str">
        <f aca="false">+CONCATENATE(A1037," ",B1037," ",C1037," ",D1037)</f>
        <v>LEISUREV 230 KV JCPL BK 3</v>
      </c>
      <c r="F1037" s="26" t="s">
        <v>1919</v>
      </c>
      <c r="G1037" s="26" t="n">
        <v>11.67</v>
      </c>
      <c r="H1037" s="26" t="n">
        <v>7.48</v>
      </c>
      <c r="I1037" s="26" t="s">
        <v>1919</v>
      </c>
      <c r="J1037" s="26" t="n">
        <v>-3.28</v>
      </c>
      <c r="K1037" s="26" t="n">
        <v>-2.72</v>
      </c>
      <c r="L1037" s="26" t="s">
        <v>1919</v>
      </c>
      <c r="M1037" s="26" t="n">
        <v>-8.41</v>
      </c>
      <c r="N1037" s="26" t="n">
        <v>-4.24</v>
      </c>
      <c r="O1037" s="27" t="s">
        <v>1919</v>
      </c>
      <c r="P1037" s="27" t="n">
        <v>503.29</v>
      </c>
      <c r="Q1037" s="27" t="n">
        <v>397.85</v>
      </c>
      <c r="R1037" s="28" t="n">
        <v>20264.73</v>
      </c>
      <c r="S1037" s="28" t="n">
        <v>6331.3</v>
      </c>
      <c r="T1037" s="29" t="n">
        <v>60105.69</v>
      </c>
      <c r="U1037" s="29" t="n">
        <v>8785.08</v>
      </c>
      <c r="V1037" s="28" t="n">
        <v>15098.87</v>
      </c>
      <c r="W1037" s="28" t="n">
        <v>7978.8</v>
      </c>
      <c r="X1037" s="29" t="n">
        <v>12267.5</v>
      </c>
      <c r="Y1037" s="29" t="n">
        <v>5606.3</v>
      </c>
      <c r="Z1037" s="28" t="n">
        <v>18594.63</v>
      </c>
      <c r="AA1037" s="28" t="n">
        <v>6070.51</v>
      </c>
      <c r="AB1037" s="29" t="n">
        <v>13490.6</v>
      </c>
      <c r="AC1037" s="29" t="n">
        <v>7701.89</v>
      </c>
    </row>
    <row r="1038" customFormat="false" ht="12.75" hidden="false" customHeight="false" outlineLevel="0" collapsed="false">
      <c r="A1038" s="3" t="s">
        <v>1916</v>
      </c>
      <c r="B1038" s="3" t="s">
        <v>26</v>
      </c>
      <c r="C1038" s="3" t="s">
        <v>111</v>
      </c>
      <c r="D1038" s="3" t="s">
        <v>620</v>
      </c>
      <c r="E1038" s="3" t="str">
        <f aca="false">+CONCATENATE(A1038," ",B1038," ",C1038," ",D1038)</f>
        <v>LEISUREV 230 KV JCPL BK 4</v>
      </c>
      <c r="F1038" s="26" t="s">
        <v>1920</v>
      </c>
      <c r="G1038" s="26" t="n">
        <v>11.67</v>
      </c>
      <c r="H1038" s="26" t="n">
        <v>7.48</v>
      </c>
      <c r="I1038" s="26" t="s">
        <v>1920</v>
      </c>
      <c r="J1038" s="26" t="n">
        <v>-3.28</v>
      </c>
      <c r="K1038" s="26" t="n">
        <v>-2.72</v>
      </c>
      <c r="L1038" s="26" t="s">
        <v>1920</v>
      </c>
      <c r="M1038" s="26" t="n">
        <v>-8.41</v>
      </c>
      <c r="N1038" s="26" t="n">
        <v>-4.24</v>
      </c>
      <c r="O1038" s="27" t="s">
        <v>1920</v>
      </c>
      <c r="P1038" s="27" t="n">
        <v>503.29</v>
      </c>
      <c r="Q1038" s="27" t="n">
        <v>397.85</v>
      </c>
      <c r="R1038" s="28" t="n">
        <v>20264.73</v>
      </c>
      <c r="S1038" s="28" t="n">
        <v>6331.3</v>
      </c>
      <c r="T1038" s="29" t="n">
        <v>60105.69</v>
      </c>
      <c r="U1038" s="29" t="n">
        <v>8785.08</v>
      </c>
      <c r="V1038" s="28" t="n">
        <v>15098.87</v>
      </c>
      <c r="W1038" s="28" t="n">
        <v>7978.8</v>
      </c>
      <c r="X1038" s="29" t="n">
        <v>12267.5</v>
      </c>
      <c r="Y1038" s="29" t="n">
        <v>5606.3</v>
      </c>
      <c r="Z1038" s="28" t="n">
        <v>18594.63</v>
      </c>
      <c r="AA1038" s="28" t="n">
        <v>6070.51</v>
      </c>
      <c r="AB1038" s="29" t="n">
        <v>13490.6</v>
      </c>
      <c r="AC1038" s="29" t="n">
        <v>7701.89</v>
      </c>
    </row>
    <row r="1039" customFormat="false" ht="12.75" hidden="false" customHeight="false" outlineLevel="0" collapsed="false">
      <c r="A1039" s="3" t="s">
        <v>1921</v>
      </c>
      <c r="B1039" s="3" t="s">
        <v>125</v>
      </c>
      <c r="C1039" s="3" t="s">
        <v>87</v>
      </c>
      <c r="D1039" s="3" t="s">
        <v>1922</v>
      </c>
      <c r="E1039" s="3" t="str">
        <f aca="false">+CONCATENATE(A1039," ",B1039," ",C1039," ",D1039)</f>
        <v>LENAPE 35 KV PECO 100</v>
      </c>
      <c r="F1039" s="26" t="s">
        <v>1923</v>
      </c>
      <c r="G1039" s="26" t="n">
        <v>6.71</v>
      </c>
      <c r="H1039" s="26" t="n">
        <v>3.8</v>
      </c>
      <c r="I1039" s="26" t="s">
        <v>1923</v>
      </c>
      <c r="J1039" s="26" t="n">
        <v>-0.08</v>
      </c>
      <c r="K1039" s="26" t="n">
        <v>0.7</v>
      </c>
      <c r="L1039" s="26" t="s">
        <v>1923</v>
      </c>
      <c r="M1039" s="26" t="n">
        <v>2.15</v>
      </c>
      <c r="N1039" s="26" t="n">
        <v>1.77</v>
      </c>
      <c r="O1039" s="27" t="s">
        <v>1923</v>
      </c>
      <c r="P1039" s="27" t="n">
        <v>405.72</v>
      </c>
      <c r="Q1039" s="27" t="n">
        <v>370.46</v>
      </c>
      <c r="R1039" s="28" t="n">
        <v>20227.78</v>
      </c>
      <c r="S1039" s="28" t="n">
        <v>6328.76</v>
      </c>
      <c r="T1039" s="29" t="n">
        <v>59970.88</v>
      </c>
      <c r="U1039" s="29" t="n">
        <v>8683.66</v>
      </c>
      <c r="V1039" s="28" t="n">
        <v>15177.16</v>
      </c>
      <c r="W1039" s="28" t="n">
        <v>7980.89</v>
      </c>
      <c r="X1039" s="29" t="n">
        <v>12271.1</v>
      </c>
      <c r="Y1039" s="29" t="n">
        <v>5603.9</v>
      </c>
      <c r="Z1039" s="28" t="n">
        <v>18605.67</v>
      </c>
      <c r="AA1039" s="28" t="n">
        <v>6157.09</v>
      </c>
      <c r="AB1039" s="29" t="n">
        <v>13494.34</v>
      </c>
      <c r="AC1039" s="29" t="n">
        <v>7707.86</v>
      </c>
    </row>
    <row r="1040" customFormat="false" ht="12.75" hidden="false" customHeight="false" outlineLevel="0" collapsed="false">
      <c r="A1040" s="3" t="s">
        <v>1921</v>
      </c>
      <c r="B1040" s="3" t="s">
        <v>125</v>
      </c>
      <c r="C1040" s="3" t="s">
        <v>87</v>
      </c>
      <c r="D1040" s="3" t="s">
        <v>1924</v>
      </c>
      <c r="E1040" s="3" t="str">
        <f aca="false">+CONCATENATE(A1040," ",B1040," ",C1040," ",D1040)</f>
        <v>LENAPE 35 KV PECO 341</v>
      </c>
      <c r="F1040" s="26" t="s">
        <v>1925</v>
      </c>
      <c r="G1040" s="26" t="n">
        <v>6.71</v>
      </c>
      <c r="H1040" s="26" t="n">
        <v>3.8</v>
      </c>
      <c r="I1040" s="26" t="s">
        <v>1925</v>
      </c>
      <c r="J1040" s="26" t="n">
        <v>-0.08</v>
      </c>
      <c r="K1040" s="26" t="n">
        <v>0.7</v>
      </c>
      <c r="L1040" s="26" t="s">
        <v>1925</v>
      </c>
      <c r="M1040" s="26" t="n">
        <v>2.15</v>
      </c>
      <c r="N1040" s="26" t="n">
        <v>1.77</v>
      </c>
      <c r="O1040" s="27" t="s">
        <v>1925</v>
      </c>
      <c r="P1040" s="27" t="n">
        <v>405.72</v>
      </c>
      <c r="Q1040" s="27" t="n">
        <v>370.46</v>
      </c>
      <c r="R1040" s="28" t="n">
        <v>20227.78</v>
      </c>
      <c r="S1040" s="28" t="n">
        <v>6328.76</v>
      </c>
      <c r="T1040" s="29" t="n">
        <v>59970.88</v>
      </c>
      <c r="U1040" s="29" t="n">
        <v>8683.66</v>
      </c>
      <c r="V1040" s="28" t="n">
        <v>15177.16</v>
      </c>
      <c r="W1040" s="28" t="n">
        <v>7980.89</v>
      </c>
      <c r="X1040" s="29" t="n">
        <v>12271.1</v>
      </c>
      <c r="Y1040" s="29" t="n">
        <v>5603.9</v>
      </c>
      <c r="Z1040" s="28" t="n">
        <v>18605.67</v>
      </c>
      <c r="AA1040" s="28" t="n">
        <v>6157.09</v>
      </c>
      <c r="AB1040" s="29" t="n">
        <v>13494.34</v>
      </c>
      <c r="AC1040" s="29" t="n">
        <v>7707.86</v>
      </c>
    </row>
    <row r="1041" customFormat="false" ht="12.75" hidden="false" customHeight="false" outlineLevel="0" collapsed="false">
      <c r="A1041" s="3" t="s">
        <v>1921</v>
      </c>
      <c r="B1041" s="3" t="s">
        <v>125</v>
      </c>
      <c r="C1041" s="3" t="s">
        <v>87</v>
      </c>
      <c r="D1041" s="3" t="s">
        <v>1926</v>
      </c>
      <c r="E1041" s="3" t="str">
        <f aca="false">+CONCATENATE(A1041," ",B1041," ",C1041," ",D1041)</f>
        <v>LENAPE 35 KV PECO 342</v>
      </c>
      <c r="F1041" s="26" t="s">
        <v>1927</v>
      </c>
      <c r="G1041" s="26" t="n">
        <v>6.71</v>
      </c>
      <c r="H1041" s="26" t="n">
        <v>3.8</v>
      </c>
      <c r="I1041" s="26" t="s">
        <v>1927</v>
      </c>
      <c r="J1041" s="26" t="n">
        <v>-0.08</v>
      </c>
      <c r="K1041" s="26" t="n">
        <v>0.7</v>
      </c>
      <c r="L1041" s="26" t="s">
        <v>1927</v>
      </c>
      <c r="M1041" s="26" t="n">
        <v>2.15</v>
      </c>
      <c r="N1041" s="26" t="n">
        <v>1.77</v>
      </c>
      <c r="O1041" s="27" t="s">
        <v>1927</v>
      </c>
      <c r="P1041" s="27" t="n">
        <v>405.72</v>
      </c>
      <c r="Q1041" s="27" t="n">
        <v>370.46</v>
      </c>
      <c r="R1041" s="28" t="n">
        <v>20227.78</v>
      </c>
      <c r="S1041" s="28" t="n">
        <v>6328.76</v>
      </c>
      <c r="T1041" s="29" t="n">
        <v>59970.88</v>
      </c>
      <c r="U1041" s="29" t="n">
        <v>8683.66</v>
      </c>
      <c r="V1041" s="28" t="n">
        <v>15177.16</v>
      </c>
      <c r="W1041" s="28" t="n">
        <v>7980.89</v>
      </c>
      <c r="X1041" s="29" t="n">
        <v>12271.1</v>
      </c>
      <c r="Y1041" s="29" t="n">
        <v>5603.9</v>
      </c>
      <c r="Z1041" s="28" t="n">
        <v>18605.67</v>
      </c>
      <c r="AA1041" s="28" t="n">
        <v>6157.09</v>
      </c>
      <c r="AB1041" s="29" t="n">
        <v>13494.34</v>
      </c>
      <c r="AC1041" s="29" t="n">
        <v>7707.86</v>
      </c>
    </row>
    <row r="1042" customFormat="false" ht="12.75" hidden="false" customHeight="false" outlineLevel="0" collapsed="false">
      <c r="A1042" s="3" t="s">
        <v>1921</v>
      </c>
      <c r="B1042" s="3" t="s">
        <v>125</v>
      </c>
      <c r="C1042" s="3" t="s">
        <v>87</v>
      </c>
      <c r="D1042" s="3" t="s">
        <v>1928</v>
      </c>
      <c r="E1042" s="3" t="str">
        <f aca="false">+CONCATENATE(A1042," ",B1042," ",C1042," ",D1042)</f>
        <v>LENAPE 35 KV PECO 343</v>
      </c>
      <c r="F1042" s="26" t="s">
        <v>1929</v>
      </c>
      <c r="G1042" s="26" t="n">
        <v>6.71</v>
      </c>
      <c r="H1042" s="26" t="n">
        <v>3.8</v>
      </c>
      <c r="I1042" s="26" t="s">
        <v>1929</v>
      </c>
      <c r="J1042" s="26" t="n">
        <v>-0.08</v>
      </c>
      <c r="K1042" s="26" t="n">
        <v>0.7</v>
      </c>
      <c r="L1042" s="26" t="s">
        <v>1929</v>
      </c>
      <c r="M1042" s="26" t="n">
        <v>2.15</v>
      </c>
      <c r="N1042" s="26" t="n">
        <v>1.77</v>
      </c>
      <c r="O1042" s="27" t="s">
        <v>1929</v>
      </c>
      <c r="P1042" s="27" t="n">
        <v>405.72</v>
      </c>
      <c r="Q1042" s="27" t="n">
        <v>370.46</v>
      </c>
      <c r="R1042" s="28" t="n">
        <v>20227.78</v>
      </c>
      <c r="S1042" s="28" t="n">
        <v>6328.76</v>
      </c>
      <c r="T1042" s="29" t="n">
        <v>59970.88</v>
      </c>
      <c r="U1042" s="29" t="n">
        <v>8683.66</v>
      </c>
      <c r="V1042" s="28" t="n">
        <v>15177.16</v>
      </c>
      <c r="W1042" s="28" t="n">
        <v>7980.89</v>
      </c>
      <c r="X1042" s="29" t="n">
        <v>12271.1</v>
      </c>
      <c r="Y1042" s="29" t="n">
        <v>5603.9</v>
      </c>
      <c r="Z1042" s="28" t="n">
        <v>18605.67</v>
      </c>
      <c r="AA1042" s="28" t="n">
        <v>6157.09</v>
      </c>
      <c r="AB1042" s="29" t="n">
        <v>13494.34</v>
      </c>
      <c r="AC1042" s="29" t="n">
        <v>7707.86</v>
      </c>
    </row>
    <row r="1043" customFormat="false" ht="12.75" hidden="false" customHeight="false" outlineLevel="0" collapsed="false">
      <c r="A1043" s="3" t="s">
        <v>1921</v>
      </c>
      <c r="B1043" s="3" t="s">
        <v>125</v>
      </c>
      <c r="C1043" s="3" t="s">
        <v>87</v>
      </c>
      <c r="D1043" s="3" t="s">
        <v>1930</v>
      </c>
      <c r="E1043" s="3" t="str">
        <f aca="false">+CONCATENATE(A1043," ",B1043," ",C1043," ",D1043)</f>
        <v>LENAPE 35 KV PECO 344</v>
      </c>
      <c r="F1043" s="26" t="s">
        <v>1931</v>
      </c>
      <c r="G1043" s="26" t="n">
        <v>6.71</v>
      </c>
      <c r="H1043" s="26" t="n">
        <v>3.8</v>
      </c>
      <c r="I1043" s="26" t="s">
        <v>1931</v>
      </c>
      <c r="J1043" s="26" t="n">
        <v>-0.08</v>
      </c>
      <c r="K1043" s="26" t="n">
        <v>0.7</v>
      </c>
      <c r="L1043" s="26" t="s">
        <v>1931</v>
      </c>
      <c r="M1043" s="26" t="n">
        <v>2.15</v>
      </c>
      <c r="N1043" s="26" t="n">
        <v>1.77</v>
      </c>
      <c r="O1043" s="27" t="s">
        <v>1931</v>
      </c>
      <c r="P1043" s="27" t="n">
        <v>405.72</v>
      </c>
      <c r="Q1043" s="27" t="n">
        <v>370.46</v>
      </c>
      <c r="R1043" s="28" t="n">
        <v>20227.78</v>
      </c>
      <c r="S1043" s="28" t="n">
        <v>6328.76</v>
      </c>
      <c r="T1043" s="29" t="n">
        <v>59970.88</v>
      </c>
      <c r="U1043" s="29" t="n">
        <v>8683.66</v>
      </c>
      <c r="V1043" s="28" t="n">
        <v>15177.16</v>
      </c>
      <c r="W1043" s="28" t="n">
        <v>7980.89</v>
      </c>
      <c r="X1043" s="29" t="n">
        <v>12271.1</v>
      </c>
      <c r="Y1043" s="29" t="n">
        <v>5603.9</v>
      </c>
      <c r="Z1043" s="28" t="n">
        <v>18605.67</v>
      </c>
      <c r="AA1043" s="28" t="n">
        <v>6157.09</v>
      </c>
      <c r="AB1043" s="29" t="n">
        <v>13494.34</v>
      </c>
      <c r="AC1043" s="29" t="n">
        <v>7707.86</v>
      </c>
    </row>
    <row r="1044" customFormat="false" ht="12.75" hidden="false" customHeight="false" outlineLevel="0" collapsed="false">
      <c r="A1044" s="3" t="s">
        <v>1932</v>
      </c>
      <c r="B1044" s="3" t="s">
        <v>59</v>
      </c>
      <c r="C1044" s="3" t="s">
        <v>60</v>
      </c>
      <c r="D1044" s="3" t="s">
        <v>61</v>
      </c>
      <c r="E1044" s="3" t="str">
        <f aca="false">+CONCATENATE(A1044," ",B1044," ",C1044," ",D1044)</f>
        <v>LENOX 115 KV PENELEC 1 TX</v>
      </c>
      <c r="F1044" s="26" t="s">
        <v>1933</v>
      </c>
      <c r="G1044" s="26" t="n">
        <v>39.61</v>
      </c>
      <c r="H1044" s="26" t="n">
        <v>20.29</v>
      </c>
      <c r="I1044" s="26" t="s">
        <v>1933</v>
      </c>
      <c r="J1044" s="26" t="n">
        <v>9.71</v>
      </c>
      <c r="K1044" s="26" t="n">
        <v>11.73</v>
      </c>
      <c r="L1044" s="26" t="s">
        <v>1933</v>
      </c>
      <c r="M1044" s="26" t="n">
        <v>36.68</v>
      </c>
      <c r="N1044" s="26" t="n">
        <v>19.14</v>
      </c>
      <c r="O1044" s="27" t="s">
        <v>1933</v>
      </c>
      <c r="P1044" s="27" t="n">
        <v>-340.32</v>
      </c>
      <c r="Q1044" s="27" t="n">
        <v>-8.11</v>
      </c>
      <c r="R1044" s="28" t="n">
        <v>20418.45</v>
      </c>
      <c r="S1044" s="28" t="n">
        <v>6416.89</v>
      </c>
      <c r="T1044" s="29" t="n">
        <v>58934.09</v>
      </c>
      <c r="U1044" s="29" t="n">
        <v>8714.29</v>
      </c>
      <c r="V1044" s="28" t="n">
        <v>14751.63</v>
      </c>
      <c r="W1044" s="28" t="n">
        <v>7979.06</v>
      </c>
      <c r="X1044" s="29" t="n">
        <v>12241</v>
      </c>
      <c r="Y1044" s="29" t="n">
        <v>5658.6</v>
      </c>
      <c r="Z1044" s="28" t="n">
        <v>18586.52</v>
      </c>
      <c r="AA1044" s="28" t="n">
        <v>6491.78</v>
      </c>
      <c r="AB1044" s="29" t="n">
        <v>13595.06</v>
      </c>
      <c r="AC1044" s="29" t="n">
        <v>7726.63</v>
      </c>
    </row>
    <row r="1045" customFormat="false" ht="12.75" hidden="false" customHeight="false" outlineLevel="0" collapsed="false">
      <c r="A1045" s="3" t="s">
        <v>1934</v>
      </c>
      <c r="B1045" s="3" t="s">
        <v>14</v>
      </c>
      <c r="C1045" s="3" t="s">
        <v>27</v>
      </c>
      <c r="D1045" s="3" t="s">
        <v>31</v>
      </c>
      <c r="E1045" s="3" t="str">
        <f aca="false">+CONCATENATE(A1045," ",B1045," ",C1045," ",D1045)</f>
        <v>LEONIA 138 KV PSEG T-2</v>
      </c>
      <c r="F1045" s="26" t="s">
        <v>1935</v>
      </c>
      <c r="G1045" s="26" t="n">
        <v>375.48</v>
      </c>
      <c r="H1045" s="26" t="n">
        <v>187.03</v>
      </c>
      <c r="I1045" s="26" t="s">
        <v>1935</v>
      </c>
      <c r="J1045" s="26" t="n">
        <v>129.93</v>
      </c>
      <c r="K1045" s="26" t="n">
        <v>128.65</v>
      </c>
      <c r="L1045" s="26" t="s">
        <v>1935</v>
      </c>
      <c r="M1045" s="26" t="n">
        <v>397.85</v>
      </c>
      <c r="N1045" s="26" t="n">
        <v>219.51</v>
      </c>
      <c r="O1045" s="27" t="s">
        <v>1935</v>
      </c>
      <c r="P1045" s="27" t="n">
        <v>624.61</v>
      </c>
      <c r="Q1045" s="27" t="n">
        <v>479.98</v>
      </c>
      <c r="R1045" s="28" t="n">
        <v>21181</v>
      </c>
      <c r="S1045" s="28" t="n">
        <v>6446.1</v>
      </c>
      <c r="T1045" s="29" t="n">
        <v>59795.71</v>
      </c>
      <c r="U1045" s="29" t="n">
        <v>8804.19</v>
      </c>
      <c r="V1045" s="28" t="n">
        <v>14963.04</v>
      </c>
      <c r="W1045" s="28" t="n">
        <v>7981.93</v>
      </c>
      <c r="X1045" s="29" t="n">
        <v>12628</v>
      </c>
      <c r="Y1045" s="29" t="n">
        <v>5810.9</v>
      </c>
      <c r="Z1045" s="28" t="n">
        <v>18716.1</v>
      </c>
      <c r="AA1045" s="28" t="n">
        <v>7666.95</v>
      </c>
      <c r="AB1045" s="29" t="n">
        <v>13473.31</v>
      </c>
      <c r="AC1045" s="29" t="n">
        <v>7790.56</v>
      </c>
    </row>
    <row r="1046" customFormat="false" ht="12.75" hidden="false" customHeight="false" outlineLevel="0" collapsed="false">
      <c r="A1046" s="3" t="s">
        <v>1934</v>
      </c>
      <c r="B1046" s="3" t="s">
        <v>14</v>
      </c>
      <c r="C1046" s="3" t="s">
        <v>27</v>
      </c>
      <c r="D1046" s="3" t="s">
        <v>757</v>
      </c>
      <c r="E1046" s="3" t="str">
        <f aca="false">+CONCATENATE(A1046," ",B1046," ",C1046," ",D1046)</f>
        <v>LEONIA 138 KV PSEG T-4</v>
      </c>
      <c r="F1046" s="26" t="s">
        <v>1936</v>
      </c>
      <c r="G1046" s="26" t="n">
        <v>375.48</v>
      </c>
      <c r="H1046" s="26" t="n">
        <v>187.03</v>
      </c>
      <c r="I1046" s="26" t="s">
        <v>1936</v>
      </c>
      <c r="J1046" s="26" t="n">
        <v>129.93</v>
      </c>
      <c r="K1046" s="26" t="n">
        <v>128.65</v>
      </c>
      <c r="L1046" s="26" t="s">
        <v>1936</v>
      </c>
      <c r="M1046" s="26" t="n">
        <v>397.85</v>
      </c>
      <c r="N1046" s="26" t="n">
        <v>219.51</v>
      </c>
      <c r="O1046" s="27" t="s">
        <v>1936</v>
      </c>
      <c r="P1046" s="27" t="n">
        <v>624.61</v>
      </c>
      <c r="Q1046" s="27" t="n">
        <v>479.98</v>
      </c>
      <c r="R1046" s="28" t="n">
        <v>21181</v>
      </c>
      <c r="S1046" s="28" t="n">
        <v>6446.1</v>
      </c>
      <c r="T1046" s="29" t="n">
        <v>59795.71</v>
      </c>
      <c r="U1046" s="29" t="n">
        <v>8804.19</v>
      </c>
      <c r="V1046" s="28" t="n">
        <v>14963.04</v>
      </c>
      <c r="W1046" s="28" t="n">
        <v>7981.93</v>
      </c>
      <c r="X1046" s="29" t="n">
        <v>12628</v>
      </c>
      <c r="Y1046" s="29" t="n">
        <v>5810.9</v>
      </c>
      <c r="Z1046" s="28" t="n">
        <v>18716.1</v>
      </c>
      <c r="AA1046" s="28" t="n">
        <v>7666.95</v>
      </c>
      <c r="AB1046" s="29" t="n">
        <v>13473.31</v>
      </c>
      <c r="AC1046" s="29" t="n">
        <v>7790.56</v>
      </c>
    </row>
    <row r="1047" customFormat="false" ht="12.75" hidden="false" customHeight="false" outlineLevel="0" collapsed="false">
      <c r="A1047" s="3" t="s">
        <v>1934</v>
      </c>
      <c r="B1047" s="3" t="s">
        <v>26</v>
      </c>
      <c r="C1047" s="3" t="s">
        <v>27</v>
      </c>
      <c r="D1047" s="3" t="s">
        <v>28</v>
      </c>
      <c r="E1047" s="3" t="str">
        <f aca="false">+CONCATENATE(A1047," ",B1047," ",C1047," ",D1047)</f>
        <v>LEONIA 230 KV PSEG T-1</v>
      </c>
      <c r="F1047" s="26" t="s">
        <v>1937</v>
      </c>
      <c r="G1047" s="26" t="n">
        <v>471.08</v>
      </c>
      <c r="H1047" s="26" t="n">
        <v>235.06</v>
      </c>
      <c r="I1047" s="26" t="s">
        <v>1937</v>
      </c>
      <c r="J1047" s="26" t="n">
        <v>164.73</v>
      </c>
      <c r="K1047" s="26" t="n">
        <v>166.8</v>
      </c>
      <c r="L1047" s="26" t="s">
        <v>1937</v>
      </c>
      <c r="M1047" s="26" t="n">
        <v>510.14</v>
      </c>
      <c r="N1047" s="26" t="n">
        <v>285.46</v>
      </c>
      <c r="O1047" s="27" t="s">
        <v>1937</v>
      </c>
      <c r="P1047" s="27" t="n">
        <v>693.47</v>
      </c>
      <c r="Q1047" s="27" t="n">
        <v>517.39</v>
      </c>
      <c r="R1047" s="28" t="n">
        <v>21301.69</v>
      </c>
      <c r="S1047" s="28" t="n">
        <v>6454.96</v>
      </c>
      <c r="T1047" s="29" t="n">
        <v>59764.33</v>
      </c>
      <c r="U1047" s="29" t="n">
        <v>8810.06</v>
      </c>
      <c r="V1047" s="28" t="n">
        <v>14946.33</v>
      </c>
      <c r="W1047" s="28" t="n">
        <v>7981.27</v>
      </c>
      <c r="X1047" s="29" t="n">
        <v>12609.3</v>
      </c>
      <c r="Y1047" s="29" t="n">
        <v>5813.3</v>
      </c>
      <c r="Z1047" s="28" t="n">
        <v>18723.31</v>
      </c>
      <c r="AA1047" s="28" t="n">
        <v>7841.84</v>
      </c>
      <c r="AB1047" s="29" t="n">
        <v>13484.3</v>
      </c>
      <c r="AC1047" s="29" t="n">
        <v>7806.04</v>
      </c>
    </row>
    <row r="1048" customFormat="false" ht="12.75" hidden="false" customHeight="false" outlineLevel="0" collapsed="false">
      <c r="A1048" s="3" t="s">
        <v>1934</v>
      </c>
      <c r="B1048" s="3" t="s">
        <v>26</v>
      </c>
      <c r="C1048" s="3" t="s">
        <v>27</v>
      </c>
      <c r="D1048" s="3" t="s">
        <v>760</v>
      </c>
      <c r="E1048" s="3" t="str">
        <f aca="false">+CONCATENATE(A1048," ",B1048," ",C1048," ",D1048)</f>
        <v>LEONIA 230 KV PSEG T-3</v>
      </c>
      <c r="F1048" s="26" t="s">
        <v>1938</v>
      </c>
      <c r="G1048" s="26" t="n">
        <v>471.08</v>
      </c>
      <c r="H1048" s="26" t="n">
        <v>235.06</v>
      </c>
      <c r="I1048" s="26" t="s">
        <v>1938</v>
      </c>
      <c r="J1048" s="26" t="n">
        <v>164.73</v>
      </c>
      <c r="K1048" s="26" t="n">
        <v>166.8</v>
      </c>
      <c r="L1048" s="26" t="s">
        <v>1938</v>
      </c>
      <c r="M1048" s="26" t="n">
        <v>510.14</v>
      </c>
      <c r="N1048" s="26" t="n">
        <v>285.46</v>
      </c>
      <c r="O1048" s="27" t="s">
        <v>1938</v>
      </c>
      <c r="P1048" s="27" t="n">
        <v>693.47</v>
      </c>
      <c r="Q1048" s="27" t="n">
        <v>517.39</v>
      </c>
      <c r="R1048" s="28" t="n">
        <v>21301.69</v>
      </c>
      <c r="S1048" s="28" t="n">
        <v>6454.96</v>
      </c>
      <c r="T1048" s="29" t="n">
        <v>59764.33</v>
      </c>
      <c r="U1048" s="29" t="n">
        <v>8810.06</v>
      </c>
      <c r="V1048" s="28" t="n">
        <v>14946.33</v>
      </c>
      <c r="W1048" s="28" t="n">
        <v>7981.27</v>
      </c>
      <c r="X1048" s="29" t="n">
        <v>12609.3</v>
      </c>
      <c r="Y1048" s="29" t="n">
        <v>5813.3</v>
      </c>
      <c r="Z1048" s="28" t="n">
        <v>18723.31</v>
      </c>
      <c r="AA1048" s="28" t="n">
        <v>7841.84</v>
      </c>
      <c r="AB1048" s="29" t="n">
        <v>13484.3</v>
      </c>
      <c r="AC1048" s="29" t="n">
        <v>7806.04</v>
      </c>
    </row>
    <row r="1049" customFormat="false" ht="12.75" hidden="false" customHeight="false" outlineLevel="0" collapsed="false">
      <c r="A1049" s="3" t="s">
        <v>1939</v>
      </c>
      <c r="B1049" s="3" t="s">
        <v>14</v>
      </c>
      <c r="C1049" s="3" t="s">
        <v>27</v>
      </c>
      <c r="D1049" s="3" t="s">
        <v>28</v>
      </c>
      <c r="E1049" s="3" t="str">
        <f aca="false">+CONCATENATE(A1049," ",B1049," ",C1049," ",D1049)</f>
        <v>LEVITTOW 138 KV PSEG T-1</v>
      </c>
      <c r="F1049" s="26" t="s">
        <v>1940</v>
      </c>
      <c r="G1049" s="26" t="n">
        <v>21.45</v>
      </c>
      <c r="H1049" s="26" t="n">
        <v>11.87</v>
      </c>
      <c r="I1049" s="26" t="s">
        <v>1940</v>
      </c>
      <c r="J1049" s="26" t="n">
        <v>-3.31</v>
      </c>
      <c r="K1049" s="26" t="n">
        <v>0.85</v>
      </c>
      <c r="L1049" s="26" t="s">
        <v>1940</v>
      </c>
      <c r="M1049" s="26" t="n">
        <v>3.37</v>
      </c>
      <c r="N1049" s="26" t="n">
        <v>4.95</v>
      </c>
      <c r="O1049" s="27" t="s">
        <v>1940</v>
      </c>
      <c r="P1049" s="27" t="n">
        <v>594.22</v>
      </c>
      <c r="Q1049" s="27" t="n">
        <v>471.18</v>
      </c>
      <c r="R1049" s="28" t="n">
        <v>20425.86</v>
      </c>
      <c r="S1049" s="28" t="n">
        <v>6335.42</v>
      </c>
      <c r="T1049" s="29" t="n">
        <v>60172.26</v>
      </c>
      <c r="U1049" s="29" t="n">
        <v>8675.95</v>
      </c>
      <c r="V1049" s="28" t="n">
        <v>15139.55</v>
      </c>
      <c r="W1049" s="28" t="n">
        <v>7978.19</v>
      </c>
      <c r="X1049" s="29" t="n">
        <v>12384.8</v>
      </c>
      <c r="Y1049" s="29" t="n">
        <v>5747.5</v>
      </c>
      <c r="Z1049" s="28" t="n">
        <v>18609.72</v>
      </c>
      <c r="AA1049" s="28" t="n">
        <v>6145.02</v>
      </c>
      <c r="AB1049" s="29" t="n">
        <v>13494.83</v>
      </c>
      <c r="AC1049" s="29" t="n">
        <v>7708.62</v>
      </c>
    </row>
    <row r="1050" customFormat="false" ht="12.75" hidden="false" customHeight="false" outlineLevel="0" collapsed="false">
      <c r="A1050" s="3" t="s">
        <v>1939</v>
      </c>
      <c r="B1050" s="3" t="s">
        <v>14</v>
      </c>
      <c r="C1050" s="3" t="s">
        <v>27</v>
      </c>
      <c r="D1050" s="3" t="s">
        <v>31</v>
      </c>
      <c r="E1050" s="3" t="str">
        <f aca="false">+CONCATENATE(A1050," ",B1050," ",C1050," ",D1050)</f>
        <v>LEVITTOW 138 KV PSEG T-2</v>
      </c>
      <c r="F1050" s="26" t="s">
        <v>1941</v>
      </c>
      <c r="G1050" s="26" t="n">
        <v>17.86</v>
      </c>
      <c r="H1050" s="26" t="n">
        <v>9.92</v>
      </c>
      <c r="I1050" s="26" t="s">
        <v>1941</v>
      </c>
      <c r="J1050" s="26" t="n">
        <v>-2.05</v>
      </c>
      <c r="K1050" s="26" t="n">
        <v>0.93</v>
      </c>
      <c r="L1050" s="26" t="s">
        <v>1941</v>
      </c>
      <c r="M1050" s="26" t="n">
        <v>3.36</v>
      </c>
      <c r="N1050" s="26" t="n">
        <v>4.07</v>
      </c>
      <c r="O1050" s="27" t="s">
        <v>1941</v>
      </c>
      <c r="P1050" s="27" t="n">
        <v>599.83</v>
      </c>
      <c r="Q1050" s="27" t="n">
        <v>467.35</v>
      </c>
      <c r="R1050" s="28" t="n">
        <v>20433.23</v>
      </c>
      <c r="S1050" s="28" t="n">
        <v>6334.26</v>
      </c>
      <c r="T1050" s="29" t="n">
        <v>60172.82</v>
      </c>
      <c r="U1050" s="29" t="n">
        <v>8675.78</v>
      </c>
      <c r="V1050" s="28" t="n">
        <v>15144.03</v>
      </c>
      <c r="W1050" s="28" t="n">
        <v>7978.49</v>
      </c>
      <c r="X1050" s="29" t="n">
        <v>12399.2</v>
      </c>
      <c r="Y1050" s="29" t="n">
        <v>5772.4</v>
      </c>
      <c r="Z1050" s="28" t="n">
        <v>18610.49</v>
      </c>
      <c r="AA1050" s="28" t="n">
        <v>6143.61</v>
      </c>
      <c r="AB1050" s="29" t="n">
        <v>13494.64</v>
      </c>
      <c r="AC1050" s="29" t="n">
        <v>7708.36</v>
      </c>
    </row>
    <row r="1051" customFormat="false" ht="12.75" hidden="false" customHeight="false" outlineLevel="0" collapsed="false">
      <c r="A1051" s="3" t="s">
        <v>1939</v>
      </c>
      <c r="B1051" s="3" t="s">
        <v>14</v>
      </c>
      <c r="C1051" s="3" t="s">
        <v>27</v>
      </c>
      <c r="D1051" s="3" t="s">
        <v>760</v>
      </c>
      <c r="E1051" s="3" t="str">
        <f aca="false">+CONCATENATE(A1051," ",B1051," ",C1051," ",D1051)</f>
        <v>LEVITTOW 138 KV PSEG T-3</v>
      </c>
      <c r="F1051" s="26" t="s">
        <v>1942</v>
      </c>
      <c r="G1051" s="26" t="n">
        <v>21.45</v>
      </c>
      <c r="H1051" s="26" t="n">
        <v>11.87</v>
      </c>
      <c r="I1051" s="26" t="s">
        <v>1942</v>
      </c>
      <c r="J1051" s="26" t="n">
        <v>-3.31</v>
      </c>
      <c r="K1051" s="26" t="n">
        <v>0.85</v>
      </c>
      <c r="L1051" s="26" t="s">
        <v>1942</v>
      </c>
      <c r="M1051" s="26" t="n">
        <v>3.37</v>
      </c>
      <c r="N1051" s="26" t="n">
        <v>4.95</v>
      </c>
      <c r="O1051" s="27" t="s">
        <v>1942</v>
      </c>
      <c r="P1051" s="27" t="n">
        <v>594.22</v>
      </c>
      <c r="Q1051" s="27" t="n">
        <v>471.18</v>
      </c>
      <c r="R1051" s="28" t="n">
        <v>20425.86</v>
      </c>
      <c r="S1051" s="28" t="n">
        <v>6335.42</v>
      </c>
      <c r="T1051" s="29" t="n">
        <v>60172.26</v>
      </c>
      <c r="U1051" s="29" t="n">
        <v>8675.95</v>
      </c>
      <c r="V1051" s="28" t="n">
        <v>15139.55</v>
      </c>
      <c r="W1051" s="28" t="n">
        <v>7978.19</v>
      </c>
      <c r="X1051" s="29" t="n">
        <v>12384.8</v>
      </c>
      <c r="Y1051" s="29" t="n">
        <v>5747.5</v>
      </c>
      <c r="Z1051" s="28" t="n">
        <v>18609.72</v>
      </c>
      <c r="AA1051" s="28" t="n">
        <v>6145.02</v>
      </c>
      <c r="AB1051" s="29" t="n">
        <v>13494.83</v>
      </c>
      <c r="AC1051" s="29" t="n">
        <v>7708.62</v>
      </c>
    </row>
    <row r="1052" customFormat="false" ht="12.75" hidden="false" customHeight="false" outlineLevel="0" collapsed="false">
      <c r="A1052" s="3" t="s">
        <v>1939</v>
      </c>
      <c r="B1052" s="3" t="s">
        <v>14</v>
      </c>
      <c r="C1052" s="3" t="s">
        <v>27</v>
      </c>
      <c r="D1052" s="3" t="s">
        <v>757</v>
      </c>
      <c r="E1052" s="3" t="str">
        <f aca="false">+CONCATENATE(A1052," ",B1052," ",C1052," ",D1052)</f>
        <v>LEVITTOW 138 KV PSEG T-4</v>
      </c>
      <c r="F1052" s="26" t="s">
        <v>1943</v>
      </c>
      <c r="G1052" s="26" t="n">
        <v>17.86</v>
      </c>
      <c r="H1052" s="26" t="n">
        <v>9.92</v>
      </c>
      <c r="I1052" s="26" t="s">
        <v>1943</v>
      </c>
      <c r="J1052" s="26" t="n">
        <v>-2.05</v>
      </c>
      <c r="K1052" s="26" t="n">
        <v>0.93</v>
      </c>
      <c r="L1052" s="26" t="s">
        <v>1943</v>
      </c>
      <c r="M1052" s="26" t="n">
        <v>3.36</v>
      </c>
      <c r="N1052" s="26" t="n">
        <v>4.07</v>
      </c>
      <c r="O1052" s="27" t="s">
        <v>1943</v>
      </c>
      <c r="P1052" s="27" t="n">
        <v>599.83</v>
      </c>
      <c r="Q1052" s="27" t="n">
        <v>467.35</v>
      </c>
      <c r="R1052" s="28" t="n">
        <v>20433.23</v>
      </c>
      <c r="S1052" s="28" t="n">
        <v>6334.26</v>
      </c>
      <c r="T1052" s="29" t="n">
        <v>60172.82</v>
      </c>
      <c r="U1052" s="29" t="n">
        <v>8675.78</v>
      </c>
      <c r="V1052" s="28" t="n">
        <v>15144.03</v>
      </c>
      <c r="W1052" s="28" t="n">
        <v>7978.49</v>
      </c>
      <c r="X1052" s="29" t="n">
        <v>12399.2</v>
      </c>
      <c r="Y1052" s="29" t="n">
        <v>5772.4</v>
      </c>
      <c r="Z1052" s="28" t="n">
        <v>18610.49</v>
      </c>
      <c r="AA1052" s="28" t="n">
        <v>6143.61</v>
      </c>
      <c r="AB1052" s="29" t="n">
        <v>13494.64</v>
      </c>
      <c r="AC1052" s="29" t="n">
        <v>7708.36</v>
      </c>
    </row>
    <row r="1053" customFormat="false" ht="12.75" hidden="false" customHeight="false" outlineLevel="0" collapsed="false">
      <c r="A1053" s="3" t="s">
        <v>1944</v>
      </c>
      <c r="B1053" s="3" t="s">
        <v>20</v>
      </c>
      <c r="C1053" s="3" t="s">
        <v>37</v>
      </c>
      <c r="D1053" s="3" t="s">
        <v>1945</v>
      </c>
      <c r="E1053" s="3" t="str">
        <f aca="false">+CONCATENATE(A1053," ",B1053," ",C1053," ",D1053)</f>
        <v>LEWESREA 69 KV DPL LEWES</v>
      </c>
      <c r="F1053" s="26" t="s">
        <v>1946</v>
      </c>
      <c r="G1053" s="26" t="n">
        <v>7.9</v>
      </c>
      <c r="H1053" s="26" t="n">
        <v>4.49</v>
      </c>
      <c r="I1053" s="26" t="s">
        <v>1946</v>
      </c>
      <c r="J1053" s="26" t="n">
        <v>0.24</v>
      </c>
      <c r="K1053" s="26" t="n">
        <v>1.34</v>
      </c>
      <c r="L1053" s="26" t="s">
        <v>1946</v>
      </c>
      <c r="M1053" s="26" t="n">
        <v>4.1</v>
      </c>
      <c r="N1053" s="26" t="n">
        <v>2.74</v>
      </c>
      <c r="O1053" s="27" t="s">
        <v>1946</v>
      </c>
      <c r="P1053" s="27" t="n">
        <v>1415.58</v>
      </c>
      <c r="Q1053" s="27" t="n">
        <v>826.42</v>
      </c>
      <c r="R1053" s="28" t="n">
        <v>20259.42</v>
      </c>
      <c r="S1053" s="28" t="n">
        <v>6328.19</v>
      </c>
      <c r="T1053" s="29" t="n">
        <v>60623.93</v>
      </c>
      <c r="U1053" s="29" t="n">
        <v>8679.82</v>
      </c>
      <c r="V1053" s="28" t="n">
        <v>17460.06</v>
      </c>
      <c r="W1053" s="28" t="n">
        <v>9300.41</v>
      </c>
      <c r="X1053" s="29" t="n">
        <v>12269.3</v>
      </c>
      <c r="Y1053" s="29" t="n">
        <v>5597.5</v>
      </c>
      <c r="Z1053" s="28" t="n">
        <v>18604.28</v>
      </c>
      <c r="AA1053" s="28" t="n">
        <v>6164.91</v>
      </c>
      <c r="AB1053" s="29" t="n">
        <v>13493.92</v>
      </c>
      <c r="AC1053" s="29" t="n">
        <v>7708.49</v>
      </c>
    </row>
    <row r="1054" customFormat="false" ht="12.75" hidden="false" customHeight="false" outlineLevel="0" collapsed="false">
      <c r="A1054" s="3" t="s">
        <v>1947</v>
      </c>
      <c r="B1054" s="3" t="s">
        <v>20</v>
      </c>
      <c r="C1054" s="3" t="s">
        <v>33</v>
      </c>
      <c r="D1054" s="3" t="s">
        <v>1948</v>
      </c>
      <c r="E1054" s="3" t="str">
        <f aca="false">+CONCATENATE(A1054," ",B1054," ",C1054," ",D1054)</f>
        <v>LEWIS 69 KV AECO BU1</v>
      </c>
      <c r="F1054" s="26" t="s">
        <v>1949</v>
      </c>
      <c r="G1054" s="26" t="n">
        <v>9.88</v>
      </c>
      <c r="H1054" s="26" t="n">
        <v>5.76</v>
      </c>
      <c r="I1054" s="26" t="s">
        <v>1949</v>
      </c>
      <c r="J1054" s="26" t="n">
        <v>-0.41</v>
      </c>
      <c r="K1054" s="26" t="n">
        <v>0.56</v>
      </c>
      <c r="L1054" s="26" t="s">
        <v>1949</v>
      </c>
      <c r="M1054" s="26" t="n">
        <v>1.77</v>
      </c>
      <c r="N1054" s="26" t="n">
        <v>1.69</v>
      </c>
      <c r="O1054" s="27" t="s">
        <v>1949</v>
      </c>
      <c r="P1054" s="27" t="n">
        <v>581.25</v>
      </c>
      <c r="Q1054" s="27" t="n">
        <v>431.63</v>
      </c>
      <c r="R1054" s="28" t="n">
        <v>20294.76</v>
      </c>
      <c r="S1054" s="28" t="n">
        <v>6329.87</v>
      </c>
      <c r="T1054" s="29" t="n">
        <v>60230.86</v>
      </c>
      <c r="U1054" s="29" t="n">
        <v>8691.65</v>
      </c>
      <c r="V1054" s="28" t="n">
        <v>15152.01</v>
      </c>
      <c r="W1054" s="28" t="n">
        <v>7979.47</v>
      </c>
      <c r="X1054" s="29" t="n">
        <v>12261.9</v>
      </c>
      <c r="Y1054" s="29" t="n">
        <v>5585.5</v>
      </c>
      <c r="Z1054" s="28" t="n">
        <v>18601.9</v>
      </c>
      <c r="AA1054" s="28" t="n">
        <v>6141.95</v>
      </c>
      <c r="AB1054" s="29" t="n">
        <v>13493.11</v>
      </c>
      <c r="AC1054" s="29" t="n">
        <v>7707.11</v>
      </c>
    </row>
    <row r="1055" customFormat="false" ht="12.75" hidden="false" customHeight="false" outlineLevel="0" collapsed="false">
      <c r="A1055" s="3" t="s">
        <v>1947</v>
      </c>
      <c r="B1055" s="3" t="s">
        <v>20</v>
      </c>
      <c r="C1055" s="3" t="s">
        <v>33</v>
      </c>
      <c r="D1055" s="3" t="s">
        <v>1950</v>
      </c>
      <c r="E1055" s="3" t="str">
        <f aca="false">+CONCATENATE(A1055," ",B1055," ",C1055," ",D1055)</f>
        <v>LEWIS 69 KV AECO CT_B</v>
      </c>
      <c r="F1055" s="26" t="s">
        <v>1951</v>
      </c>
      <c r="G1055" s="26" t="n">
        <v>9.88</v>
      </c>
      <c r="H1055" s="26" t="n">
        <v>5.76</v>
      </c>
      <c r="I1055" s="26" t="s">
        <v>1951</v>
      </c>
      <c r="J1055" s="26" t="n">
        <v>-0.41</v>
      </c>
      <c r="K1055" s="26" t="n">
        <v>0.56</v>
      </c>
      <c r="L1055" s="26" t="s">
        <v>1951</v>
      </c>
      <c r="M1055" s="26" t="n">
        <v>1.77</v>
      </c>
      <c r="N1055" s="26" t="n">
        <v>1.69</v>
      </c>
      <c r="O1055" s="27" t="s">
        <v>1951</v>
      </c>
      <c r="P1055" s="27" t="n">
        <v>581.25</v>
      </c>
      <c r="Q1055" s="27" t="n">
        <v>431.63</v>
      </c>
      <c r="R1055" s="28" t="n">
        <v>20294.76</v>
      </c>
      <c r="S1055" s="28" t="n">
        <v>6329.87</v>
      </c>
      <c r="T1055" s="29" t="n">
        <v>60230.86</v>
      </c>
      <c r="U1055" s="29" t="n">
        <v>8691.65</v>
      </c>
      <c r="V1055" s="28" t="n">
        <v>15152.01</v>
      </c>
      <c r="W1055" s="28" t="n">
        <v>7979.47</v>
      </c>
      <c r="X1055" s="29" t="n">
        <v>12261.9</v>
      </c>
      <c r="Y1055" s="29" t="n">
        <v>5585.5</v>
      </c>
      <c r="Z1055" s="28" t="n">
        <v>18601.9</v>
      </c>
      <c r="AA1055" s="28" t="n">
        <v>6141.95</v>
      </c>
      <c r="AB1055" s="29" t="n">
        <v>13493.11</v>
      </c>
      <c r="AC1055" s="29" t="n">
        <v>7707.11</v>
      </c>
    </row>
    <row r="1056" customFormat="false" ht="12.75" hidden="false" customHeight="false" outlineLevel="0" collapsed="false">
      <c r="A1056" s="3" t="s">
        <v>1947</v>
      </c>
      <c r="B1056" s="3" t="s">
        <v>20</v>
      </c>
      <c r="C1056" s="3" t="s">
        <v>33</v>
      </c>
      <c r="D1056" s="3" t="s">
        <v>1952</v>
      </c>
      <c r="E1056" s="3" t="str">
        <f aca="false">+CONCATENATE(A1056," ",B1056," ",C1056," ",D1056)</f>
        <v>LEWIS 69 KV AECO CT_C</v>
      </c>
      <c r="F1056" s="26" t="s">
        <v>1953</v>
      </c>
      <c r="G1056" s="26" t="n">
        <v>9.88</v>
      </c>
      <c r="H1056" s="26" t="n">
        <v>5.76</v>
      </c>
      <c r="I1056" s="26" t="s">
        <v>1953</v>
      </c>
      <c r="J1056" s="26" t="n">
        <v>-0.41</v>
      </c>
      <c r="K1056" s="26" t="n">
        <v>0.56</v>
      </c>
      <c r="L1056" s="26" t="s">
        <v>1953</v>
      </c>
      <c r="M1056" s="26" t="n">
        <v>1.77</v>
      </c>
      <c r="N1056" s="26" t="n">
        <v>1.69</v>
      </c>
      <c r="O1056" s="27" t="s">
        <v>1953</v>
      </c>
      <c r="P1056" s="27" t="n">
        <v>581.25</v>
      </c>
      <c r="Q1056" s="27" t="n">
        <v>431.63</v>
      </c>
      <c r="R1056" s="28" t="n">
        <v>20294.76</v>
      </c>
      <c r="S1056" s="28" t="n">
        <v>6329.87</v>
      </c>
      <c r="T1056" s="29" t="n">
        <v>60230.86</v>
      </c>
      <c r="U1056" s="29" t="n">
        <v>8691.65</v>
      </c>
      <c r="V1056" s="28" t="n">
        <v>15152.01</v>
      </c>
      <c r="W1056" s="28" t="n">
        <v>7979.47</v>
      </c>
      <c r="X1056" s="29" t="n">
        <v>12261.9</v>
      </c>
      <c r="Y1056" s="29" t="n">
        <v>5585.5</v>
      </c>
      <c r="Z1056" s="28" t="n">
        <v>18601.9</v>
      </c>
      <c r="AA1056" s="28" t="n">
        <v>6141.95</v>
      </c>
      <c r="AB1056" s="29" t="n">
        <v>13493.11</v>
      </c>
      <c r="AC1056" s="29" t="n">
        <v>7707.11</v>
      </c>
    </row>
    <row r="1057" customFormat="false" ht="12.75" hidden="false" customHeight="false" outlineLevel="0" collapsed="false">
      <c r="A1057" s="3" t="s">
        <v>1947</v>
      </c>
      <c r="B1057" s="3" t="s">
        <v>20</v>
      </c>
      <c r="C1057" s="3" t="s">
        <v>33</v>
      </c>
      <c r="D1057" s="3" t="s">
        <v>1954</v>
      </c>
      <c r="E1057" s="3" t="str">
        <f aca="false">+CONCATENATE(A1057," ",B1057," ",C1057," ",D1057)</f>
        <v>LEWIS 69 KV AECO CT_D</v>
      </c>
      <c r="F1057" s="26" t="s">
        <v>1955</v>
      </c>
      <c r="G1057" s="26" t="n">
        <v>9.88</v>
      </c>
      <c r="H1057" s="26" t="n">
        <v>5.76</v>
      </c>
      <c r="I1057" s="26" t="s">
        <v>1955</v>
      </c>
      <c r="J1057" s="26" t="n">
        <v>-0.41</v>
      </c>
      <c r="K1057" s="26" t="n">
        <v>0.56</v>
      </c>
      <c r="L1057" s="26" t="s">
        <v>1955</v>
      </c>
      <c r="M1057" s="26" t="n">
        <v>1.77</v>
      </c>
      <c r="N1057" s="26" t="n">
        <v>1.69</v>
      </c>
      <c r="O1057" s="27" t="s">
        <v>1955</v>
      </c>
      <c r="P1057" s="27" t="n">
        <v>581.25</v>
      </c>
      <c r="Q1057" s="27" t="n">
        <v>431.63</v>
      </c>
      <c r="R1057" s="28" t="n">
        <v>20294.76</v>
      </c>
      <c r="S1057" s="28" t="n">
        <v>6329.87</v>
      </c>
      <c r="T1057" s="29" t="n">
        <v>60230.86</v>
      </c>
      <c r="U1057" s="29" t="n">
        <v>8691.65</v>
      </c>
      <c r="V1057" s="28" t="n">
        <v>15152.01</v>
      </c>
      <c r="W1057" s="28" t="n">
        <v>7979.47</v>
      </c>
      <c r="X1057" s="29" t="n">
        <v>12261.9</v>
      </c>
      <c r="Y1057" s="29" t="n">
        <v>5585.5</v>
      </c>
      <c r="Z1057" s="28" t="n">
        <v>18601.9</v>
      </c>
      <c r="AA1057" s="28" t="n">
        <v>6141.95</v>
      </c>
      <c r="AB1057" s="29" t="n">
        <v>13493.11</v>
      </c>
      <c r="AC1057" s="29" t="n">
        <v>7707.11</v>
      </c>
    </row>
    <row r="1058" customFormat="false" ht="12.75" hidden="false" customHeight="false" outlineLevel="0" collapsed="false">
      <c r="A1058" s="3" t="s">
        <v>1956</v>
      </c>
      <c r="B1058" s="3" t="s">
        <v>59</v>
      </c>
      <c r="C1058" s="3" t="s">
        <v>60</v>
      </c>
      <c r="D1058" s="3" t="s">
        <v>61</v>
      </c>
      <c r="E1058" s="3" t="str">
        <f aca="false">+CONCATENATE(A1058," ",B1058," ",C1058," ",D1058)</f>
        <v>LEWISRN 115 KV PENELEC 1 TX</v>
      </c>
      <c r="F1058" s="26" t="s">
        <v>1957</v>
      </c>
      <c r="G1058" s="26" t="n">
        <v>25.67</v>
      </c>
      <c r="H1058" s="26" t="n">
        <v>13.21</v>
      </c>
      <c r="I1058" s="26" t="s">
        <v>1957</v>
      </c>
      <c r="J1058" s="26" t="n">
        <v>1.92</v>
      </c>
      <c r="K1058" s="26" t="n">
        <v>8.08</v>
      </c>
      <c r="L1058" s="26" t="s">
        <v>1957</v>
      </c>
      <c r="M1058" s="26" t="n">
        <v>24.35</v>
      </c>
      <c r="N1058" s="26" t="n">
        <v>13.3</v>
      </c>
      <c r="O1058" s="27" t="s">
        <v>1957</v>
      </c>
      <c r="P1058" s="27" t="n">
        <v>-686.27</v>
      </c>
      <c r="Q1058" s="27" t="n">
        <v>-166.04</v>
      </c>
      <c r="R1058" s="28" t="n">
        <v>20341.93</v>
      </c>
      <c r="S1058" s="28" t="n">
        <v>6774.51</v>
      </c>
      <c r="T1058" s="29" t="n">
        <v>58451.7</v>
      </c>
      <c r="U1058" s="29" t="n">
        <v>8701.99</v>
      </c>
      <c r="V1058" s="28" t="n">
        <v>14975.82</v>
      </c>
      <c r="W1058" s="28" t="n">
        <v>7977.88</v>
      </c>
      <c r="X1058" s="29" t="n">
        <v>12287.8</v>
      </c>
      <c r="Y1058" s="29" t="n">
        <v>5665</v>
      </c>
      <c r="Z1058" s="28" t="n">
        <v>18567.88</v>
      </c>
      <c r="AA1058" s="28" t="n">
        <v>6341.18</v>
      </c>
      <c r="AB1058" s="29" t="n">
        <v>13568.99</v>
      </c>
      <c r="AC1058" s="29" t="n">
        <v>7718.31</v>
      </c>
    </row>
    <row r="1059" customFormat="false" ht="12.75" hidden="false" customHeight="false" outlineLevel="0" collapsed="false">
      <c r="A1059" s="3" t="s">
        <v>1956</v>
      </c>
      <c r="B1059" s="3" t="s">
        <v>59</v>
      </c>
      <c r="C1059" s="3" t="s">
        <v>60</v>
      </c>
      <c r="D1059" s="3" t="s">
        <v>956</v>
      </c>
      <c r="E1059" s="3" t="str">
        <f aca="false">+CONCATENATE(A1059," ",B1059," ",C1059," ",D1059)</f>
        <v>LEWISRN 115 KV PENELEC 3 TX</v>
      </c>
      <c r="F1059" s="26" t="s">
        <v>1958</v>
      </c>
      <c r="G1059" s="26" t="n">
        <v>25.67</v>
      </c>
      <c r="H1059" s="26" t="n">
        <v>13.21</v>
      </c>
      <c r="I1059" s="26" t="s">
        <v>1958</v>
      </c>
      <c r="J1059" s="26" t="n">
        <v>1.92</v>
      </c>
      <c r="K1059" s="26" t="n">
        <v>8.08</v>
      </c>
      <c r="L1059" s="26" t="s">
        <v>1958</v>
      </c>
      <c r="M1059" s="26" t="n">
        <v>24.35</v>
      </c>
      <c r="N1059" s="26" t="n">
        <v>13.3</v>
      </c>
      <c r="O1059" s="27" t="s">
        <v>1958</v>
      </c>
      <c r="P1059" s="27" t="n">
        <v>-686.27</v>
      </c>
      <c r="Q1059" s="27" t="n">
        <v>-166.04</v>
      </c>
      <c r="R1059" s="28" t="n">
        <v>20341.93</v>
      </c>
      <c r="S1059" s="28" t="n">
        <v>6774.51</v>
      </c>
      <c r="T1059" s="29" t="n">
        <v>58451.7</v>
      </c>
      <c r="U1059" s="29" t="n">
        <v>8701.99</v>
      </c>
      <c r="V1059" s="28" t="n">
        <v>14975.82</v>
      </c>
      <c r="W1059" s="28" t="n">
        <v>7977.88</v>
      </c>
      <c r="X1059" s="29" t="n">
        <v>12287.8</v>
      </c>
      <c r="Y1059" s="29" t="n">
        <v>5665</v>
      </c>
      <c r="Z1059" s="28" t="n">
        <v>18567.88</v>
      </c>
      <c r="AA1059" s="28" t="n">
        <v>6341.18</v>
      </c>
      <c r="AB1059" s="29" t="n">
        <v>13568.99</v>
      </c>
      <c r="AC1059" s="29" t="n">
        <v>7718.31</v>
      </c>
    </row>
    <row r="1060" customFormat="false" ht="12.75" hidden="false" customHeight="false" outlineLevel="0" collapsed="false">
      <c r="A1060" s="3" t="s">
        <v>1956</v>
      </c>
      <c r="B1060" s="3" t="s">
        <v>26</v>
      </c>
      <c r="C1060" s="3" t="s">
        <v>60</v>
      </c>
      <c r="D1060" s="3" t="s">
        <v>63</v>
      </c>
      <c r="E1060" s="3" t="str">
        <f aca="false">+CONCATENATE(A1060," ",B1060," ",C1060," ",D1060)</f>
        <v>LEWISRN 230 KV PENELEC 2 TX</v>
      </c>
      <c r="F1060" s="26" t="s">
        <v>1959</v>
      </c>
      <c r="G1060" s="26" t="n">
        <v>25.77</v>
      </c>
      <c r="H1060" s="26" t="n">
        <v>13.26</v>
      </c>
      <c r="I1060" s="26" t="s">
        <v>1959</v>
      </c>
      <c r="J1060" s="26" t="n">
        <v>1.25</v>
      </c>
      <c r="K1060" s="26" t="n">
        <v>8.09</v>
      </c>
      <c r="L1060" s="26" t="s">
        <v>1959</v>
      </c>
      <c r="M1060" s="26" t="n">
        <v>24.27</v>
      </c>
      <c r="N1060" s="26" t="n">
        <v>13.29</v>
      </c>
      <c r="O1060" s="27" t="s">
        <v>1959</v>
      </c>
      <c r="P1060" s="27" t="n">
        <v>-692.68</v>
      </c>
      <c r="Q1060" s="27" t="n">
        <v>-168.21</v>
      </c>
      <c r="R1060" s="28" t="n">
        <v>20346.76</v>
      </c>
      <c r="S1060" s="28" t="n">
        <v>6816.67</v>
      </c>
      <c r="T1060" s="29" t="n">
        <v>58436.48</v>
      </c>
      <c r="U1060" s="29" t="n">
        <v>8703.73</v>
      </c>
      <c r="V1060" s="28" t="n">
        <v>14972.92</v>
      </c>
      <c r="W1060" s="28" t="n">
        <v>7977.86</v>
      </c>
      <c r="X1060" s="29" t="n">
        <v>12288.3</v>
      </c>
      <c r="Y1060" s="29" t="n">
        <v>5665.8</v>
      </c>
      <c r="Z1060" s="28" t="n">
        <v>18569.07</v>
      </c>
      <c r="AA1060" s="28" t="n">
        <v>6339.93</v>
      </c>
      <c r="AB1060" s="29" t="n">
        <v>13550.04</v>
      </c>
      <c r="AC1060" s="29" t="n">
        <v>7718.22</v>
      </c>
    </row>
    <row r="1061" customFormat="false" ht="12.75" hidden="false" customHeight="false" outlineLevel="0" collapsed="false">
      <c r="A1061" s="3" t="s">
        <v>1960</v>
      </c>
      <c r="B1061" s="3" t="s">
        <v>1961</v>
      </c>
      <c r="C1061" s="3" t="s">
        <v>60</v>
      </c>
      <c r="D1061" s="3" t="s">
        <v>1359</v>
      </c>
      <c r="E1061" s="3" t="str">
        <f aca="false">+CONCATENATE(A1061," ",B1061," ",C1061," ",D1061)</f>
        <v>LEWISTOW 46 KV PENELEC NO1 TX</v>
      </c>
      <c r="F1061" s="26" t="s">
        <v>1962</v>
      </c>
      <c r="G1061" s="26" t="n">
        <v>14.29</v>
      </c>
      <c r="H1061" s="26" t="n">
        <v>7.45</v>
      </c>
      <c r="I1061" s="26" t="s">
        <v>1962</v>
      </c>
      <c r="J1061" s="26" t="n">
        <v>-4.65</v>
      </c>
      <c r="K1061" s="26" t="n">
        <v>3.83</v>
      </c>
      <c r="L1061" s="26" t="s">
        <v>1962</v>
      </c>
      <c r="M1061" s="26" t="n">
        <v>10.22</v>
      </c>
      <c r="N1061" s="26" t="n">
        <v>6.21</v>
      </c>
      <c r="O1061" s="27" t="s">
        <v>1962</v>
      </c>
      <c r="P1061" s="27" t="n">
        <v>-900.54</v>
      </c>
      <c r="Q1061" s="27" t="n">
        <v>-278.25</v>
      </c>
      <c r="R1061" s="28" t="n">
        <v>20181.2</v>
      </c>
      <c r="S1061" s="28" t="n">
        <v>6366.93</v>
      </c>
      <c r="T1061" s="29" t="n">
        <v>58232.8</v>
      </c>
      <c r="U1061" s="29" t="n">
        <v>8664.21</v>
      </c>
      <c r="V1061" s="28" t="n">
        <v>16302.77</v>
      </c>
      <c r="W1061" s="28" t="n">
        <v>7974.58</v>
      </c>
      <c r="X1061" s="29" t="n">
        <v>12277.2</v>
      </c>
      <c r="Y1061" s="29" t="n">
        <v>5650.6</v>
      </c>
      <c r="Z1061" s="28" t="n">
        <v>18571.63</v>
      </c>
      <c r="AA1061" s="28" t="n">
        <v>6228.05</v>
      </c>
      <c r="AB1061" s="29" t="n">
        <v>13508.24</v>
      </c>
      <c r="AC1061" s="29" t="n">
        <v>7713.39</v>
      </c>
    </row>
    <row r="1062" customFormat="false" ht="12.75" hidden="false" customHeight="false" outlineLevel="0" collapsed="false">
      <c r="A1062" s="3" t="s">
        <v>1960</v>
      </c>
      <c r="B1062" s="3" t="s">
        <v>1961</v>
      </c>
      <c r="C1062" s="3"/>
      <c r="D1062" s="3" t="s">
        <v>1361</v>
      </c>
      <c r="E1062" s="3" t="str">
        <f aca="false">+CONCATENATE(A1062," ",B1062," ",C1062," ",D1062)</f>
        <v>LEWISTOW 46 KV  NO2 TX</v>
      </c>
      <c r="F1062" s="26" t="s">
        <v>1963</v>
      </c>
      <c r="G1062" s="26" t="n">
        <v>14.31</v>
      </c>
      <c r="H1062" s="26" t="n">
        <v>7.46</v>
      </c>
      <c r="I1062" s="26" t="s">
        <v>1963</v>
      </c>
      <c r="J1062" s="26" t="n">
        <v>-4.68</v>
      </c>
      <c r="K1062" s="26" t="n">
        <v>3.84</v>
      </c>
      <c r="L1062" s="26" t="s">
        <v>1963</v>
      </c>
      <c r="M1062" s="26" t="n">
        <v>10.24</v>
      </c>
      <c r="N1062" s="26" t="n">
        <v>6.22</v>
      </c>
      <c r="O1062" s="27" t="s">
        <v>1963</v>
      </c>
      <c r="P1062" s="27" t="n">
        <v>-900.26</v>
      </c>
      <c r="Q1062" s="27" t="n">
        <v>-278.12</v>
      </c>
      <c r="R1062" s="28" t="n">
        <v>20181.32</v>
      </c>
      <c r="S1062" s="28" t="n">
        <v>6366.77</v>
      </c>
      <c r="T1062" s="29" t="n">
        <v>58232.45</v>
      </c>
      <c r="U1062" s="29" t="n">
        <v>8664.1</v>
      </c>
      <c r="V1062" s="28" t="n">
        <v>16615.61</v>
      </c>
      <c r="W1062" s="28" t="n">
        <v>7974.58</v>
      </c>
      <c r="X1062" s="29" t="n">
        <v>12277.2</v>
      </c>
      <c r="Y1062" s="29" t="n">
        <v>5650.6</v>
      </c>
      <c r="Z1062" s="28" t="n">
        <v>18571.72</v>
      </c>
      <c r="AA1062" s="28" t="n">
        <v>6227.92</v>
      </c>
      <c r="AB1062" s="29" t="n">
        <v>13508.21</v>
      </c>
      <c r="AC1062" s="29" t="n">
        <v>7713.4</v>
      </c>
    </row>
    <row r="1063" customFormat="false" ht="12.75" hidden="false" customHeight="false" outlineLevel="0" collapsed="false">
      <c r="A1063" s="3" t="s">
        <v>1964</v>
      </c>
      <c r="B1063" s="3" t="s">
        <v>226</v>
      </c>
      <c r="C1063" s="3" t="s">
        <v>87</v>
      </c>
      <c r="D1063" s="3" t="s">
        <v>373</v>
      </c>
      <c r="E1063" s="3" t="str">
        <f aca="false">+CONCATENATE(A1063," ",B1063," ",C1063," ",D1063)</f>
        <v>LIMERICK 20 KV PECO UNIT01</v>
      </c>
      <c r="F1063" s="26" t="s">
        <v>1965</v>
      </c>
      <c r="G1063" s="26" t="n">
        <v>4.64</v>
      </c>
      <c r="H1063" s="26" t="n">
        <v>2.6</v>
      </c>
      <c r="I1063" s="26" t="s">
        <v>1965</v>
      </c>
      <c r="J1063" s="26" t="n">
        <v>-0.17</v>
      </c>
      <c r="K1063" s="26" t="n">
        <v>0.48</v>
      </c>
      <c r="L1063" s="26" t="s">
        <v>1965</v>
      </c>
      <c r="M1063" s="26" t="n">
        <v>1.51</v>
      </c>
      <c r="N1063" s="26" t="n">
        <v>1.32</v>
      </c>
      <c r="O1063" s="27" t="s">
        <v>1965</v>
      </c>
      <c r="P1063" s="27" t="n">
        <v>1479.32</v>
      </c>
      <c r="Q1063" s="27" t="n">
        <v>1037.88</v>
      </c>
      <c r="R1063" s="28" t="n">
        <v>20261.53</v>
      </c>
      <c r="S1063" s="28" t="n">
        <v>6330.51</v>
      </c>
      <c r="T1063" s="29" t="n">
        <v>59816.56</v>
      </c>
      <c r="U1063" s="29" t="n">
        <v>8590.06</v>
      </c>
      <c r="V1063" s="28" t="n">
        <v>15153.71</v>
      </c>
      <c r="W1063" s="28" t="n">
        <v>7978.38</v>
      </c>
      <c r="X1063" s="29" t="n">
        <v>12271</v>
      </c>
      <c r="Y1063" s="29" t="n">
        <v>5610</v>
      </c>
      <c r="Z1063" s="28" t="n">
        <v>18602.42</v>
      </c>
      <c r="AA1063" s="28" t="n">
        <v>6153.24</v>
      </c>
      <c r="AB1063" s="29" t="n">
        <v>13494.26</v>
      </c>
      <c r="AC1063" s="29" t="n">
        <v>7707.67</v>
      </c>
    </row>
    <row r="1064" customFormat="false" ht="12.75" hidden="false" customHeight="false" outlineLevel="0" collapsed="false">
      <c r="A1064" s="3" t="s">
        <v>1964</v>
      </c>
      <c r="B1064" s="3" t="s">
        <v>226</v>
      </c>
      <c r="C1064" s="3"/>
      <c r="D1064" s="3" t="s">
        <v>375</v>
      </c>
      <c r="E1064" s="3" t="str">
        <f aca="false">+CONCATENATE(A1064," ",B1064," ",C1064," ",D1064)</f>
        <v>LIMERICK 20 KV  UNIT02</v>
      </c>
      <c r="F1064" s="26" t="s">
        <v>1966</v>
      </c>
      <c r="G1064" s="26" t="n">
        <v>3.93</v>
      </c>
      <c r="H1064" s="26" t="n">
        <v>2.13</v>
      </c>
      <c r="I1064" s="26" t="s">
        <v>1966</v>
      </c>
      <c r="J1064" s="26" t="n">
        <v>0.28</v>
      </c>
      <c r="K1064" s="26" t="n">
        <v>0.71</v>
      </c>
      <c r="L1064" s="26" t="s">
        <v>1966</v>
      </c>
      <c r="M1064" s="26" t="n">
        <v>2.18</v>
      </c>
      <c r="N1064" s="26" t="n">
        <v>1.53</v>
      </c>
      <c r="O1064" s="27" t="s">
        <v>1966</v>
      </c>
      <c r="P1064" s="27" t="n">
        <v>447.31</v>
      </c>
      <c r="Q1064" s="27" t="n">
        <v>305.37</v>
      </c>
      <c r="R1064" s="28" t="n">
        <v>20268.46</v>
      </c>
      <c r="S1064" s="28" t="n">
        <v>6330.26</v>
      </c>
      <c r="T1064" s="29" t="n">
        <v>60217.18</v>
      </c>
      <c r="U1064" s="29" t="n">
        <v>8637.68</v>
      </c>
      <c r="V1064" s="28" t="n">
        <v>15163.99</v>
      </c>
      <c r="W1064" s="28" t="n">
        <v>7978.9</v>
      </c>
      <c r="X1064" s="29" t="n">
        <v>12271.2</v>
      </c>
      <c r="Y1064" s="29" t="n">
        <v>5612.5</v>
      </c>
      <c r="Z1064" s="28" t="n">
        <v>18602.63</v>
      </c>
      <c r="AA1064" s="28" t="n">
        <v>6159.6</v>
      </c>
      <c r="AB1064" s="29" t="n">
        <v>13494.33</v>
      </c>
      <c r="AC1064" s="29" t="n">
        <v>7708.05</v>
      </c>
    </row>
    <row r="1065" customFormat="false" ht="12.75" hidden="false" customHeight="false" outlineLevel="0" collapsed="false">
      <c r="A1065" s="3" t="s">
        <v>1964</v>
      </c>
      <c r="B1065" s="3" t="s">
        <v>44</v>
      </c>
      <c r="C1065" s="3" t="s">
        <v>87</v>
      </c>
      <c r="D1065" s="3"/>
      <c r="E1065" s="3" t="str">
        <f aca="false">+CONCATENATE(A1065," ",B1065," ",C1065," ",D1065)</f>
        <v>LIMERICK 500 KV PECO </v>
      </c>
      <c r="F1065" s="26" t="s">
        <v>1964</v>
      </c>
      <c r="G1065" s="26" t="n">
        <v>3.93</v>
      </c>
      <c r="H1065" s="26" t="n">
        <v>2.13</v>
      </c>
      <c r="I1065" s="26" t="s">
        <v>1964</v>
      </c>
      <c r="J1065" s="26" t="n">
        <v>0.28</v>
      </c>
      <c r="K1065" s="26" t="n">
        <v>0.71</v>
      </c>
      <c r="L1065" s="26" t="s">
        <v>1964</v>
      </c>
      <c r="M1065" s="26" t="n">
        <v>2.18</v>
      </c>
      <c r="N1065" s="26" t="n">
        <v>1.53</v>
      </c>
      <c r="O1065" s="27" t="s">
        <v>1964</v>
      </c>
      <c r="P1065" s="27" t="n">
        <v>447.31</v>
      </c>
      <c r="Q1065" s="27" t="n">
        <v>305.37</v>
      </c>
      <c r="R1065" s="28" t="n">
        <v>20268.46</v>
      </c>
      <c r="S1065" s="28" t="n">
        <v>6330.26</v>
      </c>
      <c r="T1065" s="29" t="n">
        <v>60217.18</v>
      </c>
      <c r="U1065" s="29" t="n">
        <v>8637.68</v>
      </c>
      <c r="V1065" s="28" t="n">
        <v>15163.99</v>
      </c>
      <c r="W1065" s="28" t="n">
        <v>7978.9</v>
      </c>
      <c r="X1065" s="29" t="n">
        <v>12271.2</v>
      </c>
      <c r="Y1065" s="29" t="n">
        <v>5612.5</v>
      </c>
      <c r="Z1065" s="28" t="n">
        <v>18602.63</v>
      </c>
      <c r="AA1065" s="28" t="n">
        <v>6159.6</v>
      </c>
      <c r="AB1065" s="29" t="n">
        <v>13494.33</v>
      </c>
      <c r="AC1065" s="29" t="n">
        <v>7708.05</v>
      </c>
    </row>
    <row r="1066" customFormat="false" ht="12.75" hidden="false" customHeight="false" outlineLevel="0" collapsed="false">
      <c r="A1066" s="3" t="s">
        <v>1967</v>
      </c>
      <c r="B1066" s="3" t="s">
        <v>59</v>
      </c>
      <c r="C1066" s="3" t="s">
        <v>66</v>
      </c>
      <c r="D1066" s="3" t="s">
        <v>119</v>
      </c>
      <c r="E1066" s="3" t="str">
        <f aca="false">+CONCATENATE(A1066," ",B1066," ",C1066," ",D1066)</f>
        <v>LINCOLN 115 KV METED 1 BANK</v>
      </c>
      <c r="F1066" s="26" t="s">
        <v>1968</v>
      </c>
      <c r="G1066" s="26" t="n">
        <v>4.93</v>
      </c>
      <c r="H1066" s="26" t="n">
        <v>2.76</v>
      </c>
      <c r="I1066" s="26" t="s">
        <v>1968</v>
      </c>
      <c r="J1066" s="26" t="n">
        <v>-0.03</v>
      </c>
      <c r="K1066" s="26" t="n">
        <v>0.71</v>
      </c>
      <c r="L1066" s="26" t="s">
        <v>1968</v>
      </c>
      <c r="M1066" s="26" t="n">
        <v>-0.75</v>
      </c>
      <c r="N1066" s="26" t="n">
        <v>1.18</v>
      </c>
      <c r="O1066" s="27" t="s">
        <v>1968</v>
      </c>
      <c r="P1066" s="27" t="n">
        <v>-933.97</v>
      </c>
      <c r="Q1066" s="27" t="n">
        <v>-277.03</v>
      </c>
      <c r="R1066" s="28" t="n">
        <v>20211.95</v>
      </c>
      <c r="S1066" s="28" t="n">
        <v>6319.62</v>
      </c>
      <c r="T1066" s="29" t="n">
        <v>58078.08</v>
      </c>
      <c r="U1066" s="29" t="n">
        <v>8665.99</v>
      </c>
      <c r="V1066" s="28" t="n">
        <v>15308.03</v>
      </c>
      <c r="W1066" s="28" t="n">
        <v>7973.12</v>
      </c>
      <c r="X1066" s="29" t="n">
        <v>12271</v>
      </c>
      <c r="Y1066" s="29" t="n">
        <v>5592.7</v>
      </c>
      <c r="Z1066" s="28" t="n">
        <v>18604.73</v>
      </c>
      <c r="AA1066" s="28" t="n">
        <v>6178.95</v>
      </c>
      <c r="AB1066" s="29" t="n">
        <v>13496.54</v>
      </c>
      <c r="AC1066" s="29" t="n">
        <v>7708.59</v>
      </c>
    </row>
    <row r="1067" customFormat="false" ht="12.75" hidden="false" customHeight="false" outlineLevel="0" collapsed="false">
      <c r="A1067" s="3" t="s">
        <v>1967</v>
      </c>
      <c r="B1067" s="3" t="s">
        <v>59</v>
      </c>
      <c r="C1067" s="3"/>
      <c r="D1067" s="3" t="s">
        <v>1417</v>
      </c>
      <c r="E1067" s="3" t="str">
        <f aca="false">+CONCATENATE(A1067," ",B1067," ",C1067," ",D1067)</f>
        <v>LINCOLN 115 KV  2 BANK</v>
      </c>
      <c r="F1067" s="26" t="s">
        <v>1969</v>
      </c>
      <c r="G1067" s="26" t="n">
        <v>4.93</v>
      </c>
      <c r="H1067" s="26" t="n">
        <v>2.76</v>
      </c>
      <c r="I1067" s="26" t="s">
        <v>1969</v>
      </c>
      <c r="J1067" s="26" t="n">
        <v>-0.03</v>
      </c>
      <c r="K1067" s="26" t="n">
        <v>0.71</v>
      </c>
      <c r="L1067" s="26" t="s">
        <v>1969</v>
      </c>
      <c r="M1067" s="26" t="n">
        <v>-0.75</v>
      </c>
      <c r="N1067" s="26" t="n">
        <v>1.18</v>
      </c>
      <c r="O1067" s="27" t="s">
        <v>1969</v>
      </c>
      <c r="P1067" s="27" t="n">
        <v>-933.97</v>
      </c>
      <c r="Q1067" s="27" t="n">
        <v>-277.03</v>
      </c>
      <c r="R1067" s="28" t="n">
        <v>20211.95</v>
      </c>
      <c r="S1067" s="28" t="n">
        <v>6319.62</v>
      </c>
      <c r="T1067" s="29" t="n">
        <v>58078.08</v>
      </c>
      <c r="U1067" s="29" t="n">
        <v>8665.99</v>
      </c>
      <c r="V1067" s="28" t="n">
        <v>15308.03</v>
      </c>
      <c r="W1067" s="28" t="n">
        <v>7973.12</v>
      </c>
      <c r="X1067" s="29" t="n">
        <v>12271</v>
      </c>
      <c r="Y1067" s="29" t="n">
        <v>5592.7</v>
      </c>
      <c r="Z1067" s="28" t="n">
        <v>18604.73</v>
      </c>
      <c r="AA1067" s="28" t="n">
        <v>6178.95</v>
      </c>
      <c r="AB1067" s="29" t="n">
        <v>13496.54</v>
      </c>
      <c r="AC1067" s="29" t="n">
        <v>7708.59</v>
      </c>
    </row>
    <row r="1068" customFormat="false" ht="12.75" hidden="false" customHeight="false" outlineLevel="0" collapsed="false">
      <c r="A1068" s="3" t="s">
        <v>1970</v>
      </c>
      <c r="B1068" s="3" t="s">
        <v>14</v>
      </c>
      <c r="C1068" s="3" t="s">
        <v>27</v>
      </c>
      <c r="D1068" s="3" t="s">
        <v>50</v>
      </c>
      <c r="E1068" s="3" t="str">
        <f aca="false">+CONCATENATE(A1068," ",B1068," ",C1068," ",D1068)</f>
        <v>LINDEN 138 KV PSEG 26KV A</v>
      </c>
      <c r="F1068" s="26" t="s">
        <v>1971</v>
      </c>
      <c r="G1068" s="26" t="n">
        <v>255.34</v>
      </c>
      <c r="H1068" s="26" t="n">
        <v>128.85</v>
      </c>
      <c r="I1068" s="26" t="s">
        <v>1971</v>
      </c>
      <c r="J1068" s="26" t="n">
        <v>86.01</v>
      </c>
      <c r="K1068" s="26" t="n">
        <v>82.46</v>
      </c>
      <c r="L1068" s="26" t="s">
        <v>1971</v>
      </c>
      <c r="M1068" s="26" t="n">
        <v>253.45</v>
      </c>
      <c r="N1068" s="26" t="n">
        <v>137.96</v>
      </c>
      <c r="O1068" s="27" t="s">
        <v>1971</v>
      </c>
      <c r="P1068" s="27" t="n">
        <v>878.43</v>
      </c>
      <c r="Q1068" s="27" t="n">
        <v>539.49</v>
      </c>
      <c r="R1068" s="28" t="n">
        <v>20992.06</v>
      </c>
      <c r="S1068" s="28" t="n">
        <v>6422.36</v>
      </c>
      <c r="T1068" s="29" t="n">
        <v>59870.48</v>
      </c>
      <c r="U1068" s="29" t="n">
        <v>8760.69</v>
      </c>
      <c r="V1068" s="28" t="n">
        <v>14972.71</v>
      </c>
      <c r="W1068" s="28" t="n">
        <v>7981.42</v>
      </c>
      <c r="X1068" s="29" t="n">
        <v>13618.6</v>
      </c>
      <c r="Y1068" s="29" t="n">
        <v>6021.3</v>
      </c>
      <c r="Z1068" s="28" t="n">
        <v>18691.02</v>
      </c>
      <c r="AA1068" s="28" t="n">
        <v>7320.05</v>
      </c>
      <c r="AB1068" s="29" t="n">
        <v>13601.15</v>
      </c>
      <c r="AC1068" s="29" t="n">
        <v>7842.96</v>
      </c>
    </row>
    <row r="1069" customFormat="false" ht="12.75" hidden="false" customHeight="false" outlineLevel="0" collapsed="false">
      <c r="A1069" s="3" t="s">
        <v>1970</v>
      </c>
      <c r="B1069" s="3" t="s">
        <v>14</v>
      </c>
      <c r="C1069" s="3" t="s">
        <v>27</v>
      </c>
      <c r="D1069" s="3" t="s">
        <v>52</v>
      </c>
      <c r="E1069" s="3" t="str">
        <f aca="false">+CONCATENATE(A1069," ",B1069," ",C1069," ",D1069)</f>
        <v>LINDEN 138 KV PSEG 26KV B</v>
      </c>
      <c r="F1069" s="26" t="s">
        <v>1972</v>
      </c>
      <c r="G1069" s="26" t="n">
        <v>255.34</v>
      </c>
      <c r="H1069" s="26" t="n">
        <v>128.85</v>
      </c>
      <c r="I1069" s="26" t="s">
        <v>1972</v>
      </c>
      <c r="J1069" s="26" t="n">
        <v>86.01</v>
      </c>
      <c r="K1069" s="26" t="n">
        <v>82.46</v>
      </c>
      <c r="L1069" s="26" t="s">
        <v>1972</v>
      </c>
      <c r="M1069" s="26" t="n">
        <v>253.45</v>
      </c>
      <c r="N1069" s="26" t="n">
        <v>137.96</v>
      </c>
      <c r="O1069" s="27" t="s">
        <v>1972</v>
      </c>
      <c r="P1069" s="27" t="n">
        <v>878.43</v>
      </c>
      <c r="Q1069" s="27" t="n">
        <v>539.49</v>
      </c>
      <c r="R1069" s="28" t="n">
        <v>20992.06</v>
      </c>
      <c r="S1069" s="28" t="n">
        <v>6422.36</v>
      </c>
      <c r="T1069" s="29" t="n">
        <v>59870.48</v>
      </c>
      <c r="U1069" s="29" t="n">
        <v>8760.69</v>
      </c>
      <c r="V1069" s="28" t="n">
        <v>14972.71</v>
      </c>
      <c r="W1069" s="28" t="n">
        <v>7981.42</v>
      </c>
      <c r="X1069" s="29" t="n">
        <v>13618.6</v>
      </c>
      <c r="Y1069" s="29" t="n">
        <v>6021.3</v>
      </c>
      <c r="Z1069" s="28" t="n">
        <v>18691.02</v>
      </c>
      <c r="AA1069" s="28" t="n">
        <v>7320.05</v>
      </c>
      <c r="AB1069" s="29" t="n">
        <v>13601.15</v>
      </c>
      <c r="AC1069" s="29" t="n">
        <v>7842.96</v>
      </c>
    </row>
    <row r="1070" customFormat="false" ht="12.75" hidden="false" customHeight="false" outlineLevel="0" collapsed="false">
      <c r="A1070" s="3" t="s">
        <v>1970</v>
      </c>
      <c r="B1070" s="3" t="s">
        <v>14</v>
      </c>
      <c r="C1070" s="3" t="s">
        <v>27</v>
      </c>
      <c r="D1070" s="3" t="s">
        <v>1973</v>
      </c>
      <c r="E1070" s="3" t="str">
        <f aca="false">+CONCATENATE(A1070," ",B1070," ",C1070," ",D1070)</f>
        <v>LINDEN 138 KV PSEG 26KV C</v>
      </c>
      <c r="F1070" s="26" t="s">
        <v>1974</v>
      </c>
      <c r="G1070" s="26" t="n">
        <v>255.34</v>
      </c>
      <c r="H1070" s="26" t="n">
        <v>128.85</v>
      </c>
      <c r="I1070" s="26" t="s">
        <v>1974</v>
      </c>
      <c r="J1070" s="26" t="n">
        <v>86.01</v>
      </c>
      <c r="K1070" s="26" t="n">
        <v>82.46</v>
      </c>
      <c r="L1070" s="26" t="s">
        <v>1974</v>
      </c>
      <c r="M1070" s="26" t="n">
        <v>253.45</v>
      </c>
      <c r="N1070" s="26" t="n">
        <v>137.96</v>
      </c>
      <c r="O1070" s="27" t="s">
        <v>1974</v>
      </c>
      <c r="P1070" s="27" t="n">
        <v>878.43</v>
      </c>
      <c r="Q1070" s="27" t="n">
        <v>539.49</v>
      </c>
      <c r="R1070" s="28" t="n">
        <v>20992.06</v>
      </c>
      <c r="S1070" s="28" t="n">
        <v>6422.36</v>
      </c>
      <c r="T1070" s="29" t="n">
        <v>59870.48</v>
      </c>
      <c r="U1070" s="29" t="n">
        <v>8760.69</v>
      </c>
      <c r="V1070" s="28" t="n">
        <v>14972.71</v>
      </c>
      <c r="W1070" s="28" t="n">
        <v>7981.42</v>
      </c>
      <c r="X1070" s="29" t="n">
        <v>13618.6</v>
      </c>
      <c r="Y1070" s="29" t="n">
        <v>6021.3</v>
      </c>
      <c r="Z1070" s="28" t="n">
        <v>18691.02</v>
      </c>
      <c r="AA1070" s="28" t="n">
        <v>7320.05</v>
      </c>
      <c r="AB1070" s="29" t="n">
        <v>13601.15</v>
      </c>
      <c r="AC1070" s="29" t="n">
        <v>7842.96</v>
      </c>
    </row>
    <row r="1071" customFormat="false" ht="12.75" hidden="false" customHeight="false" outlineLevel="0" collapsed="false">
      <c r="A1071" s="3" t="s">
        <v>1970</v>
      </c>
      <c r="B1071" s="3" t="s">
        <v>14</v>
      </c>
      <c r="C1071" s="3" t="s">
        <v>27</v>
      </c>
      <c r="D1071" s="3" t="s">
        <v>1975</v>
      </c>
      <c r="E1071" s="3" t="str">
        <f aca="false">+CONCATENATE(A1071," ",B1071," ",C1071," ",D1071)</f>
        <v>LINDEN 138 KV PSEG UCRR</v>
      </c>
      <c r="F1071" s="26" t="s">
        <v>1976</v>
      </c>
      <c r="G1071" s="26" t="n">
        <v>255.34</v>
      </c>
      <c r="H1071" s="26" t="n">
        <v>128.85</v>
      </c>
      <c r="I1071" s="26" t="s">
        <v>1976</v>
      </c>
      <c r="J1071" s="26" t="n">
        <v>86.01</v>
      </c>
      <c r="K1071" s="26" t="n">
        <v>82.46</v>
      </c>
      <c r="L1071" s="26" t="s">
        <v>1976</v>
      </c>
      <c r="M1071" s="26" t="n">
        <v>253.45</v>
      </c>
      <c r="N1071" s="26" t="n">
        <v>137.96</v>
      </c>
      <c r="O1071" s="27" t="s">
        <v>1976</v>
      </c>
      <c r="P1071" s="27" t="n">
        <v>878.43</v>
      </c>
      <c r="Q1071" s="27" t="n">
        <v>539.49</v>
      </c>
      <c r="R1071" s="28" t="n">
        <v>20992.06</v>
      </c>
      <c r="S1071" s="28" t="n">
        <v>6422.36</v>
      </c>
      <c r="T1071" s="29" t="n">
        <v>59870.48</v>
      </c>
      <c r="U1071" s="29" t="n">
        <v>8760.69</v>
      </c>
      <c r="V1071" s="28" t="n">
        <v>14972.71</v>
      </c>
      <c r="W1071" s="28" t="n">
        <v>7981.42</v>
      </c>
      <c r="X1071" s="29" t="n">
        <v>13618.6</v>
      </c>
      <c r="Y1071" s="29" t="n">
        <v>6021.3</v>
      </c>
      <c r="Z1071" s="28" t="n">
        <v>18691.02</v>
      </c>
      <c r="AA1071" s="28" t="n">
        <v>7320.05</v>
      </c>
      <c r="AB1071" s="29" t="n">
        <v>13601.15</v>
      </c>
      <c r="AC1071" s="29" t="n">
        <v>7842.96</v>
      </c>
    </row>
    <row r="1072" customFormat="false" ht="12.75" hidden="false" customHeight="false" outlineLevel="0" collapsed="false">
      <c r="A1072" s="3" t="s">
        <v>1970</v>
      </c>
      <c r="B1072" s="3" t="s">
        <v>14</v>
      </c>
      <c r="C1072" s="3" t="s">
        <v>27</v>
      </c>
      <c r="D1072" s="3" t="s">
        <v>383</v>
      </c>
      <c r="E1072" s="3" t="str">
        <f aca="false">+CONCATENATE(A1072," ",B1072," ",C1072," ",D1072)</f>
        <v>LINDEN 138 KV PSEG UNIT03</v>
      </c>
      <c r="F1072" s="26" t="s">
        <v>1977</v>
      </c>
      <c r="G1072" s="26" t="n">
        <v>255.34</v>
      </c>
      <c r="H1072" s="26" t="n">
        <v>128.85</v>
      </c>
      <c r="I1072" s="26" t="s">
        <v>1977</v>
      </c>
      <c r="J1072" s="26" t="n">
        <v>86.01</v>
      </c>
      <c r="K1072" s="26" t="n">
        <v>82.46</v>
      </c>
      <c r="L1072" s="26" t="s">
        <v>1977</v>
      </c>
      <c r="M1072" s="26" t="n">
        <v>253.45</v>
      </c>
      <c r="N1072" s="26" t="n">
        <v>137.96</v>
      </c>
      <c r="O1072" s="27" t="s">
        <v>1977</v>
      </c>
      <c r="P1072" s="27" t="n">
        <v>878.43</v>
      </c>
      <c r="Q1072" s="27" t="n">
        <v>539.49</v>
      </c>
      <c r="R1072" s="28" t="n">
        <v>20992.06</v>
      </c>
      <c r="S1072" s="28" t="n">
        <v>6422.36</v>
      </c>
      <c r="T1072" s="29" t="n">
        <v>59870.48</v>
      </c>
      <c r="U1072" s="29" t="n">
        <v>8760.69</v>
      </c>
      <c r="V1072" s="28" t="n">
        <v>14972.71</v>
      </c>
      <c r="W1072" s="28" t="n">
        <v>7981.42</v>
      </c>
      <c r="X1072" s="29" t="n">
        <v>13618.6</v>
      </c>
      <c r="Y1072" s="29" t="n">
        <v>6021.3</v>
      </c>
      <c r="Z1072" s="28" t="n">
        <v>18691.02</v>
      </c>
      <c r="AA1072" s="28" t="n">
        <v>7320.05</v>
      </c>
      <c r="AB1072" s="29" t="n">
        <v>13601.15</v>
      </c>
      <c r="AC1072" s="29" t="n">
        <v>7842.96</v>
      </c>
    </row>
    <row r="1073" customFormat="false" ht="12.75" hidden="false" customHeight="false" outlineLevel="0" collapsed="false">
      <c r="A1073" s="3" t="s">
        <v>1970</v>
      </c>
      <c r="B1073" s="3" t="s">
        <v>14</v>
      </c>
      <c r="C1073" s="3" t="s">
        <v>27</v>
      </c>
      <c r="D1073" s="3" t="s">
        <v>1038</v>
      </c>
      <c r="E1073" s="3" t="str">
        <f aca="false">+CONCATENATE(A1073," ",B1073," ",C1073," ",D1073)</f>
        <v>LINDEN 138 KV PSEG UNIT05</v>
      </c>
      <c r="F1073" s="26" t="s">
        <v>1978</v>
      </c>
      <c r="G1073" s="26" t="n">
        <v>255.34</v>
      </c>
      <c r="H1073" s="26" t="n">
        <v>128.85</v>
      </c>
      <c r="I1073" s="26" t="s">
        <v>1978</v>
      </c>
      <c r="J1073" s="26" t="n">
        <v>86.01</v>
      </c>
      <c r="K1073" s="26" t="n">
        <v>82.46</v>
      </c>
      <c r="L1073" s="26" t="s">
        <v>1978</v>
      </c>
      <c r="M1073" s="26" t="n">
        <v>253.45</v>
      </c>
      <c r="N1073" s="26" t="n">
        <v>137.96</v>
      </c>
      <c r="O1073" s="27" t="s">
        <v>1978</v>
      </c>
      <c r="P1073" s="27" t="n">
        <v>878.43</v>
      </c>
      <c r="Q1073" s="27" t="n">
        <v>539.49</v>
      </c>
      <c r="R1073" s="28" t="n">
        <v>20992.06</v>
      </c>
      <c r="S1073" s="28" t="n">
        <v>6422.36</v>
      </c>
      <c r="T1073" s="29" t="n">
        <v>59870.48</v>
      </c>
      <c r="U1073" s="29" t="n">
        <v>8760.69</v>
      </c>
      <c r="V1073" s="28" t="n">
        <v>14972.71</v>
      </c>
      <c r="W1073" s="28" t="n">
        <v>7981.42</v>
      </c>
      <c r="X1073" s="29" t="n">
        <v>13618.6</v>
      </c>
      <c r="Y1073" s="29" t="n">
        <v>6021.3</v>
      </c>
      <c r="Z1073" s="28" t="n">
        <v>18691.02</v>
      </c>
      <c r="AA1073" s="28" t="n">
        <v>7320.05</v>
      </c>
      <c r="AB1073" s="29" t="n">
        <v>13601.15</v>
      </c>
      <c r="AC1073" s="29" t="n">
        <v>7842.96</v>
      </c>
    </row>
    <row r="1074" customFormat="false" ht="12.75" hidden="false" customHeight="false" outlineLevel="0" collapsed="false">
      <c r="A1074" s="3" t="s">
        <v>1970</v>
      </c>
      <c r="B1074" s="3" t="s">
        <v>14</v>
      </c>
      <c r="C1074" s="3" t="s">
        <v>27</v>
      </c>
      <c r="D1074" s="3" t="s">
        <v>873</v>
      </c>
      <c r="E1074" s="3" t="str">
        <f aca="false">+CONCATENATE(A1074," ",B1074," ",C1074," ",D1074)</f>
        <v>LINDEN 138 KV PSEG UNIT06</v>
      </c>
      <c r="F1074" s="26" t="s">
        <v>1979</v>
      </c>
      <c r="G1074" s="26" t="n">
        <v>255.34</v>
      </c>
      <c r="H1074" s="26" t="n">
        <v>128.85</v>
      </c>
      <c r="I1074" s="26" t="s">
        <v>1979</v>
      </c>
      <c r="J1074" s="26" t="n">
        <v>86.01</v>
      </c>
      <c r="K1074" s="26" t="n">
        <v>82.46</v>
      </c>
      <c r="L1074" s="26" t="s">
        <v>1979</v>
      </c>
      <c r="M1074" s="26" t="n">
        <v>253.45</v>
      </c>
      <c r="N1074" s="26" t="n">
        <v>137.96</v>
      </c>
      <c r="O1074" s="27" t="s">
        <v>1979</v>
      </c>
      <c r="P1074" s="27" t="n">
        <v>878.43</v>
      </c>
      <c r="Q1074" s="27" t="n">
        <v>539.49</v>
      </c>
      <c r="R1074" s="28" t="n">
        <v>20992.06</v>
      </c>
      <c r="S1074" s="28" t="n">
        <v>6422.36</v>
      </c>
      <c r="T1074" s="29" t="n">
        <v>59870.48</v>
      </c>
      <c r="U1074" s="29" t="n">
        <v>8760.69</v>
      </c>
      <c r="V1074" s="28" t="n">
        <v>14972.71</v>
      </c>
      <c r="W1074" s="28" t="n">
        <v>7981.42</v>
      </c>
      <c r="X1074" s="29" t="n">
        <v>13618.6</v>
      </c>
      <c r="Y1074" s="29" t="n">
        <v>6021.3</v>
      </c>
      <c r="Z1074" s="28" t="n">
        <v>18691.02</v>
      </c>
      <c r="AA1074" s="28" t="n">
        <v>7320.05</v>
      </c>
      <c r="AB1074" s="29" t="n">
        <v>13601.15</v>
      </c>
      <c r="AC1074" s="29" t="n">
        <v>7842.96</v>
      </c>
    </row>
    <row r="1075" customFormat="false" ht="12.75" hidden="false" customHeight="false" outlineLevel="0" collapsed="false">
      <c r="A1075" s="3" t="s">
        <v>1970</v>
      </c>
      <c r="B1075" s="3" t="s">
        <v>14</v>
      </c>
      <c r="C1075" s="3" t="s">
        <v>27</v>
      </c>
      <c r="D1075" s="3" t="s">
        <v>746</v>
      </c>
      <c r="E1075" s="3" t="str">
        <f aca="false">+CONCATENATE(A1075," ",B1075," ",C1075," ",D1075)</f>
        <v>LINDEN 138 KV PSEG UNIT07</v>
      </c>
      <c r="F1075" s="26" t="s">
        <v>1980</v>
      </c>
      <c r="G1075" s="26" t="n">
        <v>255.34</v>
      </c>
      <c r="H1075" s="26" t="n">
        <v>128.85</v>
      </c>
      <c r="I1075" s="26" t="s">
        <v>1980</v>
      </c>
      <c r="J1075" s="26" t="n">
        <v>86.01</v>
      </c>
      <c r="K1075" s="26" t="n">
        <v>82.46</v>
      </c>
      <c r="L1075" s="26" t="s">
        <v>1980</v>
      </c>
      <c r="M1075" s="26" t="n">
        <v>253.45</v>
      </c>
      <c r="N1075" s="26" t="n">
        <v>137.96</v>
      </c>
      <c r="O1075" s="27" t="s">
        <v>1980</v>
      </c>
      <c r="P1075" s="27" t="n">
        <v>878.43</v>
      </c>
      <c r="Q1075" s="27" t="n">
        <v>539.49</v>
      </c>
      <c r="R1075" s="28" t="n">
        <v>20992.06</v>
      </c>
      <c r="S1075" s="28" t="n">
        <v>6422.36</v>
      </c>
      <c r="T1075" s="29" t="n">
        <v>59870.48</v>
      </c>
      <c r="U1075" s="29" t="n">
        <v>8760.69</v>
      </c>
      <c r="V1075" s="28" t="n">
        <v>14972.71</v>
      </c>
      <c r="W1075" s="28" t="n">
        <v>7981.42</v>
      </c>
      <c r="X1075" s="29" t="n">
        <v>13618.6</v>
      </c>
      <c r="Y1075" s="29" t="n">
        <v>6021.3</v>
      </c>
      <c r="Z1075" s="28" t="n">
        <v>18691.02</v>
      </c>
      <c r="AA1075" s="28" t="n">
        <v>7320.05</v>
      </c>
      <c r="AB1075" s="29" t="n">
        <v>13601.15</v>
      </c>
      <c r="AC1075" s="29" t="n">
        <v>7842.96</v>
      </c>
    </row>
    <row r="1076" customFormat="false" ht="12.75" hidden="false" customHeight="false" outlineLevel="0" collapsed="false">
      <c r="A1076" s="3" t="s">
        <v>1970</v>
      </c>
      <c r="B1076" s="3" t="s">
        <v>14</v>
      </c>
      <c r="C1076" s="3" t="s">
        <v>27</v>
      </c>
      <c r="D1076" s="3" t="s">
        <v>439</v>
      </c>
      <c r="E1076" s="3" t="str">
        <f aca="false">+CONCATENATE(A1076," ",B1076," ",C1076," ",D1076)</f>
        <v>LINDEN 138 KV PSEG UNIT08</v>
      </c>
      <c r="F1076" s="26" t="s">
        <v>1981</v>
      </c>
      <c r="G1076" s="26" t="n">
        <v>255.34</v>
      </c>
      <c r="H1076" s="26" t="n">
        <v>128.85</v>
      </c>
      <c r="I1076" s="26" t="s">
        <v>1981</v>
      </c>
      <c r="J1076" s="26" t="n">
        <v>86.01</v>
      </c>
      <c r="K1076" s="26" t="n">
        <v>82.46</v>
      </c>
      <c r="L1076" s="26" t="s">
        <v>1981</v>
      </c>
      <c r="M1076" s="26" t="n">
        <v>253.45</v>
      </c>
      <c r="N1076" s="26" t="n">
        <v>137.96</v>
      </c>
      <c r="O1076" s="27" t="s">
        <v>1981</v>
      </c>
      <c r="P1076" s="27" t="n">
        <v>878.43</v>
      </c>
      <c r="Q1076" s="27" t="n">
        <v>539.49</v>
      </c>
      <c r="R1076" s="28" t="n">
        <v>20992.06</v>
      </c>
      <c r="S1076" s="28" t="n">
        <v>6422.36</v>
      </c>
      <c r="T1076" s="29" t="n">
        <v>59870.48</v>
      </c>
      <c r="U1076" s="29" t="n">
        <v>8760.69</v>
      </c>
      <c r="V1076" s="28" t="n">
        <v>14972.71</v>
      </c>
      <c r="W1076" s="28" t="n">
        <v>7981.42</v>
      </c>
      <c r="X1076" s="29" t="n">
        <v>13618.6</v>
      </c>
      <c r="Y1076" s="29" t="n">
        <v>6021.3</v>
      </c>
      <c r="Z1076" s="28" t="n">
        <v>18691.02</v>
      </c>
      <c r="AA1076" s="28" t="n">
        <v>7320.05</v>
      </c>
      <c r="AB1076" s="29" t="n">
        <v>13601.15</v>
      </c>
      <c r="AC1076" s="29" t="n">
        <v>7842.96</v>
      </c>
    </row>
    <row r="1077" customFormat="false" ht="12.75" hidden="false" customHeight="false" outlineLevel="0" collapsed="false">
      <c r="A1077" s="3" t="s">
        <v>1970</v>
      </c>
      <c r="B1077" s="3" t="s">
        <v>256</v>
      </c>
      <c r="C1077" s="3" t="s">
        <v>27</v>
      </c>
      <c r="D1077" s="3" t="s">
        <v>373</v>
      </c>
      <c r="E1077" s="3" t="str">
        <f aca="false">+CONCATENATE(A1077," ",B1077," ",C1077," ",D1077)</f>
        <v>LINDEN 18 KV PSEG UNIT01</v>
      </c>
      <c r="F1077" s="26" t="s">
        <v>1982</v>
      </c>
      <c r="G1077" s="26" t="n">
        <v>255.34</v>
      </c>
      <c r="H1077" s="26" t="n">
        <v>128.85</v>
      </c>
      <c r="I1077" s="26" t="s">
        <v>1982</v>
      </c>
      <c r="J1077" s="26" t="n">
        <v>86.01</v>
      </c>
      <c r="K1077" s="26" t="n">
        <v>82.46</v>
      </c>
      <c r="L1077" s="26" t="s">
        <v>1982</v>
      </c>
      <c r="M1077" s="26" t="n">
        <v>253.45</v>
      </c>
      <c r="N1077" s="26" t="n">
        <v>137.96</v>
      </c>
      <c r="O1077" s="27" t="s">
        <v>1982</v>
      </c>
      <c r="P1077" s="27" t="n">
        <v>878.43</v>
      </c>
      <c r="Q1077" s="27" t="n">
        <v>539.49</v>
      </c>
      <c r="R1077" s="28" t="n">
        <v>20992.06</v>
      </c>
      <c r="S1077" s="28" t="n">
        <v>6422.36</v>
      </c>
      <c r="T1077" s="29" t="n">
        <v>59870.48</v>
      </c>
      <c r="U1077" s="29" t="n">
        <v>8760.69</v>
      </c>
      <c r="V1077" s="28" t="n">
        <v>14972.71</v>
      </c>
      <c r="W1077" s="28" t="n">
        <v>7981.42</v>
      </c>
      <c r="X1077" s="29" t="n">
        <v>13618.6</v>
      </c>
      <c r="Y1077" s="29" t="n">
        <v>6021.3</v>
      </c>
      <c r="Z1077" s="28" t="n">
        <v>18691.02</v>
      </c>
      <c r="AA1077" s="28" t="n">
        <v>7320.05</v>
      </c>
      <c r="AB1077" s="29" t="n">
        <v>13601.15</v>
      </c>
      <c r="AC1077" s="29" t="n">
        <v>7842.96</v>
      </c>
    </row>
    <row r="1078" customFormat="false" ht="12.75" hidden="false" customHeight="false" outlineLevel="0" collapsed="false">
      <c r="A1078" s="3" t="s">
        <v>1970</v>
      </c>
      <c r="B1078" s="3" t="s">
        <v>256</v>
      </c>
      <c r="C1078" s="3" t="s">
        <v>27</v>
      </c>
      <c r="D1078" s="3" t="s">
        <v>375</v>
      </c>
      <c r="E1078" s="3" t="str">
        <f aca="false">+CONCATENATE(A1078," ",B1078," ",C1078," ",D1078)</f>
        <v>LINDEN 18 KV PSEG UNIT02</v>
      </c>
      <c r="F1078" s="26" t="s">
        <v>1983</v>
      </c>
      <c r="G1078" s="26" t="n">
        <v>255.34</v>
      </c>
      <c r="H1078" s="26" t="n">
        <v>128.85</v>
      </c>
      <c r="I1078" s="26" t="s">
        <v>1983</v>
      </c>
      <c r="J1078" s="26" t="n">
        <v>86.01</v>
      </c>
      <c r="K1078" s="26" t="n">
        <v>82.46</v>
      </c>
      <c r="L1078" s="26" t="s">
        <v>1983</v>
      </c>
      <c r="M1078" s="26" t="n">
        <v>253.45</v>
      </c>
      <c r="N1078" s="26" t="n">
        <v>137.96</v>
      </c>
      <c r="O1078" s="27" t="s">
        <v>1983</v>
      </c>
      <c r="P1078" s="27" t="n">
        <v>878.43</v>
      </c>
      <c r="Q1078" s="27" t="n">
        <v>539.49</v>
      </c>
      <c r="R1078" s="28" t="n">
        <v>20992.06</v>
      </c>
      <c r="S1078" s="28" t="n">
        <v>6422.36</v>
      </c>
      <c r="T1078" s="29" t="n">
        <v>59870.48</v>
      </c>
      <c r="U1078" s="29" t="n">
        <v>8760.69</v>
      </c>
      <c r="V1078" s="28" t="n">
        <v>14972.71</v>
      </c>
      <c r="W1078" s="28" t="n">
        <v>7981.42</v>
      </c>
      <c r="X1078" s="29" t="n">
        <v>13618.6</v>
      </c>
      <c r="Y1078" s="29" t="n">
        <v>6021.3</v>
      </c>
      <c r="Z1078" s="28" t="n">
        <v>18691.02</v>
      </c>
      <c r="AA1078" s="28" t="n">
        <v>7320.05</v>
      </c>
      <c r="AB1078" s="29" t="n">
        <v>13601.15</v>
      </c>
      <c r="AC1078" s="29" t="n">
        <v>7842.96</v>
      </c>
    </row>
    <row r="1079" customFormat="false" ht="12.75" hidden="false" customHeight="false" outlineLevel="0" collapsed="false">
      <c r="A1079" s="3" t="s">
        <v>1984</v>
      </c>
      <c r="B1079" s="3" t="s">
        <v>20</v>
      </c>
      <c r="C1079" s="3" t="s">
        <v>33</v>
      </c>
      <c r="D1079" s="3" t="s">
        <v>96</v>
      </c>
      <c r="E1079" s="3" t="str">
        <f aca="false">+CONCATENATE(A1079," ",B1079," ",C1079," ",D1079)</f>
        <v>LINDENWO 69 KV AECO BUS1</v>
      </c>
      <c r="F1079" s="26" t="s">
        <v>1985</v>
      </c>
      <c r="G1079" s="26" t="n">
        <v>10.4</v>
      </c>
      <c r="H1079" s="26" t="n">
        <v>5.98</v>
      </c>
      <c r="I1079" s="26" t="s">
        <v>1985</v>
      </c>
      <c r="J1079" s="26" t="n">
        <v>-0.33</v>
      </c>
      <c r="K1079" s="26" t="n">
        <v>0.83</v>
      </c>
      <c r="L1079" s="26" t="s">
        <v>1985</v>
      </c>
      <c r="M1079" s="26" t="n">
        <v>2.65</v>
      </c>
      <c r="N1079" s="26" t="n">
        <v>2.32</v>
      </c>
      <c r="O1079" s="27" t="s">
        <v>1985</v>
      </c>
      <c r="P1079" s="27" t="n">
        <v>598.48</v>
      </c>
      <c r="Q1079" s="27" t="n">
        <v>441.12</v>
      </c>
      <c r="R1079" s="28" t="n">
        <v>20323.24</v>
      </c>
      <c r="S1079" s="28" t="n">
        <v>6331.21</v>
      </c>
      <c r="T1079" s="29" t="n">
        <v>60252.59</v>
      </c>
      <c r="U1079" s="29" t="n">
        <v>8683.06</v>
      </c>
      <c r="V1079" s="28" t="n">
        <v>15154.53</v>
      </c>
      <c r="W1079" s="28" t="n">
        <v>7979.39</v>
      </c>
      <c r="X1079" s="29" t="n">
        <v>12263.4</v>
      </c>
      <c r="Y1079" s="29" t="n">
        <v>5589.6</v>
      </c>
      <c r="Z1079" s="28" t="n">
        <v>18602.22</v>
      </c>
      <c r="AA1079" s="28" t="n">
        <v>6148.81</v>
      </c>
      <c r="AB1079" s="29" t="n">
        <v>13493.36</v>
      </c>
      <c r="AC1079" s="29" t="n">
        <v>7707.59</v>
      </c>
    </row>
    <row r="1080" customFormat="false" ht="12.75" hidden="false" customHeight="false" outlineLevel="0" collapsed="false">
      <c r="A1080" s="3" t="s">
        <v>1986</v>
      </c>
      <c r="B1080" s="3" t="s">
        <v>125</v>
      </c>
      <c r="C1080" s="3" t="s">
        <v>87</v>
      </c>
      <c r="D1080" s="3" t="s">
        <v>1766</v>
      </c>
      <c r="E1080" s="3" t="str">
        <f aca="false">+CONCATENATE(A1080," ",B1080," ",C1080," ",D1080)</f>
        <v>LINTON 35 KV PECO KBU2</v>
      </c>
      <c r="F1080" s="26" t="s">
        <v>1987</v>
      </c>
      <c r="G1080" s="26" t="n">
        <v>7.37</v>
      </c>
      <c r="H1080" s="26" t="n">
        <v>4.21</v>
      </c>
      <c r="I1080" s="26" t="s">
        <v>1987</v>
      </c>
      <c r="J1080" s="26" t="n">
        <v>-1.24</v>
      </c>
      <c r="K1080" s="26" t="n">
        <v>0.16</v>
      </c>
      <c r="L1080" s="26" t="s">
        <v>1987</v>
      </c>
      <c r="M1080" s="26" t="n">
        <v>0.69</v>
      </c>
      <c r="N1080" s="26" t="n">
        <v>1.43</v>
      </c>
      <c r="O1080" s="27" t="s">
        <v>1987</v>
      </c>
      <c r="P1080" s="27" t="n">
        <v>687.23</v>
      </c>
      <c r="Q1080" s="27" t="n">
        <v>515.96</v>
      </c>
      <c r="R1080" s="28" t="n">
        <v>20296.12</v>
      </c>
      <c r="S1080" s="28" t="n">
        <v>6331.38</v>
      </c>
      <c r="T1080" s="29" t="n">
        <v>60369.68</v>
      </c>
      <c r="U1080" s="29" t="n">
        <v>8694.91</v>
      </c>
      <c r="V1080" s="28" t="n">
        <v>15146.05</v>
      </c>
      <c r="W1080" s="28" t="n">
        <v>7979.27</v>
      </c>
      <c r="X1080" s="29" t="n">
        <v>12272.7</v>
      </c>
      <c r="Y1080" s="29" t="n">
        <v>5610.7</v>
      </c>
      <c r="Z1080" s="28" t="n">
        <v>18600.9</v>
      </c>
      <c r="AA1080" s="28" t="n">
        <v>6137.21</v>
      </c>
      <c r="AB1080" s="29" t="n">
        <v>13493.57</v>
      </c>
      <c r="AC1080" s="29" t="n">
        <v>7706.92</v>
      </c>
    </row>
    <row r="1081" customFormat="false" ht="12.75" hidden="false" customHeight="false" outlineLevel="0" collapsed="false">
      <c r="A1081" s="3" t="s">
        <v>1986</v>
      </c>
      <c r="B1081" s="3" t="s">
        <v>125</v>
      </c>
      <c r="C1081" s="3" t="s">
        <v>87</v>
      </c>
      <c r="D1081" s="3" t="s">
        <v>1768</v>
      </c>
      <c r="E1081" s="3" t="str">
        <f aca="false">+CONCATENATE(A1081," ",B1081," ",C1081," ",D1081)</f>
        <v>LINTON 35 KV PECO KBU3</v>
      </c>
      <c r="F1081" s="26" t="s">
        <v>1988</v>
      </c>
      <c r="G1081" s="26" t="n">
        <v>7.37</v>
      </c>
      <c r="H1081" s="26" t="n">
        <v>4.21</v>
      </c>
      <c r="I1081" s="26" t="s">
        <v>1988</v>
      </c>
      <c r="J1081" s="26" t="n">
        <v>-1.24</v>
      </c>
      <c r="K1081" s="26" t="n">
        <v>0.16</v>
      </c>
      <c r="L1081" s="26" t="s">
        <v>1988</v>
      </c>
      <c r="M1081" s="26" t="n">
        <v>0.69</v>
      </c>
      <c r="N1081" s="26" t="n">
        <v>1.43</v>
      </c>
      <c r="O1081" s="27" t="s">
        <v>1988</v>
      </c>
      <c r="P1081" s="27" t="n">
        <v>687.23</v>
      </c>
      <c r="Q1081" s="27" t="n">
        <v>515.96</v>
      </c>
      <c r="R1081" s="28" t="n">
        <v>20296.12</v>
      </c>
      <c r="S1081" s="28" t="n">
        <v>6331.38</v>
      </c>
      <c r="T1081" s="29" t="n">
        <v>60369.68</v>
      </c>
      <c r="U1081" s="29" t="n">
        <v>8694.91</v>
      </c>
      <c r="V1081" s="28" t="n">
        <v>15146.05</v>
      </c>
      <c r="W1081" s="28" t="n">
        <v>7979.27</v>
      </c>
      <c r="X1081" s="29" t="n">
        <v>12272.7</v>
      </c>
      <c r="Y1081" s="29" t="n">
        <v>5610.7</v>
      </c>
      <c r="Z1081" s="28" t="n">
        <v>18600.9</v>
      </c>
      <c r="AA1081" s="28" t="n">
        <v>6137.21</v>
      </c>
      <c r="AB1081" s="29" t="n">
        <v>13493.57</v>
      </c>
      <c r="AC1081" s="29" t="n">
        <v>7706.92</v>
      </c>
    </row>
    <row r="1082" customFormat="false" ht="12.75" hidden="false" customHeight="false" outlineLevel="0" collapsed="false">
      <c r="A1082" s="3" t="s">
        <v>1989</v>
      </c>
      <c r="B1082" s="3" t="s">
        <v>47</v>
      </c>
      <c r="C1082" s="3" t="s">
        <v>297</v>
      </c>
      <c r="D1082" s="3" t="s">
        <v>512</v>
      </c>
      <c r="E1082" s="3" t="str">
        <f aca="false">+CONCATENATE(A1082," ",B1082," ",C1082," ",D1082)</f>
        <v>LIPINSCO 13 KV BGE ONE</v>
      </c>
      <c r="F1082" s="26" t="s">
        <v>1990</v>
      </c>
      <c r="G1082" s="26" t="n">
        <v>8.53</v>
      </c>
      <c r="H1082" s="26" t="n">
        <v>4.59</v>
      </c>
      <c r="I1082" s="26" t="s">
        <v>1990</v>
      </c>
      <c r="J1082" s="26" t="n">
        <v>2.26</v>
      </c>
      <c r="K1082" s="26" t="n">
        <v>2.05</v>
      </c>
      <c r="L1082" s="26" t="s">
        <v>1990</v>
      </c>
      <c r="M1082" s="26" t="n">
        <v>7.26</v>
      </c>
      <c r="N1082" s="26" t="n">
        <v>3.36</v>
      </c>
      <c r="O1082" s="27" t="s">
        <v>1990</v>
      </c>
      <c r="P1082" s="27" t="n">
        <v>-840.77</v>
      </c>
      <c r="Q1082" s="27" t="n">
        <v>-251.27</v>
      </c>
      <c r="R1082" s="28" t="n">
        <v>20079.07</v>
      </c>
      <c r="S1082" s="28" t="n">
        <v>6306.81</v>
      </c>
      <c r="T1082" s="29" t="n">
        <v>58388.63</v>
      </c>
      <c r="U1082" s="29" t="n">
        <v>8622.57</v>
      </c>
      <c r="V1082" s="28" t="n">
        <v>15273.18</v>
      </c>
      <c r="W1082" s="28" t="n">
        <v>7986.47</v>
      </c>
      <c r="X1082" s="29" t="n">
        <v>12272.5</v>
      </c>
      <c r="Y1082" s="29" t="n">
        <v>5614.1</v>
      </c>
      <c r="Z1082" s="28" t="n">
        <v>18629.88</v>
      </c>
      <c r="AA1082" s="28" t="n">
        <v>6201.23</v>
      </c>
      <c r="AB1082" s="29" t="n">
        <v>13494.94</v>
      </c>
      <c r="AC1082" s="29" t="n">
        <v>7710.27</v>
      </c>
    </row>
    <row r="1083" customFormat="false" ht="12.75" hidden="false" customHeight="false" outlineLevel="0" collapsed="false">
      <c r="A1083" s="3" t="s">
        <v>1989</v>
      </c>
      <c r="B1083" s="3" t="s">
        <v>47</v>
      </c>
      <c r="C1083" s="3" t="s">
        <v>297</v>
      </c>
      <c r="D1083" s="3" t="s">
        <v>1503</v>
      </c>
      <c r="E1083" s="3" t="str">
        <f aca="false">+CONCATENATE(A1083," ",B1083," ",C1083," ",D1083)</f>
        <v>LIPINSCO 13 KV BGE THRE</v>
      </c>
      <c r="F1083" s="26" t="s">
        <v>1991</v>
      </c>
      <c r="G1083" s="26" t="n">
        <v>8.53</v>
      </c>
      <c r="H1083" s="26" t="n">
        <v>4.59</v>
      </c>
      <c r="I1083" s="26" t="s">
        <v>1991</v>
      </c>
      <c r="J1083" s="26" t="n">
        <v>2.26</v>
      </c>
      <c r="K1083" s="26" t="n">
        <v>2.05</v>
      </c>
      <c r="L1083" s="26" t="s">
        <v>1991</v>
      </c>
      <c r="M1083" s="26" t="n">
        <v>7.26</v>
      </c>
      <c r="N1083" s="26" t="n">
        <v>3.36</v>
      </c>
      <c r="O1083" s="27" t="s">
        <v>1991</v>
      </c>
      <c r="P1083" s="27" t="n">
        <v>-840.76</v>
      </c>
      <c r="Q1083" s="27" t="n">
        <v>-251.27</v>
      </c>
      <c r="R1083" s="28" t="n">
        <v>20079.06</v>
      </c>
      <c r="S1083" s="28" t="n">
        <v>6306.81</v>
      </c>
      <c r="T1083" s="29" t="n">
        <v>58388.79</v>
      </c>
      <c r="U1083" s="29" t="n">
        <v>8622.68</v>
      </c>
      <c r="V1083" s="28" t="n">
        <v>15273.18</v>
      </c>
      <c r="W1083" s="28" t="n">
        <v>7986.47</v>
      </c>
      <c r="X1083" s="29" t="n">
        <v>12272.5</v>
      </c>
      <c r="Y1083" s="29" t="n">
        <v>5614.1</v>
      </c>
      <c r="Z1083" s="28" t="n">
        <v>18629.88</v>
      </c>
      <c r="AA1083" s="28" t="n">
        <v>6201.23</v>
      </c>
      <c r="AB1083" s="29" t="n">
        <v>13494.94</v>
      </c>
      <c r="AC1083" s="29" t="n">
        <v>7710.27</v>
      </c>
    </row>
    <row r="1084" customFormat="false" ht="12.75" hidden="false" customHeight="false" outlineLevel="0" collapsed="false">
      <c r="A1084" s="3" t="s">
        <v>1989</v>
      </c>
      <c r="B1084" s="3" t="s">
        <v>205</v>
      </c>
      <c r="C1084" s="3" t="s">
        <v>297</v>
      </c>
      <c r="D1084" s="3" t="s">
        <v>984</v>
      </c>
      <c r="E1084" s="3" t="str">
        <f aca="false">+CONCATENATE(A1084," ",B1084," ",C1084," ",D1084)</f>
        <v>LIPINSCO 34 KV BGE FIVE</v>
      </c>
      <c r="F1084" s="26" t="s">
        <v>1992</v>
      </c>
      <c r="G1084" s="26" t="n">
        <v>8.53</v>
      </c>
      <c r="H1084" s="26" t="n">
        <v>4.59</v>
      </c>
      <c r="I1084" s="26" t="s">
        <v>1992</v>
      </c>
      <c r="J1084" s="26" t="n">
        <v>2.26</v>
      </c>
      <c r="K1084" s="26" t="n">
        <v>2.05</v>
      </c>
      <c r="L1084" s="26" t="s">
        <v>1992</v>
      </c>
      <c r="M1084" s="26" t="n">
        <v>7.26</v>
      </c>
      <c r="N1084" s="26" t="n">
        <v>3.36</v>
      </c>
      <c r="O1084" s="27" t="s">
        <v>1992</v>
      </c>
      <c r="P1084" s="27" t="n">
        <v>-840.76</v>
      </c>
      <c r="Q1084" s="27" t="n">
        <v>-251.27</v>
      </c>
      <c r="R1084" s="28" t="n">
        <v>20079.06</v>
      </c>
      <c r="S1084" s="28" t="n">
        <v>6306.81</v>
      </c>
      <c r="T1084" s="29" t="n">
        <v>58388.79</v>
      </c>
      <c r="U1084" s="29" t="n">
        <v>8622.68</v>
      </c>
      <c r="V1084" s="28" t="n">
        <v>15273.18</v>
      </c>
      <c r="W1084" s="28" t="n">
        <v>7986.47</v>
      </c>
      <c r="X1084" s="29" t="n">
        <v>12272.5</v>
      </c>
      <c r="Y1084" s="29" t="n">
        <v>5614.1</v>
      </c>
      <c r="Z1084" s="28" t="n">
        <v>18629.88</v>
      </c>
      <c r="AA1084" s="28" t="n">
        <v>6201.23</v>
      </c>
      <c r="AB1084" s="29" t="n">
        <v>13494.94</v>
      </c>
      <c r="AC1084" s="29" t="n">
        <v>7710.27</v>
      </c>
    </row>
    <row r="1085" customFormat="false" ht="12.75" hidden="false" customHeight="false" outlineLevel="0" collapsed="false">
      <c r="A1085" s="3" t="s">
        <v>1989</v>
      </c>
      <c r="B1085" s="3" t="s">
        <v>205</v>
      </c>
      <c r="C1085" s="3" t="s">
        <v>297</v>
      </c>
      <c r="D1085" s="3" t="s">
        <v>560</v>
      </c>
      <c r="E1085" s="3" t="str">
        <f aca="false">+CONCATENATE(A1085," ",B1085," ",C1085," ",D1085)</f>
        <v>LIPINSCO 34 KV BGE FOUR</v>
      </c>
      <c r="F1085" s="26" t="s">
        <v>1993</v>
      </c>
      <c r="G1085" s="26" t="n">
        <v>8.53</v>
      </c>
      <c r="H1085" s="26" t="n">
        <v>4.59</v>
      </c>
      <c r="I1085" s="26" t="s">
        <v>1993</v>
      </c>
      <c r="J1085" s="26" t="n">
        <v>2.26</v>
      </c>
      <c r="K1085" s="26" t="n">
        <v>2.05</v>
      </c>
      <c r="L1085" s="26" t="s">
        <v>1993</v>
      </c>
      <c r="M1085" s="26" t="n">
        <v>7.26</v>
      </c>
      <c r="N1085" s="26" t="n">
        <v>3.36</v>
      </c>
      <c r="O1085" s="27" t="s">
        <v>1993</v>
      </c>
      <c r="P1085" s="27" t="n">
        <v>-840.76</v>
      </c>
      <c r="Q1085" s="27" t="n">
        <v>-251.27</v>
      </c>
      <c r="R1085" s="28" t="n">
        <v>20079.06</v>
      </c>
      <c r="S1085" s="28" t="n">
        <v>6306.81</v>
      </c>
      <c r="T1085" s="29" t="n">
        <v>58388.79</v>
      </c>
      <c r="U1085" s="29" t="n">
        <v>8622.68</v>
      </c>
      <c r="V1085" s="28" t="n">
        <v>15273.18</v>
      </c>
      <c r="W1085" s="28" t="n">
        <v>7986.47</v>
      </c>
      <c r="X1085" s="29" t="n">
        <v>12272.5</v>
      </c>
      <c r="Y1085" s="29" t="n">
        <v>5614.1</v>
      </c>
      <c r="Z1085" s="28" t="n">
        <v>18629.88</v>
      </c>
      <c r="AA1085" s="28" t="n">
        <v>6201.23</v>
      </c>
      <c r="AB1085" s="29" t="n">
        <v>13494.94</v>
      </c>
      <c r="AC1085" s="29" t="n">
        <v>7710.27</v>
      </c>
    </row>
    <row r="1086" customFormat="false" ht="12.75" hidden="false" customHeight="false" outlineLevel="0" collapsed="false">
      <c r="A1086" s="3" t="s">
        <v>1989</v>
      </c>
      <c r="B1086" s="3" t="s">
        <v>205</v>
      </c>
      <c r="C1086" s="3" t="s">
        <v>297</v>
      </c>
      <c r="D1086" s="3" t="s">
        <v>565</v>
      </c>
      <c r="E1086" s="3" t="str">
        <f aca="false">+CONCATENATE(A1086," ",B1086," ",C1086," ",D1086)</f>
        <v>LIPINSCO 34 KV BGE TWO</v>
      </c>
      <c r="F1086" s="26" t="s">
        <v>1994</v>
      </c>
      <c r="G1086" s="26" t="n">
        <v>8.53</v>
      </c>
      <c r="H1086" s="26" t="n">
        <v>4.59</v>
      </c>
      <c r="I1086" s="26" t="s">
        <v>1994</v>
      </c>
      <c r="J1086" s="26" t="n">
        <v>2.26</v>
      </c>
      <c r="K1086" s="26" t="n">
        <v>2.05</v>
      </c>
      <c r="L1086" s="26" t="s">
        <v>1994</v>
      </c>
      <c r="M1086" s="26" t="n">
        <v>7.26</v>
      </c>
      <c r="N1086" s="26" t="n">
        <v>3.36</v>
      </c>
      <c r="O1086" s="27" t="s">
        <v>1994</v>
      </c>
      <c r="P1086" s="27" t="n">
        <v>-840.77</v>
      </c>
      <c r="Q1086" s="27" t="n">
        <v>-251.27</v>
      </c>
      <c r="R1086" s="28" t="n">
        <v>20079.07</v>
      </c>
      <c r="S1086" s="28" t="n">
        <v>6306.81</v>
      </c>
      <c r="T1086" s="29" t="n">
        <v>58388.63</v>
      </c>
      <c r="U1086" s="29" t="n">
        <v>8622.57</v>
      </c>
      <c r="V1086" s="28" t="n">
        <v>15273.18</v>
      </c>
      <c r="W1086" s="28" t="n">
        <v>7986.47</v>
      </c>
      <c r="X1086" s="29" t="n">
        <v>12272.5</v>
      </c>
      <c r="Y1086" s="29" t="n">
        <v>5614.1</v>
      </c>
      <c r="Z1086" s="28" t="n">
        <v>18629.88</v>
      </c>
      <c r="AA1086" s="28" t="n">
        <v>6201.23</v>
      </c>
      <c r="AB1086" s="29" t="n">
        <v>13494.94</v>
      </c>
      <c r="AC1086" s="29" t="n">
        <v>7710.27</v>
      </c>
    </row>
    <row r="1087" customFormat="false" ht="12.75" hidden="false" customHeight="false" outlineLevel="0" collapsed="false">
      <c r="A1087" s="3" t="s">
        <v>1995</v>
      </c>
      <c r="B1087" s="3" t="s">
        <v>14</v>
      </c>
      <c r="C1087" s="3" t="s">
        <v>87</v>
      </c>
      <c r="D1087" s="3" t="s">
        <v>1996</v>
      </c>
      <c r="E1087" s="3" t="str">
        <f aca="false">+CONCATENATE(A1087," ",B1087," ",C1087," ",D1087)</f>
        <v>LLANERCH 138 KV PECO FBU5</v>
      </c>
      <c r="F1087" s="26" t="s">
        <v>1997</v>
      </c>
      <c r="G1087" s="26" t="n">
        <v>6.95</v>
      </c>
      <c r="H1087" s="26" t="n">
        <v>3.95</v>
      </c>
      <c r="I1087" s="26" t="s">
        <v>1997</v>
      </c>
      <c r="J1087" s="26" t="n">
        <v>-0.37</v>
      </c>
      <c r="K1087" s="26" t="n">
        <v>0.57</v>
      </c>
      <c r="L1087" s="26" t="s">
        <v>1997</v>
      </c>
      <c r="M1087" s="26" t="n">
        <v>1.8</v>
      </c>
      <c r="N1087" s="26" t="n">
        <v>1.69</v>
      </c>
      <c r="O1087" s="27" t="s">
        <v>1997</v>
      </c>
      <c r="P1087" s="27" t="n">
        <v>633.2</v>
      </c>
      <c r="Q1087" s="27" t="n">
        <v>484.9</v>
      </c>
      <c r="R1087" s="28" t="n">
        <v>20235.51</v>
      </c>
      <c r="S1087" s="28" t="n">
        <v>6330.27</v>
      </c>
      <c r="T1087" s="29" t="n">
        <v>60145.01</v>
      </c>
      <c r="U1087" s="29" t="n">
        <v>8672.85</v>
      </c>
      <c r="V1087" s="28" t="n">
        <v>15164.18</v>
      </c>
      <c r="W1087" s="28" t="n">
        <v>7979.71</v>
      </c>
      <c r="X1087" s="29" t="n">
        <v>12268.8</v>
      </c>
      <c r="Y1087" s="29" t="n">
        <v>5604</v>
      </c>
      <c r="Z1087" s="28" t="n">
        <v>18603.18</v>
      </c>
      <c r="AA1087" s="28" t="n">
        <v>6151.59</v>
      </c>
      <c r="AB1087" s="29" t="n">
        <v>13494.16</v>
      </c>
      <c r="AC1087" s="29" t="n">
        <v>7707.63</v>
      </c>
    </row>
    <row r="1088" customFormat="false" ht="12.75" hidden="false" customHeight="false" outlineLevel="0" collapsed="false">
      <c r="A1088" s="3" t="s">
        <v>1995</v>
      </c>
      <c r="B1088" s="3" t="s">
        <v>14</v>
      </c>
      <c r="C1088" s="3" t="s">
        <v>87</v>
      </c>
      <c r="D1088" s="3" t="s">
        <v>1998</v>
      </c>
      <c r="E1088" s="3" t="str">
        <f aca="false">+CONCATENATE(A1088," ",B1088," ",C1088," ",D1088)</f>
        <v>LLANERCH 138 KV PECO FBU6</v>
      </c>
      <c r="F1088" s="26" t="s">
        <v>1999</v>
      </c>
      <c r="G1088" s="26" t="n">
        <v>6.95</v>
      </c>
      <c r="H1088" s="26" t="n">
        <v>3.95</v>
      </c>
      <c r="I1088" s="26" t="s">
        <v>1999</v>
      </c>
      <c r="J1088" s="26" t="n">
        <v>-0.37</v>
      </c>
      <c r="K1088" s="26" t="n">
        <v>0.57</v>
      </c>
      <c r="L1088" s="26" t="s">
        <v>1999</v>
      </c>
      <c r="M1088" s="26" t="n">
        <v>1.8</v>
      </c>
      <c r="N1088" s="26" t="n">
        <v>1.69</v>
      </c>
      <c r="O1088" s="27" t="s">
        <v>1999</v>
      </c>
      <c r="P1088" s="27" t="n">
        <v>633.2</v>
      </c>
      <c r="Q1088" s="27" t="n">
        <v>484.9</v>
      </c>
      <c r="R1088" s="28" t="n">
        <v>20235.51</v>
      </c>
      <c r="S1088" s="28" t="n">
        <v>6330.27</v>
      </c>
      <c r="T1088" s="29" t="n">
        <v>60145.01</v>
      </c>
      <c r="U1088" s="29" t="n">
        <v>8672.85</v>
      </c>
      <c r="V1088" s="28" t="n">
        <v>15164.18</v>
      </c>
      <c r="W1088" s="28" t="n">
        <v>7979.71</v>
      </c>
      <c r="X1088" s="29" t="n">
        <v>12268.8</v>
      </c>
      <c r="Y1088" s="29" t="n">
        <v>5604</v>
      </c>
      <c r="Z1088" s="28" t="n">
        <v>18603.18</v>
      </c>
      <c r="AA1088" s="28" t="n">
        <v>6151.59</v>
      </c>
      <c r="AB1088" s="29" t="n">
        <v>13494.16</v>
      </c>
      <c r="AC1088" s="29" t="n">
        <v>7707.63</v>
      </c>
    </row>
    <row r="1089" customFormat="false" ht="12.75" hidden="false" customHeight="false" outlineLevel="0" collapsed="false">
      <c r="A1089" s="3" t="s">
        <v>1995</v>
      </c>
      <c r="B1089" s="3" t="s">
        <v>125</v>
      </c>
      <c r="C1089" s="3" t="s">
        <v>87</v>
      </c>
      <c r="D1089" s="3" t="s">
        <v>88</v>
      </c>
      <c r="E1089" s="3" t="str">
        <f aca="false">+CONCATENATE(A1089," ",B1089," ",C1089," ",D1089)</f>
        <v>LLANERCH 35 KV PECO 1BUS</v>
      </c>
      <c r="F1089" s="26" t="s">
        <v>2000</v>
      </c>
      <c r="G1089" s="26" t="n">
        <v>6.9</v>
      </c>
      <c r="H1089" s="26" t="n">
        <v>3.92</v>
      </c>
      <c r="I1089" s="26" t="s">
        <v>2000</v>
      </c>
      <c r="J1089" s="26" t="n">
        <v>-0.37</v>
      </c>
      <c r="K1089" s="26" t="n">
        <v>0.56</v>
      </c>
      <c r="L1089" s="26" t="s">
        <v>2000</v>
      </c>
      <c r="M1089" s="26" t="n">
        <v>1.77</v>
      </c>
      <c r="N1089" s="26" t="n">
        <v>1.67</v>
      </c>
      <c r="O1089" s="27" t="s">
        <v>2000</v>
      </c>
      <c r="P1089" s="27" t="n">
        <v>637.73</v>
      </c>
      <c r="Q1089" s="27" t="n">
        <v>488.24</v>
      </c>
      <c r="R1089" s="28" t="n">
        <v>20234.52</v>
      </c>
      <c r="S1089" s="28" t="n">
        <v>6330.29</v>
      </c>
      <c r="T1089" s="29" t="n">
        <v>60160.94</v>
      </c>
      <c r="U1089" s="29" t="n">
        <v>8675.75</v>
      </c>
      <c r="V1089" s="28" t="n">
        <v>15164.48</v>
      </c>
      <c r="W1089" s="28" t="n">
        <v>7979.74</v>
      </c>
      <c r="X1089" s="29" t="n">
        <v>12269</v>
      </c>
      <c r="Y1089" s="29" t="n">
        <v>5604.5</v>
      </c>
      <c r="Z1089" s="28" t="n">
        <v>18603.17</v>
      </c>
      <c r="AA1089" s="28" t="n">
        <v>6151.5</v>
      </c>
      <c r="AB1089" s="29" t="n">
        <v>13494.18</v>
      </c>
      <c r="AC1089" s="29" t="n">
        <v>7707.62</v>
      </c>
    </row>
    <row r="1090" customFormat="false" ht="12.75" hidden="false" customHeight="false" outlineLevel="0" collapsed="false">
      <c r="A1090" s="3" t="s">
        <v>1995</v>
      </c>
      <c r="B1090" s="3" t="s">
        <v>125</v>
      </c>
      <c r="C1090" s="3" t="s">
        <v>87</v>
      </c>
      <c r="D1090" s="3" t="s">
        <v>90</v>
      </c>
      <c r="E1090" s="3" t="str">
        <f aca="false">+CONCATENATE(A1090," ",B1090," ",C1090," ",D1090)</f>
        <v>LLANERCH 35 KV PECO 2BUS</v>
      </c>
      <c r="F1090" s="26" t="s">
        <v>2001</v>
      </c>
      <c r="G1090" s="26" t="n">
        <v>6.9</v>
      </c>
      <c r="H1090" s="26" t="n">
        <v>3.92</v>
      </c>
      <c r="I1090" s="26" t="s">
        <v>2001</v>
      </c>
      <c r="J1090" s="26" t="n">
        <v>-0.37</v>
      </c>
      <c r="K1090" s="26" t="n">
        <v>0.56</v>
      </c>
      <c r="L1090" s="26" t="s">
        <v>2001</v>
      </c>
      <c r="M1090" s="26" t="n">
        <v>1.77</v>
      </c>
      <c r="N1090" s="26" t="n">
        <v>1.67</v>
      </c>
      <c r="O1090" s="27" t="s">
        <v>2001</v>
      </c>
      <c r="P1090" s="27" t="n">
        <v>637.73</v>
      </c>
      <c r="Q1090" s="27" t="n">
        <v>488.24</v>
      </c>
      <c r="R1090" s="28" t="n">
        <v>20234.52</v>
      </c>
      <c r="S1090" s="28" t="n">
        <v>6330.29</v>
      </c>
      <c r="T1090" s="29" t="n">
        <v>60160.94</v>
      </c>
      <c r="U1090" s="29" t="n">
        <v>8675.75</v>
      </c>
      <c r="V1090" s="28" t="n">
        <v>15164.48</v>
      </c>
      <c r="W1090" s="28" t="n">
        <v>7979.74</v>
      </c>
      <c r="X1090" s="29" t="n">
        <v>12269</v>
      </c>
      <c r="Y1090" s="29" t="n">
        <v>5604.5</v>
      </c>
      <c r="Z1090" s="28" t="n">
        <v>18603.17</v>
      </c>
      <c r="AA1090" s="28" t="n">
        <v>6151.5</v>
      </c>
      <c r="AB1090" s="29" t="n">
        <v>13494.18</v>
      </c>
      <c r="AC1090" s="29" t="n">
        <v>7707.62</v>
      </c>
    </row>
    <row r="1091" customFormat="false" ht="12.75" hidden="false" customHeight="false" outlineLevel="0" collapsed="false">
      <c r="A1091" s="3" t="s">
        <v>1995</v>
      </c>
      <c r="B1091" s="3" t="s">
        <v>125</v>
      </c>
      <c r="C1091" s="3" t="s">
        <v>87</v>
      </c>
      <c r="D1091" s="3" t="s">
        <v>365</v>
      </c>
      <c r="E1091" s="3" t="str">
        <f aca="false">+CONCATENATE(A1091," ",B1091," ",C1091," ",D1091)</f>
        <v>LLANERCH 35 KV PECO 3BUS</v>
      </c>
      <c r="F1091" s="26" t="s">
        <v>2002</v>
      </c>
      <c r="G1091" s="26" t="n">
        <v>6.9</v>
      </c>
      <c r="H1091" s="26" t="n">
        <v>3.92</v>
      </c>
      <c r="I1091" s="26" t="s">
        <v>2002</v>
      </c>
      <c r="J1091" s="26" t="n">
        <v>-0.37</v>
      </c>
      <c r="K1091" s="26" t="n">
        <v>0.56</v>
      </c>
      <c r="L1091" s="26" t="s">
        <v>2002</v>
      </c>
      <c r="M1091" s="26" t="n">
        <v>1.77</v>
      </c>
      <c r="N1091" s="26" t="n">
        <v>1.67</v>
      </c>
      <c r="O1091" s="27" t="s">
        <v>2002</v>
      </c>
      <c r="P1091" s="27" t="n">
        <v>637.73</v>
      </c>
      <c r="Q1091" s="27" t="n">
        <v>488.24</v>
      </c>
      <c r="R1091" s="28" t="n">
        <v>20234.52</v>
      </c>
      <c r="S1091" s="28" t="n">
        <v>6330.29</v>
      </c>
      <c r="T1091" s="29" t="n">
        <v>60160.94</v>
      </c>
      <c r="U1091" s="29" t="n">
        <v>8675.75</v>
      </c>
      <c r="V1091" s="28" t="n">
        <v>15164.48</v>
      </c>
      <c r="W1091" s="28" t="n">
        <v>7979.74</v>
      </c>
      <c r="X1091" s="29" t="n">
        <v>12269</v>
      </c>
      <c r="Y1091" s="29" t="n">
        <v>5604.5</v>
      </c>
      <c r="Z1091" s="28" t="n">
        <v>18603.17</v>
      </c>
      <c r="AA1091" s="28" t="n">
        <v>6151.5</v>
      </c>
      <c r="AB1091" s="29" t="n">
        <v>13494.18</v>
      </c>
      <c r="AC1091" s="29" t="n">
        <v>7707.62</v>
      </c>
    </row>
    <row r="1092" customFormat="false" ht="12.75" hidden="false" customHeight="false" outlineLevel="0" collapsed="false">
      <c r="A1092" s="3" t="s">
        <v>2003</v>
      </c>
      <c r="B1092" s="3" t="s">
        <v>20</v>
      </c>
      <c r="C1092" s="3" t="s">
        <v>45</v>
      </c>
      <c r="D1092" s="3" t="s">
        <v>69</v>
      </c>
      <c r="E1092" s="3" t="str">
        <f aca="false">+CONCATENATE(A1092," ",B1092," ",C1092," ",D1092)</f>
        <v>LOCKHAVE 69 KV PPL BUS_1</v>
      </c>
      <c r="F1092" s="26" t="s">
        <v>2004</v>
      </c>
      <c r="G1092" s="26" t="n">
        <v>-7.61</v>
      </c>
      <c r="H1092" s="26" t="n">
        <v>-3.49</v>
      </c>
      <c r="I1092" s="26" t="s">
        <v>2004</v>
      </c>
      <c r="J1092" s="26" t="n">
        <v>-2.89</v>
      </c>
      <c r="K1092" s="26" t="n">
        <v>-3.51</v>
      </c>
      <c r="L1092" s="26" t="s">
        <v>2004</v>
      </c>
      <c r="M1092" s="26" t="n">
        <v>-10.78</v>
      </c>
      <c r="N1092" s="26" t="n">
        <v>-6.48</v>
      </c>
      <c r="O1092" s="27" t="s">
        <v>2004</v>
      </c>
      <c r="P1092" s="27" t="n">
        <v>-907</v>
      </c>
      <c r="Q1092" s="27" t="n">
        <v>-287.6</v>
      </c>
      <c r="R1092" s="28" t="n">
        <v>20184.2</v>
      </c>
      <c r="S1092" s="28" t="n">
        <v>6322.94</v>
      </c>
      <c r="T1092" s="29" t="n">
        <v>58494.81</v>
      </c>
      <c r="U1092" s="29" t="n">
        <v>8694.12</v>
      </c>
      <c r="V1092" s="28" t="n">
        <v>15136.25</v>
      </c>
      <c r="W1092" s="28" t="n">
        <v>7977.84</v>
      </c>
      <c r="X1092" s="29" t="n">
        <v>12137.2</v>
      </c>
      <c r="Y1092" s="29" t="n">
        <v>5624.9</v>
      </c>
      <c r="Z1092" s="28" t="n">
        <v>18598.58</v>
      </c>
      <c r="AA1092" s="28" t="n">
        <v>6106.47</v>
      </c>
      <c r="AB1092" s="29" t="n">
        <v>13515.78</v>
      </c>
      <c r="AC1092" s="29" t="n">
        <v>7702.94</v>
      </c>
    </row>
    <row r="1093" customFormat="false" ht="12.75" hidden="false" customHeight="false" outlineLevel="0" collapsed="false">
      <c r="A1093" s="3" t="s">
        <v>2003</v>
      </c>
      <c r="B1093" s="3" t="s">
        <v>20</v>
      </c>
      <c r="C1093" s="3" t="s">
        <v>45</v>
      </c>
      <c r="D1093" s="3" t="s">
        <v>71</v>
      </c>
      <c r="E1093" s="3" t="str">
        <f aca="false">+CONCATENATE(A1093," ",B1093," ",C1093," ",D1093)</f>
        <v>LOCKHAVE 69 KV PPL BUS_2</v>
      </c>
      <c r="F1093" s="26" t="s">
        <v>2005</v>
      </c>
      <c r="G1093" s="26" t="n">
        <v>-7.61</v>
      </c>
      <c r="H1093" s="26" t="n">
        <v>-3.49</v>
      </c>
      <c r="I1093" s="26" t="s">
        <v>2005</v>
      </c>
      <c r="J1093" s="26" t="n">
        <v>-2.89</v>
      </c>
      <c r="K1093" s="26" t="n">
        <v>-3.51</v>
      </c>
      <c r="L1093" s="26" t="s">
        <v>2005</v>
      </c>
      <c r="M1093" s="26" t="n">
        <v>-10.78</v>
      </c>
      <c r="N1093" s="26" t="n">
        <v>-6.48</v>
      </c>
      <c r="O1093" s="27" t="s">
        <v>2005</v>
      </c>
      <c r="P1093" s="27" t="n">
        <v>-907</v>
      </c>
      <c r="Q1093" s="27" t="n">
        <v>-287.6</v>
      </c>
      <c r="R1093" s="28" t="n">
        <v>20184.2</v>
      </c>
      <c r="S1093" s="28" t="n">
        <v>6322.94</v>
      </c>
      <c r="T1093" s="29" t="n">
        <v>58494.81</v>
      </c>
      <c r="U1093" s="29" t="n">
        <v>8694.12</v>
      </c>
      <c r="V1093" s="28" t="n">
        <v>15136.25</v>
      </c>
      <c r="W1093" s="28" t="n">
        <v>7977.84</v>
      </c>
      <c r="X1093" s="29" t="n">
        <v>12137.2</v>
      </c>
      <c r="Y1093" s="29" t="n">
        <v>5624.9</v>
      </c>
      <c r="Z1093" s="28" t="n">
        <v>18598.58</v>
      </c>
      <c r="AA1093" s="28" t="n">
        <v>6106.47</v>
      </c>
      <c r="AB1093" s="29" t="n">
        <v>13515.78</v>
      </c>
      <c r="AC1093" s="29" t="n">
        <v>7702.94</v>
      </c>
    </row>
    <row r="1094" customFormat="false" ht="12.75" hidden="false" customHeight="false" outlineLevel="0" collapsed="false">
      <c r="A1094" s="3" t="s">
        <v>2003</v>
      </c>
      <c r="B1094" s="3" t="s">
        <v>20</v>
      </c>
      <c r="C1094" s="3" t="s">
        <v>45</v>
      </c>
      <c r="D1094" s="3" t="s">
        <v>273</v>
      </c>
      <c r="E1094" s="3" t="str">
        <f aca="false">+CONCATENATE(A1094," ",B1094," ",C1094," ",D1094)</f>
        <v>LOCKHAVE 69 KV PPL BUS_3</v>
      </c>
      <c r="F1094" s="26" t="s">
        <v>2006</v>
      </c>
      <c r="G1094" s="26" t="n">
        <v>-7.61</v>
      </c>
      <c r="H1094" s="26" t="n">
        <v>-3.49</v>
      </c>
      <c r="I1094" s="26" t="s">
        <v>2006</v>
      </c>
      <c r="J1094" s="26" t="n">
        <v>-2.89</v>
      </c>
      <c r="K1094" s="26" t="n">
        <v>-3.51</v>
      </c>
      <c r="L1094" s="26" t="s">
        <v>2006</v>
      </c>
      <c r="M1094" s="26" t="n">
        <v>-10.78</v>
      </c>
      <c r="N1094" s="26" t="n">
        <v>-6.48</v>
      </c>
      <c r="O1094" s="27" t="s">
        <v>2006</v>
      </c>
      <c r="P1094" s="27" t="n">
        <v>-907</v>
      </c>
      <c r="Q1094" s="27" t="n">
        <v>-287.6</v>
      </c>
      <c r="R1094" s="28" t="n">
        <v>20184.2</v>
      </c>
      <c r="S1094" s="28" t="n">
        <v>6322.94</v>
      </c>
      <c r="T1094" s="29" t="n">
        <v>58494.81</v>
      </c>
      <c r="U1094" s="29" t="n">
        <v>8694.12</v>
      </c>
      <c r="V1094" s="28" t="n">
        <v>15136.25</v>
      </c>
      <c r="W1094" s="28" t="n">
        <v>7977.84</v>
      </c>
      <c r="X1094" s="29" t="n">
        <v>12137.2</v>
      </c>
      <c r="Y1094" s="29" t="n">
        <v>5624.9</v>
      </c>
      <c r="Z1094" s="28" t="n">
        <v>18598.58</v>
      </c>
      <c r="AA1094" s="28" t="n">
        <v>6106.47</v>
      </c>
      <c r="AB1094" s="29" t="n">
        <v>13515.78</v>
      </c>
      <c r="AC1094" s="29" t="n">
        <v>7702.94</v>
      </c>
    </row>
    <row r="1095" customFormat="false" ht="12.75" hidden="false" customHeight="false" outlineLevel="0" collapsed="false">
      <c r="A1095" s="3" t="s">
        <v>2003</v>
      </c>
      <c r="B1095" s="3" t="s">
        <v>20</v>
      </c>
      <c r="C1095" s="3" t="s">
        <v>45</v>
      </c>
      <c r="D1095" s="3" t="s">
        <v>2007</v>
      </c>
      <c r="E1095" s="3" t="str">
        <f aca="false">+CONCATENATE(A1095," ",B1095," ",C1095," ",D1095)</f>
        <v>LOCKHAVE 69 KV PPL BUS_4</v>
      </c>
      <c r="F1095" s="26" t="s">
        <v>2008</v>
      </c>
      <c r="G1095" s="26" t="n">
        <v>-7.61</v>
      </c>
      <c r="H1095" s="26" t="n">
        <v>-3.49</v>
      </c>
      <c r="I1095" s="26" t="s">
        <v>2008</v>
      </c>
      <c r="J1095" s="26" t="n">
        <v>-2.89</v>
      </c>
      <c r="K1095" s="26" t="n">
        <v>-3.51</v>
      </c>
      <c r="L1095" s="26" t="s">
        <v>2008</v>
      </c>
      <c r="M1095" s="26" t="n">
        <v>-10.78</v>
      </c>
      <c r="N1095" s="26" t="n">
        <v>-6.48</v>
      </c>
      <c r="O1095" s="27" t="s">
        <v>2008</v>
      </c>
      <c r="P1095" s="27" t="n">
        <v>-907</v>
      </c>
      <c r="Q1095" s="27" t="n">
        <v>-287.6</v>
      </c>
      <c r="R1095" s="28" t="n">
        <v>20184.2</v>
      </c>
      <c r="S1095" s="28" t="n">
        <v>6322.94</v>
      </c>
      <c r="T1095" s="29" t="n">
        <v>58494.81</v>
      </c>
      <c r="U1095" s="29" t="n">
        <v>8694.12</v>
      </c>
      <c r="V1095" s="28" t="n">
        <v>15136.25</v>
      </c>
      <c r="W1095" s="28" t="n">
        <v>7977.84</v>
      </c>
      <c r="X1095" s="29" t="n">
        <v>12137.2</v>
      </c>
      <c r="Y1095" s="29" t="n">
        <v>5624.9</v>
      </c>
      <c r="Z1095" s="28" t="n">
        <v>18598.58</v>
      </c>
      <c r="AA1095" s="28" t="n">
        <v>6106.47</v>
      </c>
      <c r="AB1095" s="29" t="n">
        <v>13515.78</v>
      </c>
      <c r="AC1095" s="29" t="n">
        <v>7702.94</v>
      </c>
    </row>
    <row r="1096" customFormat="false" ht="12.75" hidden="false" customHeight="false" outlineLevel="0" collapsed="false">
      <c r="A1096" s="3" t="s">
        <v>2003</v>
      </c>
      <c r="B1096" s="3" t="s">
        <v>20</v>
      </c>
      <c r="C1096" s="3" t="s">
        <v>45</v>
      </c>
      <c r="D1096" s="3" t="s">
        <v>2009</v>
      </c>
      <c r="E1096" s="3" t="str">
        <f aca="false">+CONCATENATE(A1096," ",B1096," ",C1096," ",D1096)</f>
        <v>LOCKHAVE 69 KV PPL BUS_5</v>
      </c>
      <c r="F1096" s="26" t="s">
        <v>2010</v>
      </c>
      <c r="G1096" s="26" t="n">
        <v>-7.61</v>
      </c>
      <c r="H1096" s="26" t="n">
        <v>-3.49</v>
      </c>
      <c r="I1096" s="26" t="s">
        <v>2010</v>
      </c>
      <c r="J1096" s="26" t="n">
        <v>-2.89</v>
      </c>
      <c r="K1096" s="26" t="n">
        <v>-3.51</v>
      </c>
      <c r="L1096" s="26" t="s">
        <v>2010</v>
      </c>
      <c r="M1096" s="26" t="n">
        <v>-10.78</v>
      </c>
      <c r="N1096" s="26" t="n">
        <v>-6.48</v>
      </c>
      <c r="O1096" s="27" t="s">
        <v>2010</v>
      </c>
      <c r="P1096" s="27" t="n">
        <v>-907</v>
      </c>
      <c r="Q1096" s="27" t="n">
        <v>-287.6</v>
      </c>
      <c r="R1096" s="28" t="n">
        <v>20184.2</v>
      </c>
      <c r="S1096" s="28" t="n">
        <v>6322.94</v>
      </c>
      <c r="T1096" s="29" t="n">
        <v>58494.81</v>
      </c>
      <c r="U1096" s="29" t="n">
        <v>8694.12</v>
      </c>
      <c r="V1096" s="28" t="n">
        <v>15136.25</v>
      </c>
      <c r="W1096" s="28" t="n">
        <v>7977.84</v>
      </c>
      <c r="X1096" s="29" t="n">
        <v>12137.2</v>
      </c>
      <c r="Y1096" s="29" t="n">
        <v>5624.9</v>
      </c>
      <c r="Z1096" s="28" t="n">
        <v>18598.58</v>
      </c>
      <c r="AA1096" s="28" t="n">
        <v>6106.47</v>
      </c>
      <c r="AB1096" s="29" t="n">
        <v>13515.78</v>
      </c>
      <c r="AC1096" s="29" t="n">
        <v>7702.94</v>
      </c>
    </row>
    <row r="1097" customFormat="false" ht="12.75" hidden="false" customHeight="false" outlineLevel="0" collapsed="false">
      <c r="A1097" s="3" t="s">
        <v>2003</v>
      </c>
      <c r="B1097" s="3" t="s">
        <v>20</v>
      </c>
      <c r="C1097" s="3" t="s">
        <v>45</v>
      </c>
      <c r="D1097" s="3" t="s">
        <v>2011</v>
      </c>
      <c r="E1097" s="3" t="str">
        <f aca="false">+CONCATENATE(A1097," ",B1097," ",C1097," ",D1097)</f>
        <v>LOCKHAVE 69 KV PPL BUS_6</v>
      </c>
      <c r="F1097" s="26" t="s">
        <v>2012</v>
      </c>
      <c r="G1097" s="26" t="n">
        <v>-7.61</v>
      </c>
      <c r="H1097" s="26" t="n">
        <v>-3.49</v>
      </c>
      <c r="I1097" s="26" t="s">
        <v>2012</v>
      </c>
      <c r="J1097" s="26" t="n">
        <v>-2.89</v>
      </c>
      <c r="K1097" s="26" t="n">
        <v>-3.51</v>
      </c>
      <c r="L1097" s="26" t="s">
        <v>2012</v>
      </c>
      <c r="M1097" s="26" t="n">
        <v>-10.78</v>
      </c>
      <c r="N1097" s="26" t="n">
        <v>-6.48</v>
      </c>
      <c r="O1097" s="27" t="s">
        <v>2012</v>
      </c>
      <c r="P1097" s="27" t="n">
        <v>-907</v>
      </c>
      <c r="Q1097" s="27" t="n">
        <v>-287.6</v>
      </c>
      <c r="R1097" s="28" t="n">
        <v>20184.2</v>
      </c>
      <c r="S1097" s="28" t="n">
        <v>6322.94</v>
      </c>
      <c r="T1097" s="29" t="n">
        <v>58494.81</v>
      </c>
      <c r="U1097" s="29" t="n">
        <v>8694.12</v>
      </c>
      <c r="V1097" s="28" t="n">
        <v>15136.25</v>
      </c>
      <c r="W1097" s="28" t="n">
        <v>7977.84</v>
      </c>
      <c r="X1097" s="29" t="n">
        <v>12137.2</v>
      </c>
      <c r="Y1097" s="29" t="n">
        <v>5624.9</v>
      </c>
      <c r="Z1097" s="28" t="n">
        <v>18598.58</v>
      </c>
      <c r="AA1097" s="28" t="n">
        <v>6106.47</v>
      </c>
      <c r="AB1097" s="29" t="n">
        <v>13515.78</v>
      </c>
      <c r="AC1097" s="29" t="n">
        <v>7702.94</v>
      </c>
    </row>
    <row r="1098" customFormat="false" ht="12.75" hidden="false" customHeight="false" outlineLevel="0" collapsed="false">
      <c r="A1098" s="3" t="s">
        <v>2003</v>
      </c>
      <c r="B1098" s="3" t="s">
        <v>20</v>
      </c>
      <c r="C1098" s="3" t="s">
        <v>45</v>
      </c>
      <c r="D1098" s="3" t="s">
        <v>2013</v>
      </c>
      <c r="E1098" s="3" t="str">
        <f aca="false">+CONCATENATE(A1098," ",B1098," ",C1098," ",D1098)</f>
        <v>LOCKHAVE 69 KV PPL HPCNUG</v>
      </c>
      <c r="F1098" s="26" t="s">
        <v>2014</v>
      </c>
      <c r="G1098" s="26" t="n">
        <v>-7.61</v>
      </c>
      <c r="H1098" s="26" t="n">
        <v>-3.49</v>
      </c>
      <c r="I1098" s="26" t="s">
        <v>2014</v>
      </c>
      <c r="J1098" s="26" t="n">
        <v>-2.89</v>
      </c>
      <c r="K1098" s="26" t="n">
        <v>-3.51</v>
      </c>
      <c r="L1098" s="26" t="s">
        <v>2014</v>
      </c>
      <c r="M1098" s="26" t="n">
        <v>-10.78</v>
      </c>
      <c r="N1098" s="26" t="n">
        <v>-6.48</v>
      </c>
      <c r="O1098" s="27" t="s">
        <v>2014</v>
      </c>
      <c r="P1098" s="27" t="n">
        <v>-907</v>
      </c>
      <c r="Q1098" s="27" t="n">
        <v>-287.6</v>
      </c>
      <c r="R1098" s="28" t="n">
        <v>20184.2</v>
      </c>
      <c r="S1098" s="28" t="n">
        <v>6322.94</v>
      </c>
      <c r="T1098" s="29" t="n">
        <v>58494.81</v>
      </c>
      <c r="U1098" s="29" t="n">
        <v>8694.12</v>
      </c>
      <c r="V1098" s="28" t="n">
        <v>15136.25</v>
      </c>
      <c r="W1098" s="28" t="n">
        <v>7977.84</v>
      </c>
      <c r="X1098" s="29" t="n">
        <v>12137.2</v>
      </c>
      <c r="Y1098" s="29" t="n">
        <v>5624.9</v>
      </c>
      <c r="Z1098" s="28" t="n">
        <v>18598.58</v>
      </c>
      <c r="AA1098" s="28" t="n">
        <v>6106.47</v>
      </c>
      <c r="AB1098" s="29" t="n">
        <v>13515.78</v>
      </c>
      <c r="AC1098" s="29" t="n">
        <v>7702.94</v>
      </c>
    </row>
    <row r="1099" customFormat="false" ht="12.75" hidden="false" customHeight="false" outlineLevel="0" collapsed="false">
      <c r="A1099" s="3" t="s">
        <v>2003</v>
      </c>
      <c r="B1099" s="3" t="s">
        <v>20</v>
      </c>
      <c r="C1099" s="3" t="s">
        <v>45</v>
      </c>
      <c r="D1099" s="3" t="s">
        <v>2015</v>
      </c>
      <c r="E1099" s="3" t="str">
        <f aca="false">+CONCATENATE(A1099," ",B1099," ",C1099," ",D1099)</f>
        <v>LOCKHAVE 69 KV PPL LOHCTG</v>
      </c>
      <c r="F1099" s="26" t="s">
        <v>2016</v>
      </c>
      <c r="G1099" s="26" t="n">
        <v>-7.61</v>
      </c>
      <c r="H1099" s="26" t="n">
        <v>-3.49</v>
      </c>
      <c r="I1099" s="26" t="s">
        <v>2016</v>
      </c>
      <c r="J1099" s="26" t="n">
        <v>-2.89</v>
      </c>
      <c r="K1099" s="26" t="n">
        <v>-3.51</v>
      </c>
      <c r="L1099" s="26" t="s">
        <v>2016</v>
      </c>
      <c r="M1099" s="26" t="n">
        <v>-10.78</v>
      </c>
      <c r="N1099" s="26" t="n">
        <v>-6.48</v>
      </c>
      <c r="O1099" s="27" t="s">
        <v>2016</v>
      </c>
      <c r="P1099" s="27" t="n">
        <v>-907</v>
      </c>
      <c r="Q1099" s="27" t="n">
        <v>-287.6</v>
      </c>
      <c r="R1099" s="28" t="n">
        <v>20184.2</v>
      </c>
      <c r="S1099" s="28" t="n">
        <v>6322.94</v>
      </c>
      <c r="T1099" s="29" t="n">
        <v>58494.81</v>
      </c>
      <c r="U1099" s="29" t="n">
        <v>8694.12</v>
      </c>
      <c r="V1099" s="28" t="n">
        <v>15136.25</v>
      </c>
      <c r="W1099" s="28" t="n">
        <v>7977.84</v>
      </c>
      <c r="X1099" s="29" t="n">
        <v>12137.2</v>
      </c>
      <c r="Y1099" s="29" t="n">
        <v>5624.9</v>
      </c>
      <c r="Z1099" s="28" t="n">
        <v>18598.58</v>
      </c>
      <c r="AA1099" s="28" t="n">
        <v>6106.47</v>
      </c>
      <c r="AB1099" s="29" t="n">
        <v>13515.78</v>
      </c>
      <c r="AC1099" s="29" t="n">
        <v>7702.94</v>
      </c>
    </row>
    <row r="1100" customFormat="false" ht="12.75" hidden="false" customHeight="false" outlineLevel="0" collapsed="false">
      <c r="A1100" s="3" t="s">
        <v>2017</v>
      </c>
      <c r="B1100" s="3" t="s">
        <v>47</v>
      </c>
      <c r="C1100" s="3" t="s">
        <v>87</v>
      </c>
      <c r="D1100" s="3" t="s">
        <v>2018</v>
      </c>
      <c r="E1100" s="3" t="str">
        <f aca="false">+CONCATENATE(A1100," ",B1100," ",C1100," ",D1100)</f>
        <v>LOMBARD 13 KV PECO NB10</v>
      </c>
      <c r="F1100" s="26" t="s">
        <v>2019</v>
      </c>
      <c r="G1100" s="26" t="n">
        <v>7.34</v>
      </c>
      <c r="H1100" s="26" t="n">
        <v>4.17</v>
      </c>
      <c r="I1100" s="26" t="s">
        <v>2019</v>
      </c>
      <c r="J1100" s="26" t="n">
        <v>-0.44</v>
      </c>
      <c r="K1100" s="26" t="n">
        <v>0.57</v>
      </c>
      <c r="L1100" s="26" t="s">
        <v>2019</v>
      </c>
      <c r="M1100" s="26" t="n">
        <v>1.81</v>
      </c>
      <c r="N1100" s="26" t="n">
        <v>1.74</v>
      </c>
      <c r="O1100" s="27" t="s">
        <v>2019</v>
      </c>
      <c r="P1100" s="27" t="n">
        <v>618.84</v>
      </c>
      <c r="Q1100" s="27" t="n">
        <v>476.1</v>
      </c>
      <c r="R1100" s="28" t="n">
        <v>20215.03</v>
      </c>
      <c r="S1100" s="28" t="n">
        <v>6330.43</v>
      </c>
      <c r="T1100" s="29" t="n">
        <v>60134.1</v>
      </c>
      <c r="U1100" s="29" t="n">
        <v>8671.52</v>
      </c>
      <c r="V1100" s="28" t="n">
        <v>15162.75</v>
      </c>
      <c r="W1100" s="28" t="n">
        <v>7979.64</v>
      </c>
      <c r="X1100" s="29" t="n">
        <v>12270.1</v>
      </c>
      <c r="Y1100" s="29" t="n">
        <v>5604.6</v>
      </c>
      <c r="Z1100" s="28" t="n">
        <v>18602.96</v>
      </c>
      <c r="AA1100" s="28" t="n">
        <v>6151.19</v>
      </c>
      <c r="AB1100" s="29" t="n">
        <v>13494.18</v>
      </c>
      <c r="AC1100" s="29" t="n">
        <v>7707.62</v>
      </c>
    </row>
    <row r="1101" customFormat="false" ht="12.75" hidden="false" customHeight="false" outlineLevel="0" collapsed="false">
      <c r="A1101" s="3" t="s">
        <v>2017</v>
      </c>
      <c r="B1101" s="3" t="s">
        <v>47</v>
      </c>
      <c r="C1101" s="3" t="s">
        <v>87</v>
      </c>
      <c r="D1101" s="3" t="s">
        <v>2020</v>
      </c>
      <c r="E1101" s="3" t="str">
        <f aca="false">+CONCATENATE(A1101," ",B1101," ",C1101," ",D1101)</f>
        <v>LOMBARD 13 KV PECO NB11</v>
      </c>
      <c r="F1101" s="26" t="s">
        <v>2021</v>
      </c>
      <c r="G1101" s="26" t="n">
        <v>7.34</v>
      </c>
      <c r="H1101" s="26" t="n">
        <v>4.17</v>
      </c>
      <c r="I1101" s="26" t="s">
        <v>2021</v>
      </c>
      <c r="J1101" s="26" t="n">
        <v>-0.44</v>
      </c>
      <c r="K1101" s="26" t="n">
        <v>0.57</v>
      </c>
      <c r="L1101" s="26" t="s">
        <v>2021</v>
      </c>
      <c r="M1101" s="26" t="n">
        <v>1.81</v>
      </c>
      <c r="N1101" s="26" t="n">
        <v>1.74</v>
      </c>
      <c r="O1101" s="27" t="s">
        <v>2021</v>
      </c>
      <c r="P1101" s="27" t="n">
        <v>618.84</v>
      </c>
      <c r="Q1101" s="27" t="n">
        <v>476.1</v>
      </c>
      <c r="R1101" s="28" t="n">
        <v>20214.07</v>
      </c>
      <c r="S1101" s="28" t="n">
        <v>6330.43</v>
      </c>
      <c r="T1101" s="29" t="n">
        <v>60134.1</v>
      </c>
      <c r="U1101" s="29" t="n">
        <v>8671.52</v>
      </c>
      <c r="V1101" s="28" t="n">
        <v>15162.75</v>
      </c>
      <c r="W1101" s="28" t="n">
        <v>7979.64</v>
      </c>
      <c r="X1101" s="29" t="n">
        <v>12270.1</v>
      </c>
      <c r="Y1101" s="29" t="n">
        <v>5604.6</v>
      </c>
      <c r="Z1101" s="28" t="n">
        <v>18602.96</v>
      </c>
      <c r="AA1101" s="28" t="n">
        <v>6151.19</v>
      </c>
      <c r="AB1101" s="29" t="n">
        <v>13494.18</v>
      </c>
      <c r="AC1101" s="29" t="n">
        <v>7707.62</v>
      </c>
    </row>
    <row r="1102" customFormat="false" ht="12.75" hidden="false" customHeight="false" outlineLevel="0" collapsed="false">
      <c r="A1102" s="3" t="s">
        <v>2017</v>
      </c>
      <c r="B1102" s="3" t="s">
        <v>47</v>
      </c>
      <c r="C1102" s="3" t="s">
        <v>87</v>
      </c>
      <c r="D1102" s="3" t="s">
        <v>2022</v>
      </c>
      <c r="E1102" s="3" t="str">
        <f aca="false">+CONCATENATE(A1102," ",B1102," ",C1102," ",D1102)</f>
        <v>LOMBARD 13 KV PECO NB12</v>
      </c>
      <c r="F1102" s="26" t="s">
        <v>2023</v>
      </c>
      <c r="G1102" s="26" t="n">
        <v>7.34</v>
      </c>
      <c r="H1102" s="26" t="n">
        <v>4.17</v>
      </c>
      <c r="I1102" s="26" t="s">
        <v>2023</v>
      </c>
      <c r="J1102" s="26" t="n">
        <v>-0.44</v>
      </c>
      <c r="K1102" s="26" t="n">
        <v>0.57</v>
      </c>
      <c r="L1102" s="26" t="s">
        <v>2023</v>
      </c>
      <c r="M1102" s="26" t="n">
        <v>1.81</v>
      </c>
      <c r="N1102" s="26" t="n">
        <v>1.74</v>
      </c>
      <c r="O1102" s="27" t="s">
        <v>2023</v>
      </c>
      <c r="P1102" s="27" t="n">
        <v>618.84</v>
      </c>
      <c r="Q1102" s="27" t="n">
        <v>476.1</v>
      </c>
      <c r="R1102" s="28" t="n">
        <v>20214.07</v>
      </c>
      <c r="S1102" s="28" t="n">
        <v>6330.43</v>
      </c>
      <c r="T1102" s="29" t="n">
        <v>60134.1</v>
      </c>
      <c r="U1102" s="29" t="n">
        <v>8671.52</v>
      </c>
      <c r="V1102" s="28" t="n">
        <v>15162.75</v>
      </c>
      <c r="W1102" s="28" t="n">
        <v>7979.64</v>
      </c>
      <c r="X1102" s="29" t="n">
        <v>12270.1</v>
      </c>
      <c r="Y1102" s="29" t="n">
        <v>5604.6</v>
      </c>
      <c r="Z1102" s="28" t="n">
        <v>18602.96</v>
      </c>
      <c r="AA1102" s="28" t="n">
        <v>6151.19</v>
      </c>
      <c r="AB1102" s="29" t="n">
        <v>13494.18</v>
      </c>
      <c r="AC1102" s="29" t="n">
        <v>7707.62</v>
      </c>
    </row>
    <row r="1103" customFormat="false" ht="12.75" hidden="false" customHeight="false" outlineLevel="0" collapsed="false">
      <c r="A1103" s="3" t="s">
        <v>2017</v>
      </c>
      <c r="B1103" s="3" t="s">
        <v>47</v>
      </c>
      <c r="C1103" s="3" t="s">
        <v>87</v>
      </c>
      <c r="D1103" s="3" t="s">
        <v>542</v>
      </c>
      <c r="E1103" s="3" t="str">
        <f aca="false">+CONCATENATE(A1103," ",B1103," ",C1103," ",D1103)</f>
        <v>LOMBARD 13 KV PECO NBU1</v>
      </c>
      <c r="F1103" s="26" t="s">
        <v>2024</v>
      </c>
      <c r="G1103" s="26" t="n">
        <v>7.34</v>
      </c>
      <c r="H1103" s="26" t="n">
        <v>4.17</v>
      </c>
      <c r="I1103" s="26" t="s">
        <v>2024</v>
      </c>
      <c r="J1103" s="26" t="n">
        <v>-0.44</v>
      </c>
      <c r="K1103" s="26" t="n">
        <v>0.57</v>
      </c>
      <c r="L1103" s="26" t="s">
        <v>2024</v>
      </c>
      <c r="M1103" s="26" t="n">
        <v>1.81</v>
      </c>
      <c r="N1103" s="26" t="n">
        <v>1.74</v>
      </c>
      <c r="O1103" s="27" t="s">
        <v>2024</v>
      </c>
      <c r="P1103" s="27" t="n">
        <v>618.83</v>
      </c>
      <c r="Q1103" s="27" t="n">
        <v>476.09</v>
      </c>
      <c r="R1103" s="28" t="n">
        <v>20215.42</v>
      </c>
      <c r="S1103" s="28" t="n">
        <v>6330.43</v>
      </c>
      <c r="T1103" s="29" t="n">
        <v>60134.08</v>
      </c>
      <c r="U1103" s="29" t="n">
        <v>8671.53</v>
      </c>
      <c r="V1103" s="28" t="n">
        <v>15162.74</v>
      </c>
      <c r="W1103" s="28" t="n">
        <v>7979.64</v>
      </c>
      <c r="X1103" s="29" t="n">
        <v>12270.1</v>
      </c>
      <c r="Y1103" s="29" t="n">
        <v>5604.6</v>
      </c>
      <c r="Z1103" s="28" t="n">
        <v>18602.96</v>
      </c>
      <c r="AA1103" s="28" t="n">
        <v>6151.19</v>
      </c>
      <c r="AB1103" s="29" t="n">
        <v>13494.18</v>
      </c>
      <c r="AC1103" s="29" t="n">
        <v>7707.62</v>
      </c>
    </row>
    <row r="1104" customFormat="false" ht="12.75" hidden="false" customHeight="false" outlineLevel="0" collapsed="false">
      <c r="A1104" s="3" t="s">
        <v>2017</v>
      </c>
      <c r="B1104" s="3" t="s">
        <v>47</v>
      </c>
      <c r="C1104" s="3" t="s">
        <v>87</v>
      </c>
      <c r="D1104" s="3" t="s">
        <v>544</v>
      </c>
      <c r="E1104" s="3" t="str">
        <f aca="false">+CONCATENATE(A1104," ",B1104," ",C1104," ",D1104)</f>
        <v>LOMBARD 13 KV PECO NBU2</v>
      </c>
      <c r="F1104" s="26" t="s">
        <v>2025</v>
      </c>
      <c r="G1104" s="26" t="n">
        <v>7.34</v>
      </c>
      <c r="H1104" s="26" t="n">
        <v>4.17</v>
      </c>
      <c r="I1104" s="26" t="s">
        <v>2025</v>
      </c>
      <c r="J1104" s="26" t="n">
        <v>-0.44</v>
      </c>
      <c r="K1104" s="26" t="n">
        <v>0.57</v>
      </c>
      <c r="L1104" s="26" t="s">
        <v>2025</v>
      </c>
      <c r="M1104" s="26" t="n">
        <v>1.81</v>
      </c>
      <c r="N1104" s="26" t="n">
        <v>1.74</v>
      </c>
      <c r="O1104" s="27" t="s">
        <v>2025</v>
      </c>
      <c r="P1104" s="27" t="n">
        <v>618.83</v>
      </c>
      <c r="Q1104" s="27" t="n">
        <v>476.09</v>
      </c>
      <c r="R1104" s="28" t="n">
        <v>20215.42</v>
      </c>
      <c r="S1104" s="28" t="n">
        <v>6330.43</v>
      </c>
      <c r="T1104" s="29" t="n">
        <v>60134.08</v>
      </c>
      <c r="U1104" s="29" t="n">
        <v>8671.53</v>
      </c>
      <c r="V1104" s="28" t="n">
        <v>15162.74</v>
      </c>
      <c r="W1104" s="28" t="n">
        <v>7979.64</v>
      </c>
      <c r="X1104" s="29" t="n">
        <v>12270.1</v>
      </c>
      <c r="Y1104" s="29" t="n">
        <v>5604.6</v>
      </c>
      <c r="Z1104" s="28" t="n">
        <v>18602.96</v>
      </c>
      <c r="AA1104" s="28" t="n">
        <v>6151.19</v>
      </c>
      <c r="AB1104" s="29" t="n">
        <v>13494.18</v>
      </c>
      <c r="AC1104" s="29" t="n">
        <v>7707.62</v>
      </c>
    </row>
    <row r="1105" customFormat="false" ht="12.75" hidden="false" customHeight="false" outlineLevel="0" collapsed="false">
      <c r="A1105" s="3" t="s">
        <v>2017</v>
      </c>
      <c r="B1105" s="3" t="s">
        <v>47</v>
      </c>
      <c r="C1105" s="3" t="s">
        <v>87</v>
      </c>
      <c r="D1105" s="3" t="s">
        <v>546</v>
      </c>
      <c r="E1105" s="3" t="str">
        <f aca="false">+CONCATENATE(A1105," ",B1105," ",C1105," ",D1105)</f>
        <v>LOMBARD 13 KV PECO NBU3</v>
      </c>
      <c r="F1105" s="26" t="s">
        <v>2026</v>
      </c>
      <c r="G1105" s="26" t="n">
        <v>7.34</v>
      </c>
      <c r="H1105" s="26" t="n">
        <v>4.17</v>
      </c>
      <c r="I1105" s="26" t="s">
        <v>2026</v>
      </c>
      <c r="J1105" s="26" t="n">
        <v>-0.44</v>
      </c>
      <c r="K1105" s="26" t="n">
        <v>0.57</v>
      </c>
      <c r="L1105" s="26" t="s">
        <v>2026</v>
      </c>
      <c r="M1105" s="26" t="n">
        <v>1.81</v>
      </c>
      <c r="N1105" s="26" t="n">
        <v>1.74</v>
      </c>
      <c r="O1105" s="27" t="s">
        <v>2026</v>
      </c>
      <c r="P1105" s="27" t="n">
        <v>618.83</v>
      </c>
      <c r="Q1105" s="27" t="n">
        <v>476.09</v>
      </c>
      <c r="R1105" s="28" t="n">
        <v>20215.42</v>
      </c>
      <c r="S1105" s="28" t="n">
        <v>6330.43</v>
      </c>
      <c r="T1105" s="29" t="n">
        <v>60134.08</v>
      </c>
      <c r="U1105" s="29" t="n">
        <v>8671.53</v>
      </c>
      <c r="V1105" s="28" t="n">
        <v>15162.74</v>
      </c>
      <c r="W1105" s="28" t="n">
        <v>7979.64</v>
      </c>
      <c r="X1105" s="29" t="n">
        <v>12270.1</v>
      </c>
      <c r="Y1105" s="29" t="n">
        <v>5604.6</v>
      </c>
      <c r="Z1105" s="28" t="n">
        <v>18602.96</v>
      </c>
      <c r="AA1105" s="28" t="n">
        <v>6151.19</v>
      </c>
      <c r="AB1105" s="29" t="n">
        <v>13494.18</v>
      </c>
      <c r="AC1105" s="29" t="n">
        <v>7707.62</v>
      </c>
    </row>
    <row r="1106" customFormat="false" ht="12.75" hidden="false" customHeight="false" outlineLevel="0" collapsed="false">
      <c r="A1106" s="3" t="s">
        <v>2017</v>
      </c>
      <c r="B1106" s="3" t="s">
        <v>47</v>
      </c>
      <c r="C1106" s="3" t="s">
        <v>87</v>
      </c>
      <c r="D1106" s="3" t="s">
        <v>2027</v>
      </c>
      <c r="E1106" s="3" t="str">
        <f aca="false">+CONCATENATE(A1106," ",B1106," ",C1106," ",D1106)</f>
        <v>LOMBARD 13 KV PECO NBU9</v>
      </c>
      <c r="F1106" s="26" t="s">
        <v>2028</v>
      </c>
      <c r="G1106" s="26" t="n">
        <v>7.34</v>
      </c>
      <c r="H1106" s="26" t="n">
        <v>4.17</v>
      </c>
      <c r="I1106" s="26" t="s">
        <v>2028</v>
      </c>
      <c r="J1106" s="26" t="n">
        <v>-0.44</v>
      </c>
      <c r="K1106" s="26" t="n">
        <v>0.57</v>
      </c>
      <c r="L1106" s="26" t="s">
        <v>2028</v>
      </c>
      <c r="M1106" s="26" t="n">
        <v>1.81</v>
      </c>
      <c r="N1106" s="26" t="n">
        <v>1.74</v>
      </c>
      <c r="O1106" s="27" t="s">
        <v>2028</v>
      </c>
      <c r="P1106" s="27" t="n">
        <v>618.84</v>
      </c>
      <c r="Q1106" s="27" t="n">
        <v>476.1</v>
      </c>
      <c r="R1106" s="28" t="n">
        <v>20215.03</v>
      </c>
      <c r="S1106" s="28" t="n">
        <v>6330.43</v>
      </c>
      <c r="T1106" s="29" t="n">
        <v>60134.1</v>
      </c>
      <c r="U1106" s="29" t="n">
        <v>8671.52</v>
      </c>
      <c r="V1106" s="28" t="n">
        <v>15162.75</v>
      </c>
      <c r="W1106" s="28" t="n">
        <v>7979.64</v>
      </c>
      <c r="X1106" s="29" t="n">
        <v>12270.1</v>
      </c>
      <c r="Y1106" s="29" t="n">
        <v>5604.6</v>
      </c>
      <c r="Z1106" s="28" t="n">
        <v>18602.96</v>
      </c>
      <c r="AA1106" s="28" t="n">
        <v>6151.19</v>
      </c>
      <c r="AB1106" s="29" t="n">
        <v>13494.18</v>
      </c>
      <c r="AC1106" s="29" t="n">
        <v>7707.62</v>
      </c>
    </row>
    <row r="1107" customFormat="false" ht="12.75" hidden="false" customHeight="false" outlineLevel="0" collapsed="false">
      <c r="A1107" s="3" t="s">
        <v>2029</v>
      </c>
      <c r="B1107" s="3" t="s">
        <v>20</v>
      </c>
      <c r="C1107" s="3" t="s">
        <v>37</v>
      </c>
      <c r="D1107" s="3" t="s">
        <v>2030</v>
      </c>
      <c r="E1107" s="3" t="str">
        <f aca="false">+CONCATENATE(A1107," ",B1107," ",C1107," ",D1107)</f>
        <v>LONGWOOD 69 KV DPL LONGWD</v>
      </c>
      <c r="F1107" s="26" t="s">
        <v>2031</v>
      </c>
      <c r="G1107" s="26" t="n">
        <v>7.87</v>
      </c>
      <c r="H1107" s="26" t="n">
        <v>4.47</v>
      </c>
      <c r="I1107" s="26" t="s">
        <v>2031</v>
      </c>
      <c r="J1107" s="26" t="n">
        <v>0.22</v>
      </c>
      <c r="K1107" s="26" t="n">
        <v>1.32</v>
      </c>
      <c r="L1107" s="26" t="s">
        <v>2031</v>
      </c>
      <c r="M1107" s="26" t="n">
        <v>4.06</v>
      </c>
      <c r="N1107" s="26" t="n">
        <v>2.72</v>
      </c>
      <c r="O1107" s="27" t="s">
        <v>2031</v>
      </c>
      <c r="P1107" s="27" t="n">
        <v>1232.1</v>
      </c>
      <c r="Q1107" s="27" t="n">
        <v>745.59</v>
      </c>
      <c r="R1107" s="28" t="n">
        <v>20258.2</v>
      </c>
      <c r="S1107" s="28" t="n">
        <v>6328.18</v>
      </c>
      <c r="T1107" s="29" t="n">
        <v>60443.01</v>
      </c>
      <c r="U1107" s="29" t="n">
        <v>8680.25</v>
      </c>
      <c r="V1107" s="28" t="n">
        <v>17106.42</v>
      </c>
      <c r="W1107" s="28" t="n">
        <v>9208.86</v>
      </c>
      <c r="X1107" s="29" t="n">
        <v>12269.2</v>
      </c>
      <c r="Y1107" s="29" t="n">
        <v>5597.5</v>
      </c>
      <c r="Z1107" s="28" t="n">
        <v>18604.37</v>
      </c>
      <c r="AA1107" s="28" t="n">
        <v>6164.84</v>
      </c>
      <c r="AB1107" s="29" t="n">
        <v>13493.93</v>
      </c>
      <c r="AC1107" s="29" t="n">
        <v>7708.46</v>
      </c>
    </row>
    <row r="1108" customFormat="false" ht="12.75" hidden="false" customHeight="false" outlineLevel="0" collapsed="false">
      <c r="A1108" s="3" t="s">
        <v>2032</v>
      </c>
      <c r="B1108" s="3" t="s">
        <v>20</v>
      </c>
      <c r="C1108" s="3" t="s">
        <v>37</v>
      </c>
      <c r="D1108" s="3" t="s">
        <v>2033</v>
      </c>
      <c r="E1108" s="3" t="str">
        <f aca="false">+CONCATENATE(A1108," ",B1108," ",C1108," ",D1108)</f>
        <v>LORETTO 69 KV DPL PRNCSS</v>
      </c>
      <c r="F1108" s="26" t="s">
        <v>2034</v>
      </c>
      <c r="G1108" s="26" t="n">
        <v>7.9</v>
      </c>
      <c r="H1108" s="26" t="n">
        <v>4.48</v>
      </c>
      <c r="I1108" s="26" t="s">
        <v>2034</v>
      </c>
      <c r="J1108" s="26" t="n">
        <v>0.24</v>
      </c>
      <c r="K1108" s="26" t="n">
        <v>1.34</v>
      </c>
      <c r="L1108" s="26" t="s">
        <v>2034</v>
      </c>
      <c r="M1108" s="26" t="n">
        <v>4.09</v>
      </c>
      <c r="N1108" s="26" t="n">
        <v>2.74</v>
      </c>
      <c r="O1108" s="27" t="s">
        <v>2034</v>
      </c>
      <c r="P1108" s="27" t="n">
        <v>1442.86</v>
      </c>
      <c r="Q1108" s="27" t="n">
        <v>842.16</v>
      </c>
      <c r="R1108" s="28" t="n">
        <v>20259.28</v>
      </c>
      <c r="S1108" s="28" t="n">
        <v>6328.19</v>
      </c>
      <c r="T1108" s="29" t="n">
        <v>60519.87</v>
      </c>
      <c r="U1108" s="29" t="n">
        <v>8679.83</v>
      </c>
      <c r="V1108" s="28" t="n">
        <v>17159.76</v>
      </c>
      <c r="W1108" s="28" t="n">
        <v>9179.43</v>
      </c>
      <c r="X1108" s="29" t="n">
        <v>12269.3</v>
      </c>
      <c r="Y1108" s="29" t="n">
        <v>5597.5</v>
      </c>
      <c r="Z1108" s="28" t="n">
        <v>18604.31</v>
      </c>
      <c r="AA1108" s="28" t="n">
        <v>6164.9</v>
      </c>
      <c r="AB1108" s="29" t="n">
        <v>13493.92</v>
      </c>
      <c r="AC1108" s="29" t="n">
        <v>7708.49</v>
      </c>
    </row>
    <row r="1109" customFormat="false" ht="12.75" hidden="false" customHeight="false" outlineLevel="0" collapsed="false">
      <c r="A1109" s="3" t="s">
        <v>2035</v>
      </c>
      <c r="B1109" s="3" t="s">
        <v>59</v>
      </c>
      <c r="C1109" s="3" t="s">
        <v>60</v>
      </c>
      <c r="D1109" s="3" t="s">
        <v>1359</v>
      </c>
      <c r="E1109" s="3" t="str">
        <f aca="false">+CONCATENATE(A1109," ",B1109," ",C1109," ",D1109)</f>
        <v>LUCERNE 115 KV PENELEC NO1 TX</v>
      </c>
      <c r="F1109" s="26" t="s">
        <v>2036</v>
      </c>
      <c r="G1109" s="26" t="n">
        <v>18.65</v>
      </c>
      <c r="H1109" s="26" t="n">
        <v>9.66</v>
      </c>
      <c r="I1109" s="26" t="s">
        <v>2036</v>
      </c>
      <c r="J1109" s="26" t="n">
        <v>-26.39</v>
      </c>
      <c r="K1109" s="26" t="n">
        <v>5.27</v>
      </c>
      <c r="L1109" s="26" t="s">
        <v>2036</v>
      </c>
      <c r="M1109" s="26" t="n">
        <v>15.45</v>
      </c>
      <c r="N1109" s="26" t="n">
        <v>8.61</v>
      </c>
      <c r="O1109" s="27" t="s">
        <v>2036</v>
      </c>
      <c r="P1109" s="27" t="n">
        <v>-846.51</v>
      </c>
      <c r="Q1109" s="27" t="n">
        <v>-252.98</v>
      </c>
      <c r="R1109" s="28" t="n">
        <v>20232.22</v>
      </c>
      <c r="S1109" s="28" t="n">
        <v>6335.55</v>
      </c>
      <c r="T1109" s="29" t="n">
        <v>58258.84</v>
      </c>
      <c r="U1109" s="29" t="n">
        <v>8661.81</v>
      </c>
      <c r="V1109" s="28" t="n">
        <v>15944.98</v>
      </c>
      <c r="W1109" s="28" t="n">
        <v>7979.02</v>
      </c>
      <c r="X1109" s="29" t="n">
        <v>12284.4</v>
      </c>
      <c r="Y1109" s="29" t="n">
        <v>5646.4</v>
      </c>
      <c r="Z1109" s="28" t="n">
        <v>18470.79</v>
      </c>
      <c r="AA1109" s="28" t="n">
        <v>6297.13</v>
      </c>
      <c r="AB1109" s="29" t="n">
        <v>13497.07</v>
      </c>
      <c r="AC1109" s="29" t="n">
        <v>7715.86</v>
      </c>
    </row>
    <row r="1110" customFormat="false" ht="12.75" hidden="false" customHeight="false" outlineLevel="0" collapsed="false">
      <c r="A1110" s="3" t="s">
        <v>2035</v>
      </c>
      <c r="B1110" s="3" t="s">
        <v>59</v>
      </c>
      <c r="C1110" s="3" t="s">
        <v>60</v>
      </c>
      <c r="D1110" s="3" t="s">
        <v>1361</v>
      </c>
      <c r="E1110" s="3" t="str">
        <f aca="false">+CONCATENATE(A1110," ",B1110," ",C1110," ",D1110)</f>
        <v>LUCERNE 115 KV PENELEC NO2 TX</v>
      </c>
      <c r="F1110" s="26" t="s">
        <v>2037</v>
      </c>
      <c r="G1110" s="26" t="n">
        <v>18.65</v>
      </c>
      <c r="H1110" s="26" t="n">
        <v>9.66</v>
      </c>
      <c r="I1110" s="26" t="s">
        <v>2037</v>
      </c>
      <c r="J1110" s="26" t="n">
        <v>-26.39</v>
      </c>
      <c r="K1110" s="26" t="n">
        <v>5.27</v>
      </c>
      <c r="L1110" s="26" t="s">
        <v>2037</v>
      </c>
      <c r="M1110" s="26" t="n">
        <v>15.45</v>
      </c>
      <c r="N1110" s="26" t="n">
        <v>8.61</v>
      </c>
      <c r="O1110" s="27" t="s">
        <v>2037</v>
      </c>
      <c r="P1110" s="27" t="n">
        <v>-846.51</v>
      </c>
      <c r="Q1110" s="27" t="n">
        <v>-252.98</v>
      </c>
      <c r="R1110" s="28" t="n">
        <v>20232.22</v>
      </c>
      <c r="S1110" s="28" t="n">
        <v>6335.55</v>
      </c>
      <c r="T1110" s="29" t="n">
        <v>58258.84</v>
      </c>
      <c r="U1110" s="29" t="n">
        <v>8661.81</v>
      </c>
      <c r="V1110" s="28" t="n">
        <v>15944.98</v>
      </c>
      <c r="W1110" s="28" t="n">
        <v>7979.02</v>
      </c>
      <c r="X1110" s="29" t="n">
        <v>12284.4</v>
      </c>
      <c r="Y1110" s="29" t="n">
        <v>5646.4</v>
      </c>
      <c r="Z1110" s="28" t="n">
        <v>18470.79</v>
      </c>
      <c r="AA1110" s="28" t="n">
        <v>6297.13</v>
      </c>
      <c r="AB1110" s="29" t="n">
        <v>13497.07</v>
      </c>
      <c r="AC1110" s="29" t="n">
        <v>7715.86</v>
      </c>
    </row>
    <row r="1111" customFormat="false" ht="12.75" hidden="false" customHeight="false" outlineLevel="0" collapsed="false">
      <c r="A1111" s="3" t="s">
        <v>2038</v>
      </c>
      <c r="B1111" s="3" t="s">
        <v>26</v>
      </c>
      <c r="C1111" s="3" t="s">
        <v>27</v>
      </c>
      <c r="D1111" s="3" t="s">
        <v>28</v>
      </c>
      <c r="E1111" s="3" t="str">
        <f aca="false">+CONCATENATE(A1111," ",B1111," ",C1111," ",D1111)</f>
        <v>LUMBERTO 230 KV PSEG T-1</v>
      </c>
      <c r="F1111" s="26" t="s">
        <v>2039</v>
      </c>
      <c r="G1111" s="26" t="n">
        <v>11.54</v>
      </c>
      <c r="H1111" s="26" t="n">
        <v>6.72</v>
      </c>
      <c r="I1111" s="26" t="s">
        <v>2039</v>
      </c>
      <c r="J1111" s="26" t="n">
        <v>-1.31</v>
      </c>
      <c r="K1111" s="26" t="n">
        <v>0.06</v>
      </c>
      <c r="L1111" s="26" t="s">
        <v>2039</v>
      </c>
      <c r="M1111" s="26" t="n">
        <v>0.32</v>
      </c>
      <c r="N1111" s="26" t="n">
        <v>1.19</v>
      </c>
      <c r="O1111" s="27" t="s">
        <v>2039</v>
      </c>
      <c r="P1111" s="27" t="n">
        <v>592.24</v>
      </c>
      <c r="Q1111" s="27" t="n">
        <v>447.31</v>
      </c>
      <c r="R1111" s="28" t="n">
        <v>20350.34</v>
      </c>
      <c r="S1111" s="28" t="n">
        <v>6331.04</v>
      </c>
      <c r="T1111" s="29" t="n">
        <v>60207.97</v>
      </c>
      <c r="U1111" s="29" t="n">
        <v>8703.34</v>
      </c>
      <c r="V1111" s="28" t="n">
        <v>15140</v>
      </c>
      <c r="W1111" s="28" t="n">
        <v>7979.07</v>
      </c>
      <c r="X1111" s="29" t="n">
        <v>12267.4</v>
      </c>
      <c r="Y1111" s="29" t="n">
        <v>5601.4</v>
      </c>
      <c r="Z1111" s="28" t="n">
        <v>18600.42</v>
      </c>
      <c r="AA1111" s="28" t="n">
        <v>6131.07</v>
      </c>
      <c r="AB1111" s="29" t="n">
        <v>13493.08</v>
      </c>
      <c r="AC1111" s="29" t="n">
        <v>7706.51</v>
      </c>
    </row>
    <row r="1112" customFormat="false" ht="12.75" hidden="false" customHeight="false" outlineLevel="0" collapsed="false">
      <c r="A1112" s="3" t="s">
        <v>2038</v>
      </c>
      <c r="B1112" s="3" t="s">
        <v>26</v>
      </c>
      <c r="C1112" s="3" t="s">
        <v>27</v>
      </c>
      <c r="D1112" s="3" t="s">
        <v>31</v>
      </c>
      <c r="E1112" s="3" t="str">
        <f aca="false">+CONCATENATE(A1112," ",B1112," ",C1112," ",D1112)</f>
        <v>LUMBERTO 230 KV PSEG T-2</v>
      </c>
      <c r="F1112" s="26" t="s">
        <v>2040</v>
      </c>
      <c r="G1112" s="26" t="n">
        <v>11.54</v>
      </c>
      <c r="H1112" s="26" t="n">
        <v>6.72</v>
      </c>
      <c r="I1112" s="26" t="s">
        <v>2040</v>
      </c>
      <c r="J1112" s="26" t="n">
        <v>-1.31</v>
      </c>
      <c r="K1112" s="26" t="n">
        <v>0.06</v>
      </c>
      <c r="L1112" s="26" t="s">
        <v>2040</v>
      </c>
      <c r="M1112" s="26" t="n">
        <v>0.32</v>
      </c>
      <c r="N1112" s="26" t="n">
        <v>1.19</v>
      </c>
      <c r="O1112" s="27" t="s">
        <v>2040</v>
      </c>
      <c r="P1112" s="27" t="n">
        <v>592.24</v>
      </c>
      <c r="Q1112" s="27" t="n">
        <v>447.31</v>
      </c>
      <c r="R1112" s="28" t="n">
        <v>20350.34</v>
      </c>
      <c r="S1112" s="28" t="n">
        <v>6331.04</v>
      </c>
      <c r="T1112" s="29" t="n">
        <v>60207.97</v>
      </c>
      <c r="U1112" s="29" t="n">
        <v>8703.34</v>
      </c>
      <c r="V1112" s="28" t="n">
        <v>15140</v>
      </c>
      <c r="W1112" s="28" t="n">
        <v>7979.07</v>
      </c>
      <c r="X1112" s="29" t="n">
        <v>12267.4</v>
      </c>
      <c r="Y1112" s="29" t="n">
        <v>5601.4</v>
      </c>
      <c r="Z1112" s="28" t="n">
        <v>18600.42</v>
      </c>
      <c r="AA1112" s="28" t="n">
        <v>6131.07</v>
      </c>
      <c r="AB1112" s="29" t="n">
        <v>13493.08</v>
      </c>
      <c r="AC1112" s="29" t="n">
        <v>7706.51</v>
      </c>
    </row>
    <row r="1113" customFormat="false" ht="12.75" hidden="false" customHeight="false" outlineLevel="0" collapsed="false">
      <c r="A1113" s="3" t="s">
        <v>2041</v>
      </c>
      <c r="B1113" s="3" t="s">
        <v>20</v>
      </c>
      <c r="C1113" s="3" t="s">
        <v>45</v>
      </c>
      <c r="D1113" s="3" t="s">
        <v>69</v>
      </c>
      <c r="E1113" s="3" t="str">
        <f aca="false">+CONCATENATE(A1113," ",B1113," ",C1113," ",D1113)</f>
        <v>LYCOMING 69 KV PPL BUS_1</v>
      </c>
      <c r="F1113" s="26" t="s">
        <v>2042</v>
      </c>
      <c r="G1113" s="26" t="n">
        <v>-7.74</v>
      </c>
      <c r="H1113" s="26" t="n">
        <v>-3.56</v>
      </c>
      <c r="I1113" s="26" t="s">
        <v>2042</v>
      </c>
      <c r="J1113" s="26" t="n">
        <v>-2.93</v>
      </c>
      <c r="K1113" s="26" t="n">
        <v>-3.56</v>
      </c>
      <c r="L1113" s="26" t="s">
        <v>2042</v>
      </c>
      <c r="M1113" s="26" t="n">
        <v>-10.94</v>
      </c>
      <c r="N1113" s="26" t="n">
        <v>-6.58</v>
      </c>
      <c r="O1113" s="27" t="s">
        <v>2042</v>
      </c>
      <c r="P1113" s="27" t="n">
        <v>-900.12</v>
      </c>
      <c r="Q1113" s="27" t="n">
        <v>-284.04</v>
      </c>
      <c r="R1113" s="28" t="n">
        <v>20183.73</v>
      </c>
      <c r="S1113" s="28" t="n">
        <v>6323</v>
      </c>
      <c r="T1113" s="29" t="n">
        <v>58502.84</v>
      </c>
      <c r="U1113" s="29" t="n">
        <v>8694.61</v>
      </c>
      <c r="V1113" s="28" t="n">
        <v>15134.17</v>
      </c>
      <c r="W1113" s="28" t="n">
        <v>7977.86</v>
      </c>
      <c r="X1113" s="29" t="n">
        <v>12136.3</v>
      </c>
      <c r="Y1113" s="29" t="n">
        <v>5624.9</v>
      </c>
      <c r="Z1113" s="28" t="n">
        <v>18598.41</v>
      </c>
      <c r="AA1113" s="28" t="n">
        <v>6105.03</v>
      </c>
      <c r="AB1113" s="29" t="n">
        <v>13516.36</v>
      </c>
      <c r="AC1113" s="29" t="n">
        <v>7702.82</v>
      </c>
    </row>
    <row r="1114" customFormat="false" ht="12.75" hidden="false" customHeight="false" outlineLevel="0" collapsed="false">
      <c r="A1114" s="3" t="s">
        <v>2041</v>
      </c>
      <c r="B1114" s="3" t="s">
        <v>20</v>
      </c>
      <c r="C1114" s="3" t="s">
        <v>45</v>
      </c>
      <c r="D1114" s="3" t="s">
        <v>71</v>
      </c>
      <c r="E1114" s="3" t="str">
        <f aca="false">+CONCATENATE(A1114," ",B1114," ",C1114," ",D1114)</f>
        <v>LYCOMING 69 KV PPL BUS_2</v>
      </c>
      <c r="F1114" s="26" t="s">
        <v>2043</v>
      </c>
      <c r="G1114" s="26" t="n">
        <v>-7.74</v>
      </c>
      <c r="H1114" s="26" t="n">
        <v>-3.56</v>
      </c>
      <c r="I1114" s="26" t="s">
        <v>2043</v>
      </c>
      <c r="J1114" s="26" t="n">
        <v>-2.93</v>
      </c>
      <c r="K1114" s="26" t="n">
        <v>-3.56</v>
      </c>
      <c r="L1114" s="26" t="s">
        <v>2043</v>
      </c>
      <c r="M1114" s="26" t="n">
        <v>-10.94</v>
      </c>
      <c r="N1114" s="26" t="n">
        <v>-6.58</v>
      </c>
      <c r="O1114" s="27" t="s">
        <v>2043</v>
      </c>
      <c r="P1114" s="27" t="n">
        <v>-900.12</v>
      </c>
      <c r="Q1114" s="27" t="n">
        <v>-284.04</v>
      </c>
      <c r="R1114" s="28" t="n">
        <v>20183.73</v>
      </c>
      <c r="S1114" s="28" t="n">
        <v>6323</v>
      </c>
      <c r="T1114" s="29" t="n">
        <v>58502.84</v>
      </c>
      <c r="U1114" s="29" t="n">
        <v>8694.61</v>
      </c>
      <c r="V1114" s="28" t="n">
        <v>15134.17</v>
      </c>
      <c r="W1114" s="28" t="n">
        <v>7977.86</v>
      </c>
      <c r="X1114" s="29" t="n">
        <v>12136.3</v>
      </c>
      <c r="Y1114" s="29" t="n">
        <v>5624.9</v>
      </c>
      <c r="Z1114" s="28" t="n">
        <v>18598.41</v>
      </c>
      <c r="AA1114" s="28" t="n">
        <v>6105.03</v>
      </c>
      <c r="AB1114" s="29" t="n">
        <v>13516.36</v>
      </c>
      <c r="AC1114" s="29" t="n">
        <v>7702.82</v>
      </c>
    </row>
    <row r="1115" customFormat="false" ht="12.75" hidden="false" customHeight="false" outlineLevel="0" collapsed="false">
      <c r="A1115" s="3" t="s">
        <v>2041</v>
      </c>
      <c r="B1115" s="3" t="s">
        <v>20</v>
      </c>
      <c r="C1115" s="3" t="s">
        <v>45</v>
      </c>
      <c r="D1115" s="3" t="s">
        <v>2007</v>
      </c>
      <c r="E1115" s="3" t="str">
        <f aca="false">+CONCATENATE(A1115," ",B1115," ",C1115," ",D1115)</f>
        <v>LYCOMING 69 KV PPL BUS_4</v>
      </c>
      <c r="F1115" s="26" t="s">
        <v>2044</v>
      </c>
      <c r="G1115" s="26" t="n">
        <v>-7.74</v>
      </c>
      <c r="H1115" s="26" t="n">
        <v>-3.56</v>
      </c>
      <c r="I1115" s="26" t="s">
        <v>2044</v>
      </c>
      <c r="J1115" s="26" t="n">
        <v>-2.93</v>
      </c>
      <c r="K1115" s="26" t="n">
        <v>-3.56</v>
      </c>
      <c r="L1115" s="26" t="s">
        <v>2044</v>
      </c>
      <c r="M1115" s="26" t="n">
        <v>-10.94</v>
      </c>
      <c r="N1115" s="26" t="n">
        <v>-6.58</v>
      </c>
      <c r="O1115" s="27" t="s">
        <v>2044</v>
      </c>
      <c r="P1115" s="27" t="n">
        <v>-900.12</v>
      </c>
      <c r="Q1115" s="27" t="n">
        <v>-284.04</v>
      </c>
      <c r="R1115" s="28" t="n">
        <v>20183.73</v>
      </c>
      <c r="S1115" s="28" t="n">
        <v>6323</v>
      </c>
      <c r="T1115" s="29" t="n">
        <v>58502.84</v>
      </c>
      <c r="U1115" s="29" t="n">
        <v>8694.61</v>
      </c>
      <c r="V1115" s="28" t="n">
        <v>15134.17</v>
      </c>
      <c r="W1115" s="28" t="n">
        <v>7977.86</v>
      </c>
      <c r="X1115" s="29" t="n">
        <v>12136.3</v>
      </c>
      <c r="Y1115" s="29" t="n">
        <v>5624.9</v>
      </c>
      <c r="Z1115" s="28" t="n">
        <v>18598.41</v>
      </c>
      <c r="AA1115" s="28" t="n">
        <v>6105.03</v>
      </c>
      <c r="AB1115" s="29" t="n">
        <v>13516.36</v>
      </c>
      <c r="AC1115" s="29" t="n">
        <v>7702.82</v>
      </c>
    </row>
    <row r="1116" customFormat="false" ht="12.75" hidden="false" customHeight="false" outlineLevel="0" collapsed="false">
      <c r="A1116" s="3" t="s">
        <v>2041</v>
      </c>
      <c r="B1116" s="3" t="s">
        <v>20</v>
      </c>
      <c r="C1116" s="3" t="s">
        <v>45</v>
      </c>
      <c r="D1116" s="3" t="s">
        <v>2045</v>
      </c>
      <c r="E1116" s="3" t="str">
        <f aca="false">+CONCATENATE(A1116," ",B1116," ",C1116," ",D1116)</f>
        <v>LYCOMING 69 KV PPL WILCT1</v>
      </c>
      <c r="F1116" s="26" t="s">
        <v>2046</v>
      </c>
      <c r="G1116" s="26" t="n">
        <v>-7.74</v>
      </c>
      <c r="H1116" s="26" t="n">
        <v>-3.56</v>
      </c>
      <c r="I1116" s="26" t="s">
        <v>2046</v>
      </c>
      <c r="J1116" s="26" t="n">
        <v>-2.93</v>
      </c>
      <c r="K1116" s="26" t="n">
        <v>-3.56</v>
      </c>
      <c r="L1116" s="26" t="s">
        <v>2046</v>
      </c>
      <c r="M1116" s="26" t="n">
        <v>-10.94</v>
      </c>
      <c r="N1116" s="26" t="n">
        <v>-6.58</v>
      </c>
      <c r="O1116" s="27" t="s">
        <v>2046</v>
      </c>
      <c r="P1116" s="27" t="n">
        <v>-900.12</v>
      </c>
      <c r="Q1116" s="27" t="n">
        <v>-284.04</v>
      </c>
      <c r="R1116" s="28" t="n">
        <v>20183.73</v>
      </c>
      <c r="S1116" s="28" t="n">
        <v>6323</v>
      </c>
      <c r="T1116" s="29" t="n">
        <v>58502.84</v>
      </c>
      <c r="U1116" s="29" t="n">
        <v>8694.61</v>
      </c>
      <c r="V1116" s="28" t="n">
        <v>15134.17</v>
      </c>
      <c r="W1116" s="28" t="n">
        <v>7977.86</v>
      </c>
      <c r="X1116" s="29" t="n">
        <v>12136.3</v>
      </c>
      <c r="Y1116" s="29" t="n">
        <v>5624.9</v>
      </c>
      <c r="Z1116" s="28" t="n">
        <v>18598.41</v>
      </c>
      <c r="AA1116" s="28" t="n">
        <v>6105.03</v>
      </c>
      <c r="AB1116" s="29" t="n">
        <v>13516.36</v>
      </c>
      <c r="AC1116" s="29" t="n">
        <v>7702.82</v>
      </c>
    </row>
    <row r="1117" customFormat="false" ht="12.75" hidden="false" customHeight="false" outlineLevel="0" collapsed="false">
      <c r="A1117" s="3" t="s">
        <v>2041</v>
      </c>
      <c r="B1117" s="3" t="s">
        <v>20</v>
      </c>
      <c r="C1117" s="3" t="s">
        <v>45</v>
      </c>
      <c r="D1117" s="3" t="s">
        <v>2047</v>
      </c>
      <c r="E1117" s="3" t="str">
        <f aca="false">+CONCATENATE(A1117," ",B1117," ",C1117," ",D1117)</f>
        <v>LYCOMING 69 KV PPL WILCT2</v>
      </c>
      <c r="F1117" s="26" t="s">
        <v>2048</v>
      </c>
      <c r="G1117" s="26" t="n">
        <v>-7.74</v>
      </c>
      <c r="H1117" s="26" t="n">
        <v>-3.56</v>
      </c>
      <c r="I1117" s="26" t="s">
        <v>2048</v>
      </c>
      <c r="J1117" s="26" t="n">
        <v>-2.93</v>
      </c>
      <c r="K1117" s="26" t="n">
        <v>-3.56</v>
      </c>
      <c r="L1117" s="26" t="s">
        <v>2048</v>
      </c>
      <c r="M1117" s="26" t="n">
        <v>-10.94</v>
      </c>
      <c r="N1117" s="26" t="n">
        <v>-6.58</v>
      </c>
      <c r="O1117" s="27" t="s">
        <v>2048</v>
      </c>
      <c r="P1117" s="27" t="n">
        <v>-900.12</v>
      </c>
      <c r="Q1117" s="27" t="n">
        <v>-284.04</v>
      </c>
      <c r="R1117" s="28" t="n">
        <v>20183.73</v>
      </c>
      <c r="S1117" s="28" t="n">
        <v>6323</v>
      </c>
      <c r="T1117" s="29" t="n">
        <v>58502.84</v>
      </c>
      <c r="U1117" s="29" t="n">
        <v>8694.61</v>
      </c>
      <c r="V1117" s="28" t="n">
        <v>15134.17</v>
      </c>
      <c r="W1117" s="28" t="n">
        <v>7977.86</v>
      </c>
      <c r="X1117" s="29" t="n">
        <v>12136.3</v>
      </c>
      <c r="Y1117" s="29" t="n">
        <v>5624.9</v>
      </c>
      <c r="Z1117" s="28" t="n">
        <v>18598.41</v>
      </c>
      <c r="AA1117" s="28" t="n">
        <v>6105.03</v>
      </c>
      <c r="AB1117" s="29" t="n">
        <v>13516.36</v>
      </c>
      <c r="AC1117" s="29" t="n">
        <v>7702.82</v>
      </c>
    </row>
    <row r="1118" customFormat="false" ht="12.75" hidden="false" customHeight="false" outlineLevel="0" collapsed="false">
      <c r="A1118" s="3" t="s">
        <v>2049</v>
      </c>
      <c r="B1118" s="3" t="s">
        <v>20</v>
      </c>
      <c r="C1118" s="3" t="s">
        <v>37</v>
      </c>
      <c r="D1118" s="3" t="s">
        <v>1562</v>
      </c>
      <c r="E1118" s="3" t="str">
        <f aca="false">+CONCATENATE(A1118," ",B1118," ",C1118," ",D1118)</f>
        <v>LYNCH 69 KV DPL T1</v>
      </c>
      <c r="F1118" s="26" t="s">
        <v>2050</v>
      </c>
      <c r="G1118" s="26" t="n">
        <v>7.85</v>
      </c>
      <c r="H1118" s="26" t="n">
        <v>4.46</v>
      </c>
      <c r="I1118" s="26" t="s">
        <v>2050</v>
      </c>
      <c r="J1118" s="26" t="n">
        <v>0.2</v>
      </c>
      <c r="K1118" s="26" t="n">
        <v>1.31</v>
      </c>
      <c r="L1118" s="26" t="s">
        <v>2050</v>
      </c>
      <c r="M1118" s="26" t="n">
        <v>4</v>
      </c>
      <c r="N1118" s="26" t="n">
        <v>2.69</v>
      </c>
      <c r="O1118" s="27" t="s">
        <v>2050</v>
      </c>
      <c r="P1118" s="27" t="n">
        <v>1334.48</v>
      </c>
      <c r="Q1118" s="27" t="n">
        <v>791.84</v>
      </c>
      <c r="R1118" s="28" t="n">
        <v>20256.49</v>
      </c>
      <c r="S1118" s="28" t="n">
        <v>6328.16</v>
      </c>
      <c r="T1118" s="29" t="n">
        <v>60429.88</v>
      </c>
      <c r="U1118" s="29" t="n">
        <v>8680.86</v>
      </c>
      <c r="V1118" s="28" t="n">
        <v>17100.01</v>
      </c>
      <c r="W1118" s="28" t="n">
        <v>9219.39</v>
      </c>
      <c r="X1118" s="29" t="n">
        <v>12269.2</v>
      </c>
      <c r="Y1118" s="29" t="n">
        <v>5597.7</v>
      </c>
      <c r="Z1118" s="28" t="n">
        <v>18604.51</v>
      </c>
      <c r="AA1118" s="28" t="n">
        <v>6164.69</v>
      </c>
      <c r="AB1118" s="29" t="n">
        <v>13493.95</v>
      </c>
      <c r="AC1118" s="29" t="n">
        <v>7708.45</v>
      </c>
    </row>
    <row r="1119" customFormat="false" ht="12.75" hidden="false" customHeight="false" outlineLevel="0" collapsed="false">
      <c r="A1119" s="3" t="s">
        <v>2049</v>
      </c>
      <c r="B1119" s="3" t="s">
        <v>20</v>
      </c>
      <c r="C1119" s="3" t="s">
        <v>37</v>
      </c>
      <c r="D1119" s="3" t="s">
        <v>1564</v>
      </c>
      <c r="E1119" s="3" t="str">
        <f aca="false">+CONCATENATE(A1119," ",B1119," ",C1119," ",D1119)</f>
        <v>LYNCH 69 KV DPL T2</v>
      </c>
      <c r="F1119" s="26" t="s">
        <v>2051</v>
      </c>
      <c r="G1119" s="26" t="n">
        <v>7.85</v>
      </c>
      <c r="H1119" s="26" t="n">
        <v>4.46</v>
      </c>
      <c r="I1119" s="26" t="s">
        <v>2051</v>
      </c>
      <c r="J1119" s="26" t="n">
        <v>0.2</v>
      </c>
      <c r="K1119" s="26" t="n">
        <v>1.31</v>
      </c>
      <c r="L1119" s="26" t="s">
        <v>2051</v>
      </c>
      <c r="M1119" s="26" t="n">
        <v>4</v>
      </c>
      <c r="N1119" s="26" t="n">
        <v>2.69</v>
      </c>
      <c r="O1119" s="27" t="s">
        <v>2051</v>
      </c>
      <c r="P1119" s="27" t="n">
        <v>1334.48</v>
      </c>
      <c r="Q1119" s="27" t="n">
        <v>791.84</v>
      </c>
      <c r="R1119" s="28" t="n">
        <v>20256.49</v>
      </c>
      <c r="S1119" s="28" t="n">
        <v>6328.16</v>
      </c>
      <c r="T1119" s="29" t="n">
        <v>60429.88</v>
      </c>
      <c r="U1119" s="29" t="n">
        <v>8680.86</v>
      </c>
      <c r="V1119" s="28" t="n">
        <v>17100.01</v>
      </c>
      <c r="W1119" s="28" t="n">
        <v>9219.39</v>
      </c>
      <c r="X1119" s="29" t="n">
        <v>12269.2</v>
      </c>
      <c r="Y1119" s="29" t="n">
        <v>5597.7</v>
      </c>
      <c r="Z1119" s="28" t="n">
        <v>18604.51</v>
      </c>
      <c r="AA1119" s="28" t="n">
        <v>6164.69</v>
      </c>
      <c r="AB1119" s="29" t="n">
        <v>13493.95</v>
      </c>
      <c r="AC1119" s="29" t="n">
        <v>7708.45</v>
      </c>
    </row>
    <row r="1120" customFormat="false" ht="12.75" hidden="false" customHeight="false" outlineLevel="0" collapsed="false">
      <c r="A1120" s="3" t="s">
        <v>2052</v>
      </c>
      <c r="B1120" s="3" t="s">
        <v>20</v>
      </c>
      <c r="C1120" s="3" t="s">
        <v>66</v>
      </c>
      <c r="D1120" s="3" t="s">
        <v>16</v>
      </c>
      <c r="E1120" s="3" t="str">
        <f aca="false">+CONCATENATE(A1120," ",B1120," ",C1120," ",D1120)</f>
        <v>LYONS 69 KV METED LD1</v>
      </c>
      <c r="F1120" s="26" t="s">
        <v>2053</v>
      </c>
      <c r="G1120" s="26" t="n">
        <v>-9.27</v>
      </c>
      <c r="H1120" s="26" t="n">
        <v>-4.34</v>
      </c>
      <c r="I1120" s="26" t="s">
        <v>2053</v>
      </c>
      <c r="J1120" s="26" t="n">
        <v>-0.6</v>
      </c>
      <c r="K1120" s="26" t="n">
        <v>-4.06</v>
      </c>
      <c r="L1120" s="26" t="s">
        <v>2053</v>
      </c>
      <c r="M1120" s="26" t="n">
        <v>-11.01</v>
      </c>
      <c r="N1120" s="26" t="n">
        <v>-7.18</v>
      </c>
      <c r="O1120" s="27" t="s">
        <v>2053</v>
      </c>
      <c r="P1120" s="27" t="n">
        <v>-775.64</v>
      </c>
      <c r="Q1120" s="27" t="n">
        <v>-342.6</v>
      </c>
      <c r="R1120" s="28" t="n">
        <v>20418.57</v>
      </c>
      <c r="S1120" s="28" t="n">
        <v>6326.6</v>
      </c>
      <c r="T1120" s="29" t="n">
        <v>59339.37</v>
      </c>
      <c r="U1120" s="29" t="n">
        <v>8692.7</v>
      </c>
      <c r="V1120" s="28" t="n">
        <v>15166.18</v>
      </c>
      <c r="W1120" s="28" t="n">
        <v>7975.59</v>
      </c>
      <c r="X1120" s="29" t="n">
        <v>12268.4</v>
      </c>
      <c r="Y1120" s="29" t="n">
        <v>5641</v>
      </c>
      <c r="Z1120" s="28" t="n">
        <v>18595.41</v>
      </c>
      <c r="AA1120" s="28" t="n">
        <v>6087.8</v>
      </c>
      <c r="AB1120" s="29" t="n">
        <v>13497.91</v>
      </c>
      <c r="AC1120" s="29" t="n">
        <v>7701.86</v>
      </c>
    </row>
    <row r="1121" customFormat="false" ht="12.75" hidden="false" customHeight="false" outlineLevel="0" collapsed="false">
      <c r="A1121" s="3" t="s">
        <v>2054</v>
      </c>
      <c r="B1121" s="3" t="s">
        <v>47</v>
      </c>
      <c r="C1121" s="3" t="s">
        <v>87</v>
      </c>
      <c r="D1121" s="3" t="s">
        <v>88</v>
      </c>
      <c r="E1121" s="3" t="str">
        <f aca="false">+CONCATENATE(A1121," ",B1121," ",C1121," ",D1121)</f>
        <v>MACDADE 13 KV PECO 1BUS</v>
      </c>
      <c r="F1121" s="26" t="s">
        <v>2055</v>
      </c>
      <c r="G1121" s="26" t="n">
        <v>7.33</v>
      </c>
      <c r="H1121" s="26" t="n">
        <v>4.16</v>
      </c>
      <c r="I1121" s="26" t="s">
        <v>2055</v>
      </c>
      <c r="J1121" s="26" t="n">
        <v>-0.3</v>
      </c>
      <c r="K1121" s="26" t="n">
        <v>0.65</v>
      </c>
      <c r="L1121" s="26" t="s">
        <v>2055</v>
      </c>
      <c r="M1121" s="26" t="n">
        <v>2.05</v>
      </c>
      <c r="N1121" s="26" t="n">
        <v>1.83</v>
      </c>
      <c r="O1121" s="27" t="s">
        <v>2055</v>
      </c>
      <c r="P1121" s="27" t="n">
        <v>582.96</v>
      </c>
      <c r="Q1121" s="27" t="n">
        <v>455.75</v>
      </c>
      <c r="R1121" s="28" t="n">
        <v>20222.66</v>
      </c>
      <c r="S1121" s="28" t="n">
        <v>6330.05</v>
      </c>
      <c r="T1121" s="29" t="n">
        <v>60124.96</v>
      </c>
      <c r="U1121" s="29" t="n">
        <v>8673.21</v>
      </c>
      <c r="V1121" s="28" t="n">
        <v>15166.06</v>
      </c>
      <c r="W1121" s="28" t="n">
        <v>7979.85</v>
      </c>
      <c r="X1121" s="29" t="n">
        <v>12270.2</v>
      </c>
      <c r="Y1121" s="29" t="n">
        <v>5602.6</v>
      </c>
      <c r="Z1121" s="28" t="n">
        <v>18603.49</v>
      </c>
      <c r="AA1121" s="28" t="n">
        <v>6152.77</v>
      </c>
      <c r="AB1121" s="29" t="n">
        <v>13494.17</v>
      </c>
      <c r="AC1121" s="29" t="n">
        <v>7707.69</v>
      </c>
    </row>
    <row r="1122" customFormat="false" ht="12.75" hidden="false" customHeight="false" outlineLevel="0" collapsed="false">
      <c r="A1122" s="3" t="s">
        <v>2054</v>
      </c>
      <c r="B1122" s="3" t="s">
        <v>47</v>
      </c>
      <c r="C1122" s="3" t="s">
        <v>87</v>
      </c>
      <c r="D1122" s="3" t="s">
        <v>90</v>
      </c>
      <c r="E1122" s="3" t="str">
        <f aca="false">+CONCATENATE(A1122," ",B1122," ",C1122," ",D1122)</f>
        <v>MACDADE 13 KV PECO 2BUS</v>
      </c>
      <c r="F1122" s="26" t="s">
        <v>2056</v>
      </c>
      <c r="G1122" s="26" t="n">
        <v>7.33</v>
      </c>
      <c r="H1122" s="26" t="n">
        <v>4.16</v>
      </c>
      <c r="I1122" s="26" t="s">
        <v>2056</v>
      </c>
      <c r="J1122" s="26" t="n">
        <v>-0.3</v>
      </c>
      <c r="K1122" s="26" t="n">
        <v>0.65</v>
      </c>
      <c r="L1122" s="26" t="s">
        <v>2056</v>
      </c>
      <c r="M1122" s="26" t="n">
        <v>2.05</v>
      </c>
      <c r="N1122" s="26" t="n">
        <v>1.83</v>
      </c>
      <c r="O1122" s="27" t="s">
        <v>2056</v>
      </c>
      <c r="P1122" s="27" t="n">
        <v>582.96</v>
      </c>
      <c r="Q1122" s="27" t="n">
        <v>455.75</v>
      </c>
      <c r="R1122" s="28" t="n">
        <v>20222.66</v>
      </c>
      <c r="S1122" s="28" t="n">
        <v>6330.05</v>
      </c>
      <c r="T1122" s="29" t="n">
        <v>60124.96</v>
      </c>
      <c r="U1122" s="29" t="n">
        <v>8673.21</v>
      </c>
      <c r="V1122" s="28" t="n">
        <v>15166.06</v>
      </c>
      <c r="W1122" s="28" t="n">
        <v>7979.85</v>
      </c>
      <c r="X1122" s="29" t="n">
        <v>12270.2</v>
      </c>
      <c r="Y1122" s="29" t="n">
        <v>5602.6</v>
      </c>
      <c r="Z1122" s="28" t="n">
        <v>18603.49</v>
      </c>
      <c r="AA1122" s="28" t="n">
        <v>6152.77</v>
      </c>
      <c r="AB1122" s="29" t="n">
        <v>13494.17</v>
      </c>
      <c r="AC1122" s="29" t="n">
        <v>7707.69</v>
      </c>
    </row>
    <row r="1123" customFormat="false" ht="12.75" hidden="false" customHeight="false" outlineLevel="0" collapsed="false">
      <c r="A1123" s="3" t="s">
        <v>2054</v>
      </c>
      <c r="B1123" s="3" t="s">
        <v>47</v>
      </c>
      <c r="C1123" s="3" t="s">
        <v>87</v>
      </c>
      <c r="D1123" s="3" t="s">
        <v>365</v>
      </c>
      <c r="E1123" s="3" t="str">
        <f aca="false">+CONCATENATE(A1123," ",B1123," ",C1123," ",D1123)</f>
        <v>MACDADE 13 KV PECO 3BUS</v>
      </c>
      <c r="F1123" s="26" t="s">
        <v>2057</v>
      </c>
      <c r="G1123" s="26" t="n">
        <v>7.33</v>
      </c>
      <c r="H1123" s="26" t="n">
        <v>4.16</v>
      </c>
      <c r="I1123" s="26" t="s">
        <v>2057</v>
      </c>
      <c r="J1123" s="26" t="n">
        <v>-0.3</v>
      </c>
      <c r="K1123" s="26" t="n">
        <v>0.65</v>
      </c>
      <c r="L1123" s="26" t="s">
        <v>2057</v>
      </c>
      <c r="M1123" s="26" t="n">
        <v>2.05</v>
      </c>
      <c r="N1123" s="26" t="n">
        <v>1.83</v>
      </c>
      <c r="O1123" s="27" t="s">
        <v>2057</v>
      </c>
      <c r="P1123" s="27" t="n">
        <v>582.96</v>
      </c>
      <c r="Q1123" s="27" t="n">
        <v>455.75</v>
      </c>
      <c r="R1123" s="28" t="n">
        <v>20222.66</v>
      </c>
      <c r="S1123" s="28" t="n">
        <v>6330.05</v>
      </c>
      <c r="T1123" s="29" t="n">
        <v>60124.96</v>
      </c>
      <c r="U1123" s="29" t="n">
        <v>8673.21</v>
      </c>
      <c r="V1123" s="28" t="n">
        <v>15166.06</v>
      </c>
      <c r="W1123" s="28" t="n">
        <v>7979.85</v>
      </c>
      <c r="X1123" s="29" t="n">
        <v>12270.2</v>
      </c>
      <c r="Y1123" s="29" t="n">
        <v>5602.6</v>
      </c>
      <c r="Z1123" s="28" t="n">
        <v>18603.49</v>
      </c>
      <c r="AA1123" s="28" t="n">
        <v>6152.77</v>
      </c>
      <c r="AB1123" s="29" t="n">
        <v>13494.17</v>
      </c>
      <c r="AC1123" s="29" t="n">
        <v>7707.69</v>
      </c>
    </row>
    <row r="1124" customFormat="false" ht="12.75" hidden="false" customHeight="false" outlineLevel="0" collapsed="false">
      <c r="A1124" s="3" t="s">
        <v>2058</v>
      </c>
      <c r="B1124" s="3" t="s">
        <v>59</v>
      </c>
      <c r="C1124" s="3" t="s">
        <v>60</v>
      </c>
      <c r="D1124" s="3" t="s">
        <v>61</v>
      </c>
      <c r="E1124" s="3" t="str">
        <f aca="false">+CONCATENATE(A1124," ",B1124," ",C1124," ",D1124)</f>
        <v>MADERA 115 KV PENELEC 1 TX</v>
      </c>
      <c r="F1124" s="26" t="s">
        <v>2059</v>
      </c>
      <c r="G1124" s="26" t="n">
        <v>19.96</v>
      </c>
      <c r="H1124" s="26" t="n">
        <v>10.32</v>
      </c>
      <c r="I1124" s="26" t="s">
        <v>2059</v>
      </c>
      <c r="J1124" s="26" t="n">
        <v>-19.49</v>
      </c>
      <c r="K1124" s="26" t="n">
        <v>5.65</v>
      </c>
      <c r="L1124" s="26" t="s">
        <v>2059</v>
      </c>
      <c r="M1124" s="26" t="n">
        <v>16.45</v>
      </c>
      <c r="N1124" s="26" t="n">
        <v>9.19</v>
      </c>
      <c r="O1124" s="27" t="s">
        <v>2059</v>
      </c>
      <c r="P1124" s="27" t="n">
        <v>-799.1</v>
      </c>
      <c r="Q1124" s="27" t="n">
        <v>-227.13</v>
      </c>
      <c r="R1124" s="28" t="n">
        <v>20276.48</v>
      </c>
      <c r="S1124" s="28" t="n">
        <v>6533.44</v>
      </c>
      <c r="T1124" s="29" t="n">
        <v>58357.62</v>
      </c>
      <c r="U1124" s="29" t="n">
        <v>8680.99</v>
      </c>
      <c r="V1124" s="28" t="n">
        <v>15264.48</v>
      </c>
      <c r="W1124" s="28" t="n">
        <v>7978.19</v>
      </c>
      <c r="X1124" s="29" t="n">
        <v>12283.6</v>
      </c>
      <c r="Y1124" s="29" t="n">
        <v>5655.6</v>
      </c>
      <c r="Z1124" s="28" t="n">
        <v>18526.83</v>
      </c>
      <c r="AA1124" s="28" t="n">
        <v>6303.54</v>
      </c>
      <c r="AB1124" s="29" t="n">
        <v>13520.83</v>
      </c>
      <c r="AC1124" s="29" t="n">
        <v>7716.16</v>
      </c>
    </row>
    <row r="1125" customFormat="false" ht="12.75" hidden="false" customHeight="false" outlineLevel="0" collapsed="false">
      <c r="A1125" s="3" t="s">
        <v>2058</v>
      </c>
      <c r="B1125" s="3" t="s">
        <v>59</v>
      </c>
      <c r="C1125" s="3" t="s">
        <v>60</v>
      </c>
      <c r="D1125" s="3" t="s">
        <v>63</v>
      </c>
      <c r="E1125" s="3" t="str">
        <f aca="false">+CONCATENATE(A1125," ",B1125," ",C1125," ",D1125)</f>
        <v>MADERA 115 KV PENELEC 2 TX</v>
      </c>
      <c r="F1125" s="26" t="s">
        <v>2060</v>
      </c>
      <c r="G1125" s="26" t="n">
        <v>19.96</v>
      </c>
      <c r="H1125" s="26" t="n">
        <v>10.32</v>
      </c>
      <c r="I1125" s="26" t="s">
        <v>2060</v>
      </c>
      <c r="J1125" s="26" t="n">
        <v>-19.49</v>
      </c>
      <c r="K1125" s="26" t="n">
        <v>5.65</v>
      </c>
      <c r="L1125" s="26" t="s">
        <v>2060</v>
      </c>
      <c r="M1125" s="26" t="n">
        <v>16.45</v>
      </c>
      <c r="N1125" s="26" t="n">
        <v>9.19</v>
      </c>
      <c r="O1125" s="27" t="s">
        <v>2060</v>
      </c>
      <c r="P1125" s="27" t="n">
        <v>-799.1</v>
      </c>
      <c r="Q1125" s="27" t="n">
        <v>-227.13</v>
      </c>
      <c r="R1125" s="28" t="n">
        <v>20276.48</v>
      </c>
      <c r="S1125" s="28" t="n">
        <v>6533.44</v>
      </c>
      <c r="T1125" s="29" t="n">
        <v>58357.62</v>
      </c>
      <c r="U1125" s="29" t="n">
        <v>8680.99</v>
      </c>
      <c r="V1125" s="28" t="n">
        <v>15264.48</v>
      </c>
      <c r="W1125" s="28" t="n">
        <v>7978.19</v>
      </c>
      <c r="X1125" s="29" t="n">
        <v>12283.6</v>
      </c>
      <c r="Y1125" s="29" t="n">
        <v>5655.6</v>
      </c>
      <c r="Z1125" s="28" t="n">
        <v>18526.83</v>
      </c>
      <c r="AA1125" s="28" t="n">
        <v>6303.54</v>
      </c>
      <c r="AB1125" s="29" t="n">
        <v>13520.83</v>
      </c>
      <c r="AC1125" s="29" t="n">
        <v>7716.16</v>
      </c>
    </row>
    <row r="1126" customFormat="false" ht="12.75" hidden="false" customHeight="false" outlineLevel="0" collapsed="false">
      <c r="A1126" s="3" t="s">
        <v>2061</v>
      </c>
      <c r="B1126" s="3" t="s">
        <v>26</v>
      </c>
      <c r="C1126" s="3" t="s">
        <v>111</v>
      </c>
      <c r="D1126" s="3" t="s">
        <v>1155</v>
      </c>
      <c r="E1126" s="3" t="str">
        <f aca="false">+CONCATENATE(A1126," ",B1126," ",C1126," ",D1126)</f>
        <v>MANITOU 230 KV JCPL BK 5</v>
      </c>
      <c r="F1126" s="26" t="s">
        <v>2062</v>
      </c>
      <c r="G1126" s="26" t="n">
        <v>11.66</v>
      </c>
      <c r="H1126" s="26" t="n">
        <v>7.46</v>
      </c>
      <c r="I1126" s="26" t="s">
        <v>2062</v>
      </c>
      <c r="J1126" s="26" t="n">
        <v>-3.22</v>
      </c>
      <c r="K1126" s="26" t="n">
        <v>-2.65</v>
      </c>
      <c r="L1126" s="26" t="s">
        <v>2062</v>
      </c>
      <c r="M1126" s="26" t="n">
        <v>-8.19</v>
      </c>
      <c r="N1126" s="26" t="n">
        <v>-4.1</v>
      </c>
      <c r="O1126" s="27" t="s">
        <v>2062</v>
      </c>
      <c r="P1126" s="27" t="n">
        <v>506.29</v>
      </c>
      <c r="Q1126" s="27" t="n">
        <v>399.53</v>
      </c>
      <c r="R1126" s="28" t="n">
        <v>20266.45</v>
      </c>
      <c r="S1126" s="28" t="n">
        <v>6331.3</v>
      </c>
      <c r="T1126" s="29" t="n">
        <v>60108.42</v>
      </c>
      <c r="U1126" s="29" t="n">
        <v>8782.98</v>
      </c>
      <c r="V1126" s="28" t="n">
        <v>15100.02</v>
      </c>
      <c r="W1126" s="28" t="n">
        <v>7978.8</v>
      </c>
      <c r="X1126" s="29" t="n">
        <v>12267.5</v>
      </c>
      <c r="Y1126" s="29" t="n">
        <v>5606.1</v>
      </c>
      <c r="Z1126" s="28" t="n">
        <v>18594.81</v>
      </c>
      <c r="AA1126" s="28" t="n">
        <v>6071.87</v>
      </c>
      <c r="AB1126" s="29" t="n">
        <v>13490.66</v>
      </c>
      <c r="AC1126" s="29" t="n">
        <v>7701.98</v>
      </c>
    </row>
    <row r="1127" customFormat="false" ht="12.75" hidden="false" customHeight="false" outlineLevel="0" collapsed="false">
      <c r="A1127" s="3" t="s">
        <v>2061</v>
      </c>
      <c r="B1127" s="3"/>
      <c r="C1127" s="3"/>
      <c r="D1127" s="3" t="s">
        <v>2063</v>
      </c>
      <c r="E1127" s="3" t="str">
        <f aca="false">+CONCATENATE(A1127," ",B1127," ",C1127," ",D1127)</f>
        <v>MANITOU   BK 6</v>
      </c>
      <c r="F1127" s="26" t="s">
        <v>2064</v>
      </c>
      <c r="G1127" s="26" t="n">
        <v>11.66</v>
      </c>
      <c r="H1127" s="26" t="n">
        <v>7.46</v>
      </c>
      <c r="I1127" s="26" t="s">
        <v>2064</v>
      </c>
      <c r="J1127" s="26" t="n">
        <v>-3.22</v>
      </c>
      <c r="K1127" s="26" t="n">
        <v>-2.65</v>
      </c>
      <c r="L1127" s="26" t="s">
        <v>2064</v>
      </c>
      <c r="M1127" s="26" t="n">
        <v>-8.19</v>
      </c>
      <c r="N1127" s="26" t="n">
        <v>-4.1</v>
      </c>
      <c r="O1127" s="27" t="s">
        <v>2064</v>
      </c>
      <c r="P1127" s="27" t="n">
        <v>506.29</v>
      </c>
      <c r="Q1127" s="27" t="n">
        <v>399.53</v>
      </c>
      <c r="R1127" s="28" t="n">
        <v>20266.45</v>
      </c>
      <c r="S1127" s="28" t="n">
        <v>6331.3</v>
      </c>
      <c r="T1127" s="29" t="n">
        <v>60108.42</v>
      </c>
      <c r="U1127" s="29" t="n">
        <v>8782.98</v>
      </c>
      <c r="V1127" s="28" t="n">
        <v>15100.02</v>
      </c>
      <c r="W1127" s="28" t="n">
        <v>7978.8</v>
      </c>
      <c r="X1127" s="29" t="n">
        <v>12267.5</v>
      </c>
      <c r="Y1127" s="29" t="n">
        <v>5606.1</v>
      </c>
      <c r="Z1127" s="28" t="n">
        <v>18594.81</v>
      </c>
      <c r="AA1127" s="28" t="n">
        <v>6071.87</v>
      </c>
      <c r="AB1127" s="29" t="n">
        <v>13490.66</v>
      </c>
      <c r="AC1127" s="29" t="n">
        <v>7701.98</v>
      </c>
    </row>
    <row r="1128" customFormat="false" ht="12.75" hidden="false" customHeight="false" outlineLevel="0" collapsed="false">
      <c r="A1128" s="3" t="s">
        <v>2061</v>
      </c>
      <c r="B1128" s="3" t="s">
        <v>125</v>
      </c>
      <c r="C1128" s="3" t="s">
        <v>111</v>
      </c>
      <c r="D1128" s="3" t="s">
        <v>2065</v>
      </c>
      <c r="E1128" s="3" t="str">
        <f aca="false">+CONCATENATE(A1128," ",B1128," ",C1128," ",D1128)</f>
        <v>MANITOU 35 KV JCPL 35KV</v>
      </c>
      <c r="F1128" s="26" t="s">
        <v>2066</v>
      </c>
      <c r="G1128" s="26" t="n">
        <v>11.66</v>
      </c>
      <c r="H1128" s="26" t="n">
        <v>7.46</v>
      </c>
      <c r="I1128" s="26" t="s">
        <v>2066</v>
      </c>
      <c r="J1128" s="26" t="n">
        <v>-3.22</v>
      </c>
      <c r="K1128" s="26" t="n">
        <v>-2.65</v>
      </c>
      <c r="L1128" s="26" t="s">
        <v>2066</v>
      </c>
      <c r="M1128" s="26" t="n">
        <v>-8.19</v>
      </c>
      <c r="N1128" s="26" t="n">
        <v>-4.1</v>
      </c>
      <c r="O1128" s="27" t="s">
        <v>2066</v>
      </c>
      <c r="P1128" s="27" t="n">
        <v>506.29</v>
      </c>
      <c r="Q1128" s="27" t="n">
        <v>399.53</v>
      </c>
      <c r="R1128" s="28" t="n">
        <v>20266.45</v>
      </c>
      <c r="S1128" s="28" t="n">
        <v>6331.3</v>
      </c>
      <c r="T1128" s="29" t="n">
        <v>60108.42</v>
      </c>
      <c r="U1128" s="29" t="n">
        <v>8782.98</v>
      </c>
      <c r="V1128" s="28" t="n">
        <v>15100.02</v>
      </c>
      <c r="W1128" s="28" t="n">
        <v>7978.8</v>
      </c>
      <c r="X1128" s="29" t="n">
        <v>12267.5</v>
      </c>
      <c r="Y1128" s="29" t="n">
        <v>5606.1</v>
      </c>
      <c r="Z1128" s="28" t="n">
        <v>18594.81</v>
      </c>
      <c r="AA1128" s="28" t="n">
        <v>6071.87</v>
      </c>
      <c r="AB1128" s="29" t="n">
        <v>13490.66</v>
      </c>
      <c r="AC1128" s="29" t="n">
        <v>7701.98</v>
      </c>
    </row>
    <row r="1129" customFormat="false" ht="12.75" hidden="false" customHeight="false" outlineLevel="0" collapsed="false">
      <c r="A1129" s="3" t="s">
        <v>2061</v>
      </c>
      <c r="B1129" s="3"/>
      <c r="C1129" s="3"/>
      <c r="D1129" s="3" t="s">
        <v>2067</v>
      </c>
      <c r="E1129" s="3" t="str">
        <f aca="false">+CONCATENATE(A1129," ",B1129," ",C1129," ",D1129)</f>
        <v>MANITOU   MRPC</v>
      </c>
      <c r="F1129" s="26" t="s">
        <v>2068</v>
      </c>
      <c r="G1129" s="26" t="n">
        <v>11.66</v>
      </c>
      <c r="H1129" s="26" t="n">
        <v>7.46</v>
      </c>
      <c r="I1129" s="26" t="s">
        <v>2068</v>
      </c>
      <c r="J1129" s="26" t="n">
        <v>-3.22</v>
      </c>
      <c r="K1129" s="26" t="n">
        <v>-2.65</v>
      </c>
      <c r="L1129" s="26" t="s">
        <v>2068</v>
      </c>
      <c r="M1129" s="26" t="n">
        <v>-8.19</v>
      </c>
      <c r="N1129" s="26" t="n">
        <v>-4.1</v>
      </c>
      <c r="O1129" s="27" t="s">
        <v>2068</v>
      </c>
      <c r="P1129" s="27" t="n">
        <v>506.29</v>
      </c>
      <c r="Q1129" s="27" t="n">
        <v>399.53</v>
      </c>
      <c r="R1129" s="28" t="n">
        <v>20266.45</v>
      </c>
      <c r="S1129" s="28" t="n">
        <v>6331.3</v>
      </c>
      <c r="T1129" s="29" t="n">
        <v>60108.42</v>
      </c>
      <c r="U1129" s="29" t="n">
        <v>8782.98</v>
      </c>
      <c r="V1129" s="28" t="n">
        <v>15100.02</v>
      </c>
      <c r="W1129" s="28" t="n">
        <v>7978.8</v>
      </c>
      <c r="X1129" s="29" t="n">
        <v>12267.5</v>
      </c>
      <c r="Y1129" s="29" t="n">
        <v>5606.1</v>
      </c>
      <c r="Z1129" s="28" t="n">
        <v>18594.81</v>
      </c>
      <c r="AA1129" s="28" t="n">
        <v>6071.87</v>
      </c>
      <c r="AB1129" s="29" t="n">
        <v>13490.66</v>
      </c>
      <c r="AC1129" s="29" t="n">
        <v>7701.98</v>
      </c>
    </row>
    <row r="1130" customFormat="false" ht="12.75" hidden="false" customHeight="false" outlineLevel="0" collapsed="false">
      <c r="A1130" s="3" t="s">
        <v>2069</v>
      </c>
      <c r="B1130" s="3" t="s">
        <v>20</v>
      </c>
      <c r="C1130" s="3" t="s">
        <v>45</v>
      </c>
      <c r="D1130" s="3" t="s">
        <v>2070</v>
      </c>
      <c r="E1130" s="3" t="str">
        <f aca="false">+CONCATENATE(A1130," ",B1130," ",C1130," ",D1130)</f>
        <v>MANOR 69 KV PPL RCP</v>
      </c>
      <c r="F1130" s="26" t="s">
        <v>2071</v>
      </c>
      <c r="G1130" s="26" t="n">
        <v>4.45</v>
      </c>
      <c r="H1130" s="26" t="n">
        <v>2.54</v>
      </c>
      <c r="I1130" s="26" t="s">
        <v>2071</v>
      </c>
      <c r="J1130" s="26" t="n">
        <v>-1.33</v>
      </c>
      <c r="K1130" s="26" t="n">
        <v>1.07</v>
      </c>
      <c r="L1130" s="26" t="s">
        <v>2071</v>
      </c>
      <c r="M1130" s="26" t="n">
        <v>6.11</v>
      </c>
      <c r="N1130" s="26" t="n">
        <v>1.2</v>
      </c>
      <c r="O1130" s="27" t="s">
        <v>2071</v>
      </c>
      <c r="P1130" s="27" t="n">
        <v>-685.44</v>
      </c>
      <c r="Q1130" s="27" t="n">
        <v>-207.39</v>
      </c>
      <c r="R1130" s="28" t="n">
        <v>20726.34</v>
      </c>
      <c r="S1130" s="28" t="n">
        <v>6318.49</v>
      </c>
      <c r="T1130" s="29" t="n">
        <v>59132.2</v>
      </c>
      <c r="U1130" s="29" t="n">
        <v>8729.07</v>
      </c>
      <c r="V1130" s="28" t="n">
        <v>15300.71</v>
      </c>
      <c r="W1130" s="28" t="n">
        <v>8002.03</v>
      </c>
      <c r="X1130" s="29" t="n">
        <v>12270.6</v>
      </c>
      <c r="Y1130" s="29" t="n">
        <v>5596.7</v>
      </c>
      <c r="Z1130" s="28" t="n">
        <v>18650.81</v>
      </c>
      <c r="AA1130" s="28" t="n">
        <v>6171.68</v>
      </c>
      <c r="AB1130" s="29" t="n">
        <v>13496.24</v>
      </c>
      <c r="AC1130" s="29" t="n">
        <v>7708.16</v>
      </c>
    </row>
    <row r="1131" customFormat="false" ht="12.75" hidden="false" customHeight="false" outlineLevel="0" collapsed="false">
      <c r="A1131" s="3" t="s">
        <v>2072</v>
      </c>
      <c r="B1131" s="3" t="s">
        <v>205</v>
      </c>
      <c r="C1131" s="3" t="s">
        <v>60</v>
      </c>
      <c r="D1131" s="3" t="s">
        <v>2073</v>
      </c>
      <c r="E1131" s="3" t="str">
        <f aca="false">+CONCATENATE(A1131," ",B1131," ",C1131," ",D1131)</f>
        <v>MANS PN 34 KV PENELEC LWRNCV</v>
      </c>
      <c r="F1131" s="26" t="s">
        <v>2074</v>
      </c>
      <c r="G1131" s="26" t="n">
        <v>30.42</v>
      </c>
      <c r="H1131" s="26" t="n">
        <v>15.64</v>
      </c>
      <c r="I1131" s="26" t="s">
        <v>2074</v>
      </c>
      <c r="J1131" s="26" t="n">
        <v>4.74</v>
      </c>
      <c r="K1131" s="26" t="n">
        <v>8.17</v>
      </c>
      <c r="L1131" s="26" t="s">
        <v>2074</v>
      </c>
      <c r="M1131" s="26" t="n">
        <v>26.33</v>
      </c>
      <c r="N1131" s="26" t="n">
        <v>13.64</v>
      </c>
      <c r="O1131" s="27" t="s">
        <v>2074</v>
      </c>
      <c r="P1131" s="27" t="n">
        <v>-520.57</v>
      </c>
      <c r="Q1131" s="27" t="n">
        <v>-90.81</v>
      </c>
      <c r="R1131" s="28" t="n">
        <v>20363.74</v>
      </c>
      <c r="S1131" s="28" t="n">
        <v>6525.26</v>
      </c>
      <c r="T1131" s="29" t="n">
        <v>58714.3</v>
      </c>
      <c r="U1131" s="29" t="n">
        <v>8707.59</v>
      </c>
      <c r="V1131" s="28" t="n">
        <v>14780.92</v>
      </c>
      <c r="W1131" s="28" t="n">
        <v>7978.46</v>
      </c>
      <c r="X1131" s="29" t="n">
        <v>12276.3</v>
      </c>
      <c r="Y1131" s="29" t="n">
        <v>5678.5</v>
      </c>
      <c r="Z1131" s="28" t="n">
        <v>18575.35</v>
      </c>
      <c r="AA1131" s="28" t="n">
        <v>6404.23</v>
      </c>
      <c r="AB1131" s="29" t="n">
        <v>13851.24</v>
      </c>
      <c r="AC1131" s="29" t="n">
        <v>7721.7</v>
      </c>
    </row>
    <row r="1132" customFormat="false" ht="12.75" hidden="false" customHeight="false" outlineLevel="0" collapsed="false">
      <c r="A1132" s="3" t="s">
        <v>2072</v>
      </c>
      <c r="B1132" s="3" t="s">
        <v>205</v>
      </c>
      <c r="C1132" s="3" t="s">
        <v>60</v>
      </c>
      <c r="D1132" s="3" t="s">
        <v>2075</v>
      </c>
      <c r="E1132" s="3" t="str">
        <f aca="false">+CONCATENATE(A1132," ",B1132," ",C1132," ",D1132)</f>
        <v>MANS PN 34 KV PENELEC TROY</v>
      </c>
      <c r="F1132" s="26" t="s">
        <v>2076</v>
      </c>
      <c r="G1132" s="26" t="n">
        <v>30.42</v>
      </c>
      <c r="H1132" s="26" t="n">
        <v>15.64</v>
      </c>
      <c r="I1132" s="26" t="s">
        <v>2076</v>
      </c>
      <c r="J1132" s="26" t="n">
        <v>4.74</v>
      </c>
      <c r="K1132" s="26" t="n">
        <v>8.17</v>
      </c>
      <c r="L1132" s="26" t="s">
        <v>2076</v>
      </c>
      <c r="M1132" s="26" t="n">
        <v>26.33</v>
      </c>
      <c r="N1132" s="26" t="n">
        <v>13.64</v>
      </c>
      <c r="O1132" s="27" t="s">
        <v>2076</v>
      </c>
      <c r="P1132" s="27" t="n">
        <v>-520.57</v>
      </c>
      <c r="Q1132" s="27" t="n">
        <v>-90.81</v>
      </c>
      <c r="R1132" s="28" t="n">
        <v>20363.74</v>
      </c>
      <c r="S1132" s="28" t="n">
        <v>6525.26</v>
      </c>
      <c r="T1132" s="29" t="n">
        <v>58714.3</v>
      </c>
      <c r="U1132" s="29" t="n">
        <v>8707.59</v>
      </c>
      <c r="V1132" s="28" t="n">
        <v>14780.92</v>
      </c>
      <c r="W1132" s="28" t="n">
        <v>7978.46</v>
      </c>
      <c r="X1132" s="29" t="n">
        <v>12276.3</v>
      </c>
      <c r="Y1132" s="29" t="n">
        <v>5678.5</v>
      </c>
      <c r="Z1132" s="28" t="n">
        <v>18575.35</v>
      </c>
      <c r="AA1132" s="28" t="n">
        <v>6404.23</v>
      </c>
      <c r="AB1132" s="29" t="n">
        <v>13851.24</v>
      </c>
      <c r="AC1132" s="29" t="n">
        <v>7721.7</v>
      </c>
    </row>
    <row r="1133" customFormat="false" ht="12.75" hidden="false" customHeight="false" outlineLevel="0" collapsed="false">
      <c r="A1133" s="3" t="s">
        <v>2072</v>
      </c>
      <c r="B1133" s="3" t="s">
        <v>205</v>
      </c>
      <c r="C1133" s="3" t="s">
        <v>60</v>
      </c>
      <c r="D1133" s="3" t="s">
        <v>2077</v>
      </c>
      <c r="E1133" s="3" t="str">
        <f aca="false">+CONCATENATE(A1133," ",B1133," ",C1133," ",D1133)</f>
        <v>MANS PN 34 KV PENELEC WELLSB</v>
      </c>
      <c r="F1133" s="26" t="s">
        <v>2078</v>
      </c>
      <c r="G1133" s="26" t="n">
        <v>30.42</v>
      </c>
      <c r="H1133" s="26" t="n">
        <v>15.64</v>
      </c>
      <c r="I1133" s="26" t="s">
        <v>2078</v>
      </c>
      <c r="J1133" s="26" t="n">
        <v>4.74</v>
      </c>
      <c r="K1133" s="26" t="n">
        <v>8.17</v>
      </c>
      <c r="L1133" s="26" t="s">
        <v>2078</v>
      </c>
      <c r="M1133" s="26" t="n">
        <v>26.33</v>
      </c>
      <c r="N1133" s="26" t="n">
        <v>13.64</v>
      </c>
      <c r="O1133" s="27" t="s">
        <v>2078</v>
      </c>
      <c r="P1133" s="27" t="n">
        <v>-520.57</v>
      </c>
      <c r="Q1133" s="27" t="n">
        <v>-90.81</v>
      </c>
      <c r="R1133" s="28" t="n">
        <v>20363.74</v>
      </c>
      <c r="S1133" s="28" t="n">
        <v>6525.26</v>
      </c>
      <c r="T1133" s="29" t="n">
        <v>58714.3</v>
      </c>
      <c r="U1133" s="29" t="n">
        <v>8707.59</v>
      </c>
      <c r="V1133" s="28" t="n">
        <v>14780.92</v>
      </c>
      <c r="W1133" s="28" t="n">
        <v>7978.46</v>
      </c>
      <c r="X1133" s="29" t="n">
        <v>12276.3</v>
      </c>
      <c r="Y1133" s="29" t="n">
        <v>5678.5</v>
      </c>
      <c r="Z1133" s="28" t="n">
        <v>18575.35</v>
      </c>
      <c r="AA1133" s="28" t="n">
        <v>6404.23</v>
      </c>
      <c r="AB1133" s="29" t="n">
        <v>13851.24</v>
      </c>
      <c r="AC1133" s="29" t="n">
        <v>7721.7</v>
      </c>
    </row>
    <row r="1134" customFormat="false" ht="12.75" hidden="false" customHeight="false" outlineLevel="0" collapsed="false">
      <c r="A1134" s="3" t="s">
        <v>2079</v>
      </c>
      <c r="B1134" s="3" t="s">
        <v>20</v>
      </c>
      <c r="C1134" s="3" t="s">
        <v>33</v>
      </c>
      <c r="D1134" s="3" t="s">
        <v>96</v>
      </c>
      <c r="E1134" s="3" t="str">
        <f aca="false">+CONCATENATE(A1134," ",B1134," ",C1134," ",D1134)</f>
        <v>MANTUA 69 KV AECO BUS1</v>
      </c>
      <c r="F1134" s="26" t="s">
        <v>2080</v>
      </c>
      <c r="G1134" s="26" t="n">
        <v>9.55</v>
      </c>
      <c r="H1134" s="26" t="n">
        <v>5.47</v>
      </c>
      <c r="I1134" s="26" t="s">
        <v>2080</v>
      </c>
      <c r="J1134" s="26" t="n">
        <v>-0.07</v>
      </c>
      <c r="K1134" s="26" t="n">
        <v>0.97</v>
      </c>
      <c r="L1134" s="26" t="s">
        <v>2080</v>
      </c>
      <c r="M1134" s="26" t="n">
        <v>3.05</v>
      </c>
      <c r="N1134" s="26" t="n">
        <v>2.45</v>
      </c>
      <c r="O1134" s="27" t="s">
        <v>2080</v>
      </c>
      <c r="P1134" s="27" t="n">
        <v>589.52</v>
      </c>
      <c r="Q1134" s="27" t="n">
        <v>437.36</v>
      </c>
      <c r="R1134" s="28" t="n">
        <v>20296.29</v>
      </c>
      <c r="S1134" s="28" t="n">
        <v>6330.62</v>
      </c>
      <c r="T1134" s="29" t="n">
        <v>60237.87</v>
      </c>
      <c r="U1134" s="29" t="n">
        <v>8678.7</v>
      </c>
      <c r="V1134" s="28" t="n">
        <v>15159.94</v>
      </c>
      <c r="W1134" s="28" t="n">
        <v>7979.59</v>
      </c>
      <c r="X1134" s="29" t="n">
        <v>12264.5</v>
      </c>
      <c r="Y1134" s="29" t="n">
        <v>5582.1</v>
      </c>
      <c r="Z1134" s="28" t="n">
        <v>18603.05</v>
      </c>
      <c r="AA1134" s="28" t="n">
        <v>6152.34</v>
      </c>
      <c r="AB1134" s="29" t="n">
        <v>13493.52</v>
      </c>
      <c r="AC1134" s="29" t="n">
        <v>7707.85</v>
      </c>
    </row>
    <row r="1135" customFormat="false" ht="12.75" hidden="false" customHeight="false" outlineLevel="0" collapsed="false">
      <c r="A1135" s="3" t="s">
        <v>2081</v>
      </c>
      <c r="B1135" s="3" t="s">
        <v>47</v>
      </c>
      <c r="C1135" s="3" t="s">
        <v>87</v>
      </c>
      <c r="D1135" s="3" t="s">
        <v>2082</v>
      </c>
      <c r="E1135" s="3" t="str">
        <f aca="false">+CONCATENATE(A1135," ",B1135," ",C1135," ",D1135)</f>
        <v>MARCUSHO 13 KV PECO BS1</v>
      </c>
      <c r="F1135" s="26" t="s">
        <v>2083</v>
      </c>
      <c r="G1135" s="26" t="n">
        <v>7.35</v>
      </c>
      <c r="H1135" s="26" t="n">
        <v>4.17</v>
      </c>
      <c r="I1135" s="26" t="s">
        <v>2083</v>
      </c>
      <c r="J1135" s="26" t="n">
        <v>-0.22</v>
      </c>
      <c r="K1135" s="26" t="n">
        <v>0.7</v>
      </c>
      <c r="L1135" s="26" t="s">
        <v>2083</v>
      </c>
      <c r="M1135" s="26" t="n">
        <v>2.2</v>
      </c>
      <c r="N1135" s="26" t="n">
        <v>1.89</v>
      </c>
      <c r="O1135" s="27" t="s">
        <v>2083</v>
      </c>
      <c r="P1135" s="27" t="n">
        <v>588.31</v>
      </c>
      <c r="Q1135" s="27" t="n">
        <v>456.63</v>
      </c>
      <c r="R1135" s="28" t="n">
        <v>20237.39</v>
      </c>
      <c r="S1135" s="28" t="n">
        <v>6329.79</v>
      </c>
      <c r="T1135" s="29" t="n">
        <v>60146.42</v>
      </c>
      <c r="U1135" s="29" t="n">
        <v>8674.45</v>
      </c>
      <c r="V1135" s="28" t="n">
        <v>15168.14</v>
      </c>
      <c r="W1135" s="28" t="n">
        <v>7979.96</v>
      </c>
      <c r="X1135" s="29" t="n">
        <v>12270.5</v>
      </c>
      <c r="Y1135" s="29" t="n">
        <v>5599</v>
      </c>
      <c r="Z1135" s="28" t="n">
        <v>18603.81</v>
      </c>
      <c r="AA1135" s="28" t="n">
        <v>6154.02</v>
      </c>
      <c r="AB1135" s="29" t="n">
        <v>13494.09</v>
      </c>
      <c r="AC1135" s="29" t="n">
        <v>7707.82</v>
      </c>
    </row>
    <row r="1136" customFormat="false" ht="12.75" hidden="false" customHeight="false" outlineLevel="0" collapsed="false">
      <c r="A1136" s="3" t="s">
        <v>2084</v>
      </c>
      <c r="B1136" s="3" t="s">
        <v>20</v>
      </c>
      <c r="C1136" s="3" t="s">
        <v>37</v>
      </c>
      <c r="D1136" s="3" t="s">
        <v>2085</v>
      </c>
      <c r="E1136" s="3" t="str">
        <f aca="false">+CONCATENATE(A1136," ",B1136," ",C1136," ",D1136)</f>
        <v>MARDELA 69 KV DPL MARREA</v>
      </c>
      <c r="F1136" s="26" t="s">
        <v>2086</v>
      </c>
      <c r="G1136" s="26" t="n">
        <v>7.89</v>
      </c>
      <c r="H1136" s="26" t="n">
        <v>4.48</v>
      </c>
      <c r="I1136" s="26" t="s">
        <v>2086</v>
      </c>
      <c r="J1136" s="26" t="n">
        <v>0.23</v>
      </c>
      <c r="K1136" s="26" t="n">
        <v>1.33</v>
      </c>
      <c r="L1136" s="26" t="s">
        <v>2086</v>
      </c>
      <c r="M1136" s="26" t="n">
        <v>4.09</v>
      </c>
      <c r="N1136" s="26" t="n">
        <v>2.74</v>
      </c>
      <c r="O1136" s="27" t="s">
        <v>2086</v>
      </c>
      <c r="P1136" s="27" t="n">
        <v>1500.51</v>
      </c>
      <c r="Q1136" s="27" t="n">
        <v>865.09</v>
      </c>
      <c r="R1136" s="28" t="n">
        <v>20259.19</v>
      </c>
      <c r="S1136" s="28" t="n">
        <v>6328.17</v>
      </c>
      <c r="T1136" s="29" t="n">
        <v>60509.92</v>
      </c>
      <c r="U1136" s="29" t="n">
        <v>8679.88</v>
      </c>
      <c r="V1136" s="28" t="n">
        <v>17266.65</v>
      </c>
      <c r="W1136" s="28" t="n">
        <v>9182.73</v>
      </c>
      <c r="X1136" s="29" t="n">
        <v>12269.3</v>
      </c>
      <c r="Y1136" s="29" t="n">
        <v>5597.5</v>
      </c>
      <c r="Z1136" s="28" t="n">
        <v>18604.32</v>
      </c>
      <c r="AA1136" s="28" t="n">
        <v>6164.9</v>
      </c>
      <c r="AB1136" s="29" t="n">
        <v>13493.92</v>
      </c>
      <c r="AC1136" s="29" t="n">
        <v>7708.48</v>
      </c>
    </row>
    <row r="1137" customFormat="false" ht="12.75" hidden="false" customHeight="false" outlineLevel="0" collapsed="false">
      <c r="A1137" s="3" t="s">
        <v>2087</v>
      </c>
      <c r="B1137" s="3" t="s">
        <v>20</v>
      </c>
      <c r="C1137" s="3" t="s">
        <v>37</v>
      </c>
      <c r="D1137" s="3" t="s">
        <v>353</v>
      </c>
      <c r="E1137" s="3" t="str">
        <f aca="false">+CONCATENATE(A1137," ",B1137," ",C1137," ",D1137)</f>
        <v>MARIDEL 69 KV DPL LOADT1</v>
      </c>
      <c r="F1137" s="26" t="s">
        <v>2088</v>
      </c>
      <c r="G1137" s="26" t="n">
        <v>7.9</v>
      </c>
      <c r="H1137" s="26" t="n">
        <v>4.49</v>
      </c>
      <c r="I1137" s="26" t="s">
        <v>2088</v>
      </c>
      <c r="J1137" s="26" t="n">
        <v>0.24</v>
      </c>
      <c r="K1137" s="26" t="n">
        <v>1.34</v>
      </c>
      <c r="L1137" s="26" t="s">
        <v>2088</v>
      </c>
      <c r="M1137" s="26" t="n">
        <v>4.1</v>
      </c>
      <c r="N1137" s="26" t="n">
        <v>2.74</v>
      </c>
      <c r="O1137" s="27" t="s">
        <v>2088</v>
      </c>
      <c r="P1137" s="27" t="n">
        <v>1413.09</v>
      </c>
      <c r="Q1137" s="27" t="n">
        <v>825.36</v>
      </c>
      <c r="R1137" s="28" t="n">
        <v>20259.42</v>
      </c>
      <c r="S1137" s="28" t="n">
        <v>6328.19</v>
      </c>
      <c r="T1137" s="29" t="n">
        <v>60622.62</v>
      </c>
      <c r="U1137" s="29" t="n">
        <v>8679.82</v>
      </c>
      <c r="V1137" s="28" t="n">
        <v>17445.42</v>
      </c>
      <c r="W1137" s="28" t="n">
        <v>9295.35</v>
      </c>
      <c r="X1137" s="29" t="n">
        <v>12269.3</v>
      </c>
      <c r="Y1137" s="29" t="n">
        <v>5597.5</v>
      </c>
      <c r="Z1137" s="28" t="n">
        <v>18604.28</v>
      </c>
      <c r="AA1137" s="28" t="n">
        <v>6164.91</v>
      </c>
      <c r="AB1137" s="29" t="n">
        <v>13493.92</v>
      </c>
      <c r="AC1137" s="29" t="n">
        <v>7708.49</v>
      </c>
    </row>
    <row r="1138" customFormat="false" ht="12.75" hidden="false" customHeight="false" outlineLevel="0" collapsed="false">
      <c r="A1138" s="3" t="s">
        <v>2087</v>
      </c>
      <c r="B1138" s="3" t="s">
        <v>20</v>
      </c>
      <c r="C1138" s="3" t="s">
        <v>37</v>
      </c>
      <c r="D1138" s="3" t="s">
        <v>355</v>
      </c>
      <c r="E1138" s="3" t="str">
        <f aca="false">+CONCATENATE(A1138," ",B1138," ",C1138," ",D1138)</f>
        <v>MARIDEL 69 KV DPL LOADT2</v>
      </c>
      <c r="F1138" s="26" t="s">
        <v>2089</v>
      </c>
      <c r="G1138" s="26" t="n">
        <v>7.9</v>
      </c>
      <c r="H1138" s="26" t="n">
        <v>4.49</v>
      </c>
      <c r="I1138" s="26" t="s">
        <v>2089</v>
      </c>
      <c r="J1138" s="26" t="n">
        <v>0.24</v>
      </c>
      <c r="K1138" s="26" t="n">
        <v>1.34</v>
      </c>
      <c r="L1138" s="26" t="s">
        <v>2089</v>
      </c>
      <c r="M1138" s="26" t="n">
        <v>4.1</v>
      </c>
      <c r="N1138" s="26" t="n">
        <v>2.74</v>
      </c>
      <c r="O1138" s="27" t="s">
        <v>2089</v>
      </c>
      <c r="P1138" s="27" t="n">
        <v>1413.09</v>
      </c>
      <c r="Q1138" s="27" t="n">
        <v>825.36</v>
      </c>
      <c r="R1138" s="28" t="n">
        <v>20259.42</v>
      </c>
      <c r="S1138" s="28" t="n">
        <v>6328.19</v>
      </c>
      <c r="T1138" s="29" t="n">
        <v>60622.62</v>
      </c>
      <c r="U1138" s="29" t="n">
        <v>8679.82</v>
      </c>
      <c r="V1138" s="28" t="n">
        <v>17445.42</v>
      </c>
      <c r="W1138" s="28" t="n">
        <v>9295.35</v>
      </c>
      <c r="X1138" s="29" t="n">
        <v>12269.3</v>
      </c>
      <c r="Y1138" s="29" t="n">
        <v>5597.5</v>
      </c>
      <c r="Z1138" s="28" t="n">
        <v>18604.28</v>
      </c>
      <c r="AA1138" s="28" t="n">
        <v>6164.91</v>
      </c>
      <c r="AB1138" s="29" t="n">
        <v>13493.92</v>
      </c>
      <c r="AC1138" s="29" t="n">
        <v>7708.49</v>
      </c>
    </row>
    <row r="1139" customFormat="false" ht="12.75" hidden="false" customHeight="false" outlineLevel="0" collapsed="false">
      <c r="A1139" s="3" t="s">
        <v>2090</v>
      </c>
      <c r="B1139" s="3" t="s">
        <v>14</v>
      </c>
      <c r="C1139" s="3" t="s">
        <v>27</v>
      </c>
      <c r="D1139" s="3" t="s">
        <v>2091</v>
      </c>
      <c r="E1139" s="3" t="str">
        <f aca="false">+CONCATENATE(A1139," ",B1139," ",C1139," ",D1139)</f>
        <v>MARION 138 KV PSEG 13KV A</v>
      </c>
      <c r="F1139" s="26" t="s">
        <v>2092</v>
      </c>
      <c r="G1139" s="26" t="n">
        <v>321.66</v>
      </c>
      <c r="H1139" s="26" t="n">
        <v>160.69</v>
      </c>
      <c r="I1139" s="26" t="s">
        <v>2092</v>
      </c>
      <c r="J1139" s="26" t="n">
        <v>111.66</v>
      </c>
      <c r="K1139" s="26" t="n">
        <v>109.93</v>
      </c>
      <c r="L1139" s="26" t="s">
        <v>2092</v>
      </c>
      <c r="M1139" s="26" t="n">
        <v>338.66</v>
      </c>
      <c r="N1139" s="26" t="n">
        <v>186.57</v>
      </c>
      <c r="O1139" s="27" t="s">
        <v>2092</v>
      </c>
      <c r="P1139" s="27" t="n">
        <v>618.35</v>
      </c>
      <c r="Q1139" s="27" t="n">
        <v>470.64</v>
      </c>
      <c r="R1139" s="28" t="n">
        <v>21108.96</v>
      </c>
      <c r="S1139" s="28" t="n">
        <v>6437.26</v>
      </c>
      <c r="T1139" s="29" t="n">
        <v>59814.29</v>
      </c>
      <c r="U1139" s="29" t="n">
        <v>8801.7</v>
      </c>
      <c r="V1139" s="28" t="n">
        <v>14962.04</v>
      </c>
      <c r="W1139" s="28" t="n">
        <v>7982.49</v>
      </c>
      <c r="X1139" s="29" t="n">
        <v>12851</v>
      </c>
      <c r="Y1139" s="29" t="n">
        <v>5808.9</v>
      </c>
      <c r="Z1139" s="28" t="n">
        <v>18711.91</v>
      </c>
      <c r="AA1139" s="28" t="n">
        <v>7547.53</v>
      </c>
      <c r="AB1139" s="29" t="n">
        <v>13478.56</v>
      </c>
      <c r="AC1139" s="29" t="n">
        <v>7783.48</v>
      </c>
    </row>
    <row r="1140" customFormat="false" ht="12.75" hidden="false" customHeight="false" outlineLevel="0" collapsed="false">
      <c r="A1140" s="3" t="s">
        <v>2090</v>
      </c>
      <c r="B1140" s="3" t="s">
        <v>14</v>
      </c>
      <c r="C1140" s="3" t="s">
        <v>27</v>
      </c>
      <c r="D1140" s="3" t="s">
        <v>2093</v>
      </c>
      <c r="E1140" s="3" t="str">
        <f aca="false">+CONCATENATE(A1140," ",B1140," ",C1140," ",D1140)</f>
        <v>MARION 138 KV PSEG 13KV B</v>
      </c>
      <c r="F1140" s="26" t="s">
        <v>2094</v>
      </c>
      <c r="G1140" s="26" t="n">
        <v>301.09</v>
      </c>
      <c r="H1140" s="26" t="n">
        <v>150.83</v>
      </c>
      <c r="I1140" s="26" t="s">
        <v>2094</v>
      </c>
      <c r="J1140" s="26" t="n">
        <v>104.07</v>
      </c>
      <c r="K1140" s="26" t="n">
        <v>101.47</v>
      </c>
      <c r="L1140" s="26" t="s">
        <v>2094</v>
      </c>
      <c r="M1140" s="26" t="n">
        <v>312.36</v>
      </c>
      <c r="N1140" s="26" t="n">
        <v>171.33</v>
      </c>
      <c r="O1140" s="27" t="s">
        <v>2094</v>
      </c>
      <c r="P1140" s="27" t="n">
        <v>571.06</v>
      </c>
      <c r="Q1140" s="27" t="n">
        <v>458.53</v>
      </c>
      <c r="R1140" s="28" t="n">
        <v>21069.98</v>
      </c>
      <c r="S1140" s="28" t="n">
        <v>6432.83</v>
      </c>
      <c r="T1140" s="29" t="n">
        <v>59848.29</v>
      </c>
      <c r="U1140" s="29" t="n">
        <v>8788.21</v>
      </c>
      <c r="V1140" s="28" t="n">
        <v>14967.37</v>
      </c>
      <c r="W1140" s="28" t="n">
        <v>7982.73</v>
      </c>
      <c r="X1140" s="29" t="n">
        <v>12377.6</v>
      </c>
      <c r="Y1140" s="29" t="n">
        <v>5826.2</v>
      </c>
      <c r="Z1140" s="28" t="n">
        <v>18709.1</v>
      </c>
      <c r="AA1140" s="28" t="n">
        <v>7476.29</v>
      </c>
      <c r="AB1140" s="29" t="n">
        <v>13452</v>
      </c>
      <c r="AC1140" s="29" t="n">
        <v>7769.02</v>
      </c>
    </row>
    <row r="1141" customFormat="false" ht="12.75" hidden="false" customHeight="false" outlineLevel="0" collapsed="false">
      <c r="A1141" s="3" t="s">
        <v>2090</v>
      </c>
      <c r="B1141" s="3" t="s">
        <v>14</v>
      </c>
      <c r="C1141" s="3" t="s">
        <v>27</v>
      </c>
      <c r="D1141" s="3" t="s">
        <v>50</v>
      </c>
      <c r="E1141" s="3" t="str">
        <f aca="false">+CONCATENATE(A1141," ",B1141," ",C1141," ",D1141)</f>
        <v>MARION 138 KV PSEG 26KV A</v>
      </c>
      <c r="F1141" s="26" t="s">
        <v>2095</v>
      </c>
      <c r="G1141" s="26" t="n">
        <v>321.66</v>
      </c>
      <c r="H1141" s="26" t="n">
        <v>160.69</v>
      </c>
      <c r="I1141" s="26" t="s">
        <v>2095</v>
      </c>
      <c r="J1141" s="26" t="n">
        <v>111.66</v>
      </c>
      <c r="K1141" s="26" t="n">
        <v>109.93</v>
      </c>
      <c r="L1141" s="26" t="s">
        <v>2095</v>
      </c>
      <c r="M1141" s="26" t="n">
        <v>338.66</v>
      </c>
      <c r="N1141" s="26" t="n">
        <v>186.57</v>
      </c>
      <c r="O1141" s="27" t="s">
        <v>2095</v>
      </c>
      <c r="P1141" s="27" t="n">
        <v>618.35</v>
      </c>
      <c r="Q1141" s="27" t="n">
        <v>470.64</v>
      </c>
      <c r="R1141" s="28" t="n">
        <v>21108.96</v>
      </c>
      <c r="S1141" s="28" t="n">
        <v>6437.26</v>
      </c>
      <c r="T1141" s="29" t="n">
        <v>59814.29</v>
      </c>
      <c r="U1141" s="29" t="n">
        <v>8801.7</v>
      </c>
      <c r="V1141" s="28" t="n">
        <v>14962.04</v>
      </c>
      <c r="W1141" s="28" t="n">
        <v>7982.49</v>
      </c>
      <c r="X1141" s="29" t="n">
        <v>12851</v>
      </c>
      <c r="Y1141" s="29" t="n">
        <v>5808.9</v>
      </c>
      <c r="Z1141" s="28" t="n">
        <v>18711.91</v>
      </c>
      <c r="AA1141" s="28" t="n">
        <v>7547.53</v>
      </c>
      <c r="AB1141" s="29" t="n">
        <v>13478.56</v>
      </c>
      <c r="AC1141" s="29" t="n">
        <v>7783.48</v>
      </c>
    </row>
    <row r="1142" customFormat="false" ht="12.75" hidden="false" customHeight="false" outlineLevel="0" collapsed="false">
      <c r="A1142" s="3" t="s">
        <v>2090</v>
      </c>
      <c r="B1142" s="3" t="s">
        <v>14</v>
      </c>
      <c r="C1142" s="3" t="s">
        <v>27</v>
      </c>
      <c r="D1142" s="3" t="s">
        <v>52</v>
      </c>
      <c r="E1142" s="3" t="str">
        <f aca="false">+CONCATENATE(A1142," ",B1142," ",C1142," ",D1142)</f>
        <v>MARION 138 KV PSEG 26KV B</v>
      </c>
      <c r="F1142" s="26" t="s">
        <v>2096</v>
      </c>
      <c r="G1142" s="26" t="n">
        <v>301.09</v>
      </c>
      <c r="H1142" s="26" t="n">
        <v>150.83</v>
      </c>
      <c r="I1142" s="26" t="s">
        <v>2096</v>
      </c>
      <c r="J1142" s="26" t="n">
        <v>104.07</v>
      </c>
      <c r="K1142" s="26" t="n">
        <v>101.47</v>
      </c>
      <c r="L1142" s="26" t="s">
        <v>2096</v>
      </c>
      <c r="M1142" s="26" t="n">
        <v>312.36</v>
      </c>
      <c r="N1142" s="26" t="n">
        <v>171.33</v>
      </c>
      <c r="O1142" s="27" t="s">
        <v>2096</v>
      </c>
      <c r="P1142" s="27" t="n">
        <v>571.06</v>
      </c>
      <c r="Q1142" s="27" t="n">
        <v>458.53</v>
      </c>
      <c r="R1142" s="28" t="n">
        <v>21069.98</v>
      </c>
      <c r="S1142" s="28" t="n">
        <v>6432.83</v>
      </c>
      <c r="T1142" s="29" t="n">
        <v>59848.29</v>
      </c>
      <c r="U1142" s="29" t="n">
        <v>8788.21</v>
      </c>
      <c r="V1142" s="28" t="n">
        <v>14967.37</v>
      </c>
      <c r="W1142" s="28" t="n">
        <v>7982.73</v>
      </c>
      <c r="X1142" s="29" t="n">
        <v>12377.6</v>
      </c>
      <c r="Y1142" s="29" t="n">
        <v>5826.2</v>
      </c>
      <c r="Z1142" s="28" t="n">
        <v>18709.1</v>
      </c>
      <c r="AA1142" s="28" t="n">
        <v>7476.29</v>
      </c>
      <c r="AB1142" s="29" t="n">
        <v>13452</v>
      </c>
      <c r="AC1142" s="29" t="n">
        <v>7769.02</v>
      </c>
    </row>
    <row r="1143" customFormat="false" ht="12.75" hidden="false" customHeight="false" outlineLevel="0" collapsed="false">
      <c r="A1143" s="3" t="s">
        <v>2090</v>
      </c>
      <c r="B1143" s="3" t="s">
        <v>14</v>
      </c>
      <c r="C1143" s="3" t="s">
        <v>27</v>
      </c>
      <c r="D1143" s="3" t="s">
        <v>1973</v>
      </c>
      <c r="E1143" s="3" t="str">
        <f aca="false">+CONCATENATE(A1143," ",B1143," ",C1143," ",D1143)</f>
        <v>MARION 138 KV PSEG 26KV C</v>
      </c>
      <c r="F1143" s="26" t="s">
        <v>2097</v>
      </c>
      <c r="G1143" s="26" t="n">
        <v>301.09</v>
      </c>
      <c r="H1143" s="26" t="n">
        <v>150.83</v>
      </c>
      <c r="I1143" s="26" t="s">
        <v>2097</v>
      </c>
      <c r="J1143" s="26" t="n">
        <v>104.07</v>
      </c>
      <c r="K1143" s="26" t="n">
        <v>101.47</v>
      </c>
      <c r="L1143" s="26" t="s">
        <v>2097</v>
      </c>
      <c r="M1143" s="26" t="n">
        <v>312.36</v>
      </c>
      <c r="N1143" s="26" t="n">
        <v>171.33</v>
      </c>
      <c r="O1143" s="27" t="s">
        <v>2097</v>
      </c>
      <c r="P1143" s="27" t="n">
        <v>571.06</v>
      </c>
      <c r="Q1143" s="27" t="n">
        <v>458.53</v>
      </c>
      <c r="R1143" s="28" t="n">
        <v>21069.98</v>
      </c>
      <c r="S1143" s="28" t="n">
        <v>6432.83</v>
      </c>
      <c r="T1143" s="29" t="n">
        <v>59848.29</v>
      </c>
      <c r="U1143" s="29" t="n">
        <v>8788.21</v>
      </c>
      <c r="V1143" s="28" t="n">
        <v>14967.37</v>
      </c>
      <c r="W1143" s="28" t="n">
        <v>7982.73</v>
      </c>
      <c r="X1143" s="29" t="n">
        <v>12377.6</v>
      </c>
      <c r="Y1143" s="29" t="n">
        <v>5826.2</v>
      </c>
      <c r="Z1143" s="28" t="n">
        <v>18709.1</v>
      </c>
      <c r="AA1143" s="28" t="n">
        <v>7476.29</v>
      </c>
      <c r="AB1143" s="29" t="n">
        <v>13452</v>
      </c>
      <c r="AC1143" s="29" t="n">
        <v>7769.02</v>
      </c>
    </row>
    <row r="1144" customFormat="false" ht="12.75" hidden="false" customHeight="false" outlineLevel="0" collapsed="false">
      <c r="A1144" s="3" t="s">
        <v>2098</v>
      </c>
      <c r="B1144" s="3" t="s">
        <v>14</v>
      </c>
      <c r="C1144" s="3" t="s">
        <v>27</v>
      </c>
      <c r="D1144" s="3" t="s">
        <v>28</v>
      </c>
      <c r="E1144" s="3" t="str">
        <f aca="false">+CONCATENATE(A1144," ",B1144," ",C1144," ",D1144)</f>
        <v>MARIONDR 138 KV PSEG T-1</v>
      </c>
      <c r="F1144" s="26" t="s">
        <v>2099</v>
      </c>
      <c r="G1144" s="26" t="n">
        <v>129.75</v>
      </c>
      <c r="H1144" s="26" t="n">
        <v>66.62</v>
      </c>
      <c r="I1144" s="26" t="s">
        <v>2099</v>
      </c>
      <c r="J1144" s="26" t="n">
        <v>49.13</v>
      </c>
      <c r="K1144" s="26" t="n">
        <v>40.25</v>
      </c>
      <c r="L1144" s="26" t="s">
        <v>2099</v>
      </c>
      <c r="M1144" s="26" t="n">
        <v>122.13</v>
      </c>
      <c r="N1144" s="26" t="n">
        <v>61.19</v>
      </c>
      <c r="O1144" s="27" t="s">
        <v>2099</v>
      </c>
      <c r="P1144" s="27" t="n">
        <v>538.05</v>
      </c>
      <c r="Q1144" s="27" t="n">
        <v>390.63</v>
      </c>
      <c r="R1144" s="28" t="n">
        <v>20582.36</v>
      </c>
      <c r="S1144" s="28" t="n">
        <v>6385.9</v>
      </c>
      <c r="T1144" s="29" t="n">
        <v>60086.37</v>
      </c>
      <c r="U1144" s="29" t="n">
        <v>8788.38</v>
      </c>
      <c r="V1144" s="28" t="n">
        <v>15023.9</v>
      </c>
      <c r="W1144" s="28" t="n">
        <v>7991.16</v>
      </c>
      <c r="X1144" s="29" t="n">
        <v>12388.9</v>
      </c>
      <c r="Y1144" s="29" t="n">
        <v>5824.5</v>
      </c>
      <c r="Z1144" s="28" t="n">
        <v>18717.39</v>
      </c>
      <c r="AA1144" s="28" t="n">
        <v>6659.6</v>
      </c>
      <c r="AB1144" s="29" t="n">
        <v>13495.79</v>
      </c>
      <c r="AC1144" s="29" t="n">
        <v>7724.72</v>
      </c>
    </row>
    <row r="1145" customFormat="false" ht="12.75" hidden="false" customHeight="false" outlineLevel="0" collapsed="false">
      <c r="A1145" s="3" t="s">
        <v>2098</v>
      </c>
      <c r="B1145" s="3" t="s">
        <v>14</v>
      </c>
      <c r="C1145" s="3" t="s">
        <v>27</v>
      </c>
      <c r="D1145" s="3" t="s">
        <v>31</v>
      </c>
      <c r="E1145" s="3" t="str">
        <f aca="false">+CONCATENATE(A1145," ",B1145," ",C1145," ",D1145)</f>
        <v>MARIONDR 138 KV PSEG T-2</v>
      </c>
      <c r="F1145" s="26" t="s">
        <v>2100</v>
      </c>
      <c r="G1145" s="26" t="n">
        <v>130.82</v>
      </c>
      <c r="H1145" s="26" t="n">
        <v>67.07</v>
      </c>
      <c r="I1145" s="26" t="s">
        <v>2100</v>
      </c>
      <c r="J1145" s="26" t="n">
        <v>48.34</v>
      </c>
      <c r="K1145" s="26" t="n">
        <v>40.49</v>
      </c>
      <c r="L1145" s="26" t="s">
        <v>2100</v>
      </c>
      <c r="M1145" s="26" t="n">
        <v>123.09</v>
      </c>
      <c r="N1145" s="26" t="n">
        <v>62.48</v>
      </c>
      <c r="O1145" s="27" t="s">
        <v>2100</v>
      </c>
      <c r="P1145" s="27" t="n">
        <v>527.6</v>
      </c>
      <c r="Q1145" s="27" t="n">
        <v>389.84</v>
      </c>
      <c r="R1145" s="28" t="n">
        <v>20576</v>
      </c>
      <c r="S1145" s="28" t="n">
        <v>6383.6</v>
      </c>
      <c r="T1145" s="29" t="n">
        <v>60036.8</v>
      </c>
      <c r="U1145" s="29" t="n">
        <v>8790.25</v>
      </c>
      <c r="V1145" s="28" t="n">
        <v>15017.84</v>
      </c>
      <c r="W1145" s="28" t="n">
        <v>7989.35</v>
      </c>
      <c r="X1145" s="29" t="n">
        <v>12410</v>
      </c>
      <c r="Y1145" s="29" t="n">
        <v>5809.8</v>
      </c>
      <c r="Z1145" s="28" t="n">
        <v>18703.29</v>
      </c>
      <c r="AA1145" s="28" t="n">
        <v>6652.96</v>
      </c>
      <c r="AB1145" s="29" t="n">
        <v>13493.46</v>
      </c>
      <c r="AC1145" s="29" t="n">
        <v>7724.96</v>
      </c>
    </row>
    <row r="1146" customFormat="false" ht="12.75" hidden="false" customHeight="false" outlineLevel="0" collapsed="false">
      <c r="A1146" s="3" t="s">
        <v>2101</v>
      </c>
      <c r="B1146" s="3" t="s">
        <v>26</v>
      </c>
      <c r="C1146" s="3" t="s">
        <v>27</v>
      </c>
      <c r="D1146" s="3" t="s">
        <v>28</v>
      </c>
      <c r="E1146" s="3" t="str">
        <f aca="false">+CONCATENATE(A1146," ",B1146," ",C1146," ",D1146)</f>
        <v>MARLTON 230 KV PSEG T-1</v>
      </c>
      <c r="F1146" s="26" t="s">
        <v>2102</v>
      </c>
      <c r="G1146" s="26" t="n">
        <v>11.33</v>
      </c>
      <c r="H1146" s="26" t="n">
        <v>6.52</v>
      </c>
      <c r="I1146" s="26" t="s">
        <v>2102</v>
      </c>
      <c r="J1146" s="26" t="n">
        <v>-0.93</v>
      </c>
      <c r="K1146" s="26" t="n">
        <v>0.47</v>
      </c>
      <c r="L1146" s="26" t="s">
        <v>2102</v>
      </c>
      <c r="M1146" s="26" t="n">
        <v>1.61</v>
      </c>
      <c r="N1146" s="26" t="n">
        <v>1.93</v>
      </c>
      <c r="O1146" s="27" t="s">
        <v>2102</v>
      </c>
      <c r="P1146" s="27" t="n">
        <v>602.5</v>
      </c>
      <c r="Q1146" s="27" t="n">
        <v>450.84</v>
      </c>
      <c r="R1146" s="28" t="n">
        <v>20367.19</v>
      </c>
      <c r="S1146" s="28" t="n">
        <v>6330.84</v>
      </c>
      <c r="T1146" s="29" t="n">
        <v>60227.96</v>
      </c>
      <c r="U1146" s="29" t="n">
        <v>8691.81</v>
      </c>
      <c r="V1146" s="28" t="n">
        <v>15146.5</v>
      </c>
      <c r="W1146" s="28" t="n">
        <v>7979.15</v>
      </c>
      <c r="X1146" s="29" t="n">
        <v>12266.8</v>
      </c>
      <c r="Y1146" s="29" t="n">
        <v>5598.3</v>
      </c>
      <c r="Z1146" s="28" t="n">
        <v>18601.25</v>
      </c>
      <c r="AA1146" s="28" t="n">
        <v>6141.75</v>
      </c>
      <c r="AB1146" s="29" t="n">
        <v>13493.37</v>
      </c>
      <c r="AC1146" s="29" t="n">
        <v>7707.13</v>
      </c>
    </row>
    <row r="1147" customFormat="false" ht="12.75" hidden="false" customHeight="false" outlineLevel="0" collapsed="false">
      <c r="A1147" s="3" t="s">
        <v>2101</v>
      </c>
      <c r="B1147" s="3" t="s">
        <v>26</v>
      </c>
      <c r="C1147" s="3" t="s">
        <v>27</v>
      </c>
      <c r="D1147" s="3" t="s">
        <v>31</v>
      </c>
      <c r="E1147" s="3" t="str">
        <f aca="false">+CONCATENATE(A1147," ",B1147," ",C1147," ",D1147)</f>
        <v>MARLTON 230 KV PSEG T-2</v>
      </c>
      <c r="F1147" s="26" t="s">
        <v>2103</v>
      </c>
      <c r="G1147" s="26" t="n">
        <v>11.35</v>
      </c>
      <c r="H1147" s="26" t="n">
        <v>6.54</v>
      </c>
      <c r="I1147" s="26" t="s">
        <v>2103</v>
      </c>
      <c r="J1147" s="26" t="n">
        <v>-0.95</v>
      </c>
      <c r="K1147" s="26" t="n">
        <v>0.46</v>
      </c>
      <c r="L1147" s="26" t="s">
        <v>2103</v>
      </c>
      <c r="M1147" s="26" t="n">
        <v>1.56</v>
      </c>
      <c r="N1147" s="26" t="n">
        <v>1.91</v>
      </c>
      <c r="O1147" s="27" t="s">
        <v>2103</v>
      </c>
      <c r="P1147" s="27" t="n">
        <v>602.36</v>
      </c>
      <c r="Q1147" s="27" t="n">
        <v>451.11</v>
      </c>
      <c r="R1147" s="28" t="n">
        <v>20354.79</v>
      </c>
      <c r="S1147" s="28" t="n">
        <v>6330.91</v>
      </c>
      <c r="T1147" s="29" t="n">
        <v>60226.84</v>
      </c>
      <c r="U1147" s="29" t="n">
        <v>8692.08</v>
      </c>
      <c r="V1147" s="28" t="n">
        <v>15146.37</v>
      </c>
      <c r="W1147" s="28" t="n">
        <v>7979.15</v>
      </c>
      <c r="X1147" s="29" t="n">
        <v>12267</v>
      </c>
      <c r="Y1147" s="29" t="n">
        <v>5598.6</v>
      </c>
      <c r="Z1147" s="28" t="n">
        <v>18601.24</v>
      </c>
      <c r="AA1147" s="28" t="n">
        <v>6141.46</v>
      </c>
      <c r="AB1147" s="29" t="n">
        <v>13493.36</v>
      </c>
      <c r="AC1147" s="29" t="n">
        <v>7707.1</v>
      </c>
    </row>
    <row r="1148" customFormat="false" ht="12.75" hidden="false" customHeight="false" outlineLevel="0" collapsed="false">
      <c r="A1148" s="3" t="s">
        <v>2101</v>
      </c>
      <c r="B1148" s="3" t="s">
        <v>26</v>
      </c>
      <c r="C1148" s="3" t="s">
        <v>27</v>
      </c>
      <c r="D1148" s="3" t="s">
        <v>760</v>
      </c>
      <c r="E1148" s="3" t="str">
        <f aca="false">+CONCATENATE(A1148," ",B1148," ",C1148," ",D1148)</f>
        <v>MARLTON 230 KV PSEG T-3</v>
      </c>
      <c r="F1148" s="26" t="s">
        <v>2104</v>
      </c>
      <c r="G1148" s="26" t="n">
        <v>11.33</v>
      </c>
      <c r="H1148" s="26" t="n">
        <v>6.52</v>
      </c>
      <c r="I1148" s="26" t="s">
        <v>2104</v>
      </c>
      <c r="J1148" s="26" t="n">
        <v>-0.93</v>
      </c>
      <c r="K1148" s="26" t="n">
        <v>0.47</v>
      </c>
      <c r="L1148" s="26" t="s">
        <v>2104</v>
      </c>
      <c r="M1148" s="26" t="n">
        <v>1.61</v>
      </c>
      <c r="N1148" s="26" t="n">
        <v>1.93</v>
      </c>
      <c r="O1148" s="27" t="s">
        <v>2104</v>
      </c>
      <c r="P1148" s="27" t="n">
        <v>602.5</v>
      </c>
      <c r="Q1148" s="27" t="n">
        <v>450.84</v>
      </c>
      <c r="R1148" s="28" t="n">
        <v>20367.19</v>
      </c>
      <c r="S1148" s="28" t="n">
        <v>6330.84</v>
      </c>
      <c r="T1148" s="29" t="n">
        <v>60227.96</v>
      </c>
      <c r="U1148" s="29" t="n">
        <v>8691.81</v>
      </c>
      <c r="V1148" s="28" t="n">
        <v>15146.5</v>
      </c>
      <c r="W1148" s="28" t="n">
        <v>7979.15</v>
      </c>
      <c r="X1148" s="29" t="n">
        <v>12266.8</v>
      </c>
      <c r="Y1148" s="29" t="n">
        <v>5598.3</v>
      </c>
      <c r="Z1148" s="28" t="n">
        <v>18601.25</v>
      </c>
      <c r="AA1148" s="28" t="n">
        <v>6141.75</v>
      </c>
      <c r="AB1148" s="29" t="n">
        <v>13493.37</v>
      </c>
      <c r="AC1148" s="29" t="n">
        <v>7707.13</v>
      </c>
    </row>
    <row r="1149" customFormat="false" ht="12.75" hidden="false" customHeight="false" outlineLevel="0" collapsed="false">
      <c r="A1149" s="3" t="s">
        <v>2101</v>
      </c>
      <c r="B1149" s="3" t="s">
        <v>26</v>
      </c>
      <c r="C1149" s="3" t="s">
        <v>27</v>
      </c>
      <c r="D1149" s="3" t="s">
        <v>757</v>
      </c>
      <c r="E1149" s="3" t="str">
        <f aca="false">+CONCATENATE(A1149," ",B1149," ",C1149," ",D1149)</f>
        <v>MARLTON 230 KV PSEG T-4</v>
      </c>
      <c r="F1149" s="26" t="s">
        <v>2105</v>
      </c>
      <c r="G1149" s="26" t="n">
        <v>11.35</v>
      </c>
      <c r="H1149" s="26" t="n">
        <v>6.54</v>
      </c>
      <c r="I1149" s="26" t="s">
        <v>2105</v>
      </c>
      <c r="J1149" s="26" t="n">
        <v>-0.95</v>
      </c>
      <c r="K1149" s="26" t="n">
        <v>0.46</v>
      </c>
      <c r="L1149" s="26" t="s">
        <v>2105</v>
      </c>
      <c r="M1149" s="26" t="n">
        <v>1.56</v>
      </c>
      <c r="N1149" s="26" t="n">
        <v>1.91</v>
      </c>
      <c r="O1149" s="27" t="s">
        <v>2105</v>
      </c>
      <c r="P1149" s="27" t="n">
        <v>602.36</v>
      </c>
      <c r="Q1149" s="27" t="n">
        <v>451.11</v>
      </c>
      <c r="R1149" s="28" t="n">
        <v>20354.79</v>
      </c>
      <c r="S1149" s="28" t="n">
        <v>6330.91</v>
      </c>
      <c r="T1149" s="29" t="n">
        <v>60226.84</v>
      </c>
      <c r="U1149" s="29" t="n">
        <v>8692.08</v>
      </c>
      <c r="V1149" s="28" t="n">
        <v>15146.37</v>
      </c>
      <c r="W1149" s="28" t="n">
        <v>7979.15</v>
      </c>
      <c r="X1149" s="29" t="n">
        <v>12267</v>
      </c>
      <c r="Y1149" s="29" t="n">
        <v>5598.6</v>
      </c>
      <c r="Z1149" s="28" t="n">
        <v>18601.24</v>
      </c>
      <c r="AA1149" s="28" t="n">
        <v>6141.46</v>
      </c>
      <c r="AB1149" s="29" t="n">
        <v>13493.36</v>
      </c>
      <c r="AC1149" s="29" t="n">
        <v>7707.1</v>
      </c>
    </row>
    <row r="1150" customFormat="false" ht="12.75" hidden="false" customHeight="false" outlineLevel="0" collapsed="false">
      <c r="A1150" s="3" t="s">
        <v>2106</v>
      </c>
      <c r="B1150" s="3" t="s">
        <v>256</v>
      </c>
      <c r="C1150" s="3" t="s">
        <v>45</v>
      </c>
      <c r="D1150" s="3" t="s">
        <v>373</v>
      </c>
      <c r="E1150" s="3" t="str">
        <f aca="false">+CONCATENATE(A1150," ",B1150," ",C1150," ",D1150)</f>
        <v>MARTINSC 18 KV PPL UNIT01</v>
      </c>
      <c r="F1150" s="26" t="s">
        <v>2107</v>
      </c>
      <c r="G1150" s="26" t="n">
        <v>-34.17</v>
      </c>
      <c r="H1150" s="26" t="n">
        <v>-16.52</v>
      </c>
      <c r="I1150" s="26" t="s">
        <v>2107</v>
      </c>
      <c r="J1150" s="26" t="n">
        <v>-10.72</v>
      </c>
      <c r="K1150" s="26" t="n">
        <v>-13.2</v>
      </c>
      <c r="L1150" s="26" t="s">
        <v>2107</v>
      </c>
      <c r="M1150" s="26" t="n">
        <v>-40.47</v>
      </c>
      <c r="N1150" s="26" t="n">
        <v>-23.76</v>
      </c>
      <c r="O1150" s="27" t="s">
        <v>2107</v>
      </c>
      <c r="P1150" s="27" t="n">
        <v>48.69</v>
      </c>
      <c r="Q1150" s="27" t="n">
        <v>227.83</v>
      </c>
      <c r="R1150" s="28" t="n">
        <v>20176.81</v>
      </c>
      <c r="S1150" s="28" t="n">
        <v>6320.86</v>
      </c>
      <c r="T1150" s="29" t="n">
        <v>59205.43</v>
      </c>
      <c r="U1150" s="29" t="n">
        <v>8748.87</v>
      </c>
      <c r="V1150" s="28" t="n">
        <v>15098.91</v>
      </c>
      <c r="W1150" s="28" t="n">
        <v>7978.44</v>
      </c>
      <c r="X1150" s="29" t="n">
        <v>12313.3</v>
      </c>
      <c r="Y1150" s="29" t="n">
        <v>5620.2</v>
      </c>
      <c r="Z1150" s="28" t="n">
        <v>18585.43</v>
      </c>
      <c r="AA1150" s="28" t="n">
        <v>5932.46</v>
      </c>
      <c r="AB1150" s="29" t="n">
        <v>13504.08</v>
      </c>
      <c r="AC1150" s="29" t="n">
        <v>7689.67</v>
      </c>
    </row>
    <row r="1151" customFormat="false" ht="12.75" hidden="false" customHeight="false" outlineLevel="0" collapsed="false">
      <c r="A1151" s="3" t="s">
        <v>2106</v>
      </c>
      <c r="B1151" s="3" t="s">
        <v>256</v>
      </c>
      <c r="C1151" s="3" t="s">
        <v>45</v>
      </c>
      <c r="D1151" s="3" t="s">
        <v>375</v>
      </c>
      <c r="E1151" s="3" t="str">
        <f aca="false">+CONCATENATE(A1151," ",B1151," ",C1151," ",D1151)</f>
        <v>MARTINSC 18 KV PPL UNIT02</v>
      </c>
      <c r="F1151" s="26" t="s">
        <v>2108</v>
      </c>
      <c r="G1151" s="26" t="n">
        <v>-40.91</v>
      </c>
      <c r="H1151" s="26" t="n">
        <v>-19.82</v>
      </c>
      <c r="I1151" s="26" t="s">
        <v>2108</v>
      </c>
      <c r="J1151" s="26" t="n">
        <v>-13.02</v>
      </c>
      <c r="K1151" s="26" t="n">
        <v>-15.69</v>
      </c>
      <c r="L1151" s="26" t="s">
        <v>2108</v>
      </c>
      <c r="M1151" s="26" t="n">
        <v>-48.24</v>
      </c>
      <c r="N1151" s="26" t="n">
        <v>-28.24</v>
      </c>
      <c r="O1151" s="27" t="s">
        <v>2108</v>
      </c>
      <c r="P1151" s="27" t="n">
        <v>81.27</v>
      </c>
      <c r="Q1151" s="27" t="n">
        <v>239.92</v>
      </c>
      <c r="R1151" s="28" t="n">
        <v>20207.74</v>
      </c>
      <c r="S1151" s="28" t="n">
        <v>6331.5</v>
      </c>
      <c r="T1151" s="29" t="n">
        <v>59266.48</v>
      </c>
      <c r="U1151" s="29" t="n">
        <v>8763.57</v>
      </c>
      <c r="V1151" s="28" t="n">
        <v>15089.58</v>
      </c>
      <c r="W1151" s="28" t="n">
        <v>7978.65</v>
      </c>
      <c r="X1151" s="29" t="n">
        <v>12320.9</v>
      </c>
      <c r="Y1151" s="29" t="n">
        <v>5620.9</v>
      </c>
      <c r="Z1151" s="28" t="n">
        <v>18582.47</v>
      </c>
      <c r="AA1151" s="28" t="n">
        <v>5888.18</v>
      </c>
      <c r="AB1151" s="29" t="n">
        <v>13503.43</v>
      </c>
      <c r="AC1151" s="29" t="n">
        <v>7686.27</v>
      </c>
    </row>
    <row r="1152" customFormat="false" ht="12.75" hidden="false" customHeight="false" outlineLevel="0" collapsed="false">
      <c r="A1152" s="3" t="s">
        <v>2106</v>
      </c>
      <c r="B1152" s="3" t="s">
        <v>341</v>
      </c>
      <c r="C1152" s="3" t="s">
        <v>45</v>
      </c>
      <c r="D1152" s="3" t="s">
        <v>383</v>
      </c>
      <c r="E1152" s="3" t="str">
        <f aca="false">+CONCATENATE(A1152," ",B1152," ",C1152," ",D1152)</f>
        <v>MARTINSC 24 KV PPL UNIT03</v>
      </c>
      <c r="F1152" s="26" t="s">
        <v>2109</v>
      </c>
      <c r="G1152" s="26" t="n">
        <v>-40.91</v>
      </c>
      <c r="H1152" s="26" t="n">
        <v>-19.82</v>
      </c>
      <c r="I1152" s="26" t="s">
        <v>2109</v>
      </c>
      <c r="J1152" s="26" t="n">
        <v>-13.02</v>
      </c>
      <c r="K1152" s="26" t="n">
        <v>-15.69</v>
      </c>
      <c r="L1152" s="26" t="s">
        <v>2109</v>
      </c>
      <c r="M1152" s="26" t="n">
        <v>-48.24</v>
      </c>
      <c r="N1152" s="26" t="n">
        <v>-28.24</v>
      </c>
      <c r="O1152" s="27" t="s">
        <v>2109</v>
      </c>
      <c r="P1152" s="27" t="n">
        <v>81.27</v>
      </c>
      <c r="Q1152" s="27" t="n">
        <v>239.92</v>
      </c>
      <c r="R1152" s="28" t="n">
        <v>20207.74</v>
      </c>
      <c r="S1152" s="28" t="n">
        <v>6331.5</v>
      </c>
      <c r="T1152" s="29" t="n">
        <v>59266.48</v>
      </c>
      <c r="U1152" s="29" t="n">
        <v>8763.57</v>
      </c>
      <c r="V1152" s="28" t="n">
        <v>15089.58</v>
      </c>
      <c r="W1152" s="28" t="n">
        <v>7978.65</v>
      </c>
      <c r="X1152" s="29" t="n">
        <v>12320.9</v>
      </c>
      <c r="Y1152" s="29" t="n">
        <v>5620.9</v>
      </c>
      <c r="Z1152" s="28" t="n">
        <v>18582.47</v>
      </c>
      <c r="AA1152" s="28" t="n">
        <v>5888.18</v>
      </c>
      <c r="AB1152" s="29" t="n">
        <v>13503.43</v>
      </c>
      <c r="AC1152" s="29" t="n">
        <v>7686.27</v>
      </c>
    </row>
    <row r="1153" customFormat="false" ht="12.75" hidden="false" customHeight="false" outlineLevel="0" collapsed="false">
      <c r="A1153" s="3" t="s">
        <v>2106</v>
      </c>
      <c r="B1153" s="3" t="s">
        <v>341</v>
      </c>
      <c r="C1153" s="3" t="s">
        <v>45</v>
      </c>
      <c r="D1153" s="3" t="s">
        <v>878</v>
      </c>
      <c r="E1153" s="3" t="str">
        <f aca="false">+CONCATENATE(A1153," ",B1153," ",C1153," ",D1153)</f>
        <v>MARTINSC 24 KV PPL UNIT04</v>
      </c>
      <c r="F1153" s="26" t="s">
        <v>2110</v>
      </c>
      <c r="G1153" s="26" t="n">
        <v>-40.91</v>
      </c>
      <c r="H1153" s="26" t="n">
        <v>-19.82</v>
      </c>
      <c r="I1153" s="26" t="s">
        <v>2110</v>
      </c>
      <c r="J1153" s="26" t="n">
        <v>-13.02</v>
      </c>
      <c r="K1153" s="26" t="n">
        <v>-15.69</v>
      </c>
      <c r="L1153" s="26" t="s">
        <v>2110</v>
      </c>
      <c r="M1153" s="26" t="n">
        <v>-48.24</v>
      </c>
      <c r="N1153" s="26" t="n">
        <v>-28.24</v>
      </c>
      <c r="O1153" s="27" t="s">
        <v>2110</v>
      </c>
      <c r="P1153" s="27" t="n">
        <v>81.27</v>
      </c>
      <c r="Q1153" s="27" t="n">
        <v>239.92</v>
      </c>
      <c r="R1153" s="28" t="n">
        <v>20207.74</v>
      </c>
      <c r="S1153" s="28" t="n">
        <v>6331.5</v>
      </c>
      <c r="T1153" s="29" t="n">
        <v>59266.48</v>
      </c>
      <c r="U1153" s="29" t="n">
        <v>8763.57</v>
      </c>
      <c r="V1153" s="28" t="n">
        <v>15089.58</v>
      </c>
      <c r="W1153" s="28" t="n">
        <v>7978.65</v>
      </c>
      <c r="X1153" s="29" t="n">
        <v>12320.9</v>
      </c>
      <c r="Y1153" s="29" t="n">
        <v>5620.9</v>
      </c>
      <c r="Z1153" s="28" t="n">
        <v>18582.47</v>
      </c>
      <c r="AA1153" s="28" t="n">
        <v>5888.18</v>
      </c>
      <c r="AB1153" s="29" t="n">
        <v>13503.43</v>
      </c>
      <c r="AC1153" s="29" t="n">
        <v>7686.27</v>
      </c>
    </row>
    <row r="1154" customFormat="false" ht="12.75" hidden="false" customHeight="false" outlineLevel="0" collapsed="false">
      <c r="A1154" s="3" t="s">
        <v>2106</v>
      </c>
      <c r="B1154" s="3" t="s">
        <v>20</v>
      </c>
      <c r="C1154" s="3" t="s">
        <v>45</v>
      </c>
      <c r="D1154" s="3" t="s">
        <v>69</v>
      </c>
      <c r="E1154" s="3" t="str">
        <f aca="false">+CONCATENATE(A1154," ",B1154," ",C1154," ",D1154)</f>
        <v>MARTINSC 69 KV PPL BUS_1</v>
      </c>
      <c r="F1154" s="26" t="s">
        <v>2111</v>
      </c>
      <c r="G1154" s="26" t="n">
        <v>-34.17</v>
      </c>
      <c r="H1154" s="26" t="n">
        <v>-16.52</v>
      </c>
      <c r="I1154" s="26" t="s">
        <v>2111</v>
      </c>
      <c r="J1154" s="26" t="n">
        <v>-10.72</v>
      </c>
      <c r="K1154" s="26" t="n">
        <v>-13.2</v>
      </c>
      <c r="L1154" s="26" t="s">
        <v>2111</v>
      </c>
      <c r="M1154" s="26" t="n">
        <v>-40.47</v>
      </c>
      <c r="N1154" s="26" t="n">
        <v>-23.76</v>
      </c>
      <c r="O1154" s="27" t="s">
        <v>2111</v>
      </c>
      <c r="P1154" s="27" t="n">
        <v>48.69</v>
      </c>
      <c r="Q1154" s="27" t="n">
        <v>227.83</v>
      </c>
      <c r="R1154" s="28" t="n">
        <v>20176.81</v>
      </c>
      <c r="S1154" s="28" t="n">
        <v>6320.86</v>
      </c>
      <c r="T1154" s="29" t="n">
        <v>59205.43</v>
      </c>
      <c r="U1154" s="29" t="n">
        <v>8748.87</v>
      </c>
      <c r="V1154" s="28" t="n">
        <v>15098.91</v>
      </c>
      <c r="W1154" s="28" t="n">
        <v>7978.44</v>
      </c>
      <c r="X1154" s="29" t="n">
        <v>12313.3</v>
      </c>
      <c r="Y1154" s="29" t="n">
        <v>5620.2</v>
      </c>
      <c r="Z1154" s="28" t="n">
        <v>18585.43</v>
      </c>
      <c r="AA1154" s="28" t="n">
        <v>5932.46</v>
      </c>
      <c r="AB1154" s="29" t="n">
        <v>13504.08</v>
      </c>
      <c r="AC1154" s="29" t="n">
        <v>7689.67</v>
      </c>
    </row>
    <row r="1155" customFormat="false" ht="12.75" hidden="false" customHeight="false" outlineLevel="0" collapsed="false">
      <c r="A1155" s="3" t="s">
        <v>2106</v>
      </c>
      <c r="B1155" s="3" t="s">
        <v>20</v>
      </c>
      <c r="C1155" s="3" t="s">
        <v>45</v>
      </c>
      <c r="D1155" s="3" t="s">
        <v>73</v>
      </c>
      <c r="E1155" s="3" t="str">
        <f aca="false">+CONCATENATE(A1155," ",B1155," ",C1155," ",D1155)</f>
        <v>MARTINSC 69 KV PPL COTU-1</v>
      </c>
      <c r="F1155" s="26" t="s">
        <v>2112</v>
      </c>
      <c r="G1155" s="26" t="n">
        <v>-34.17</v>
      </c>
      <c r="H1155" s="26" t="n">
        <v>-16.52</v>
      </c>
      <c r="I1155" s="26" t="s">
        <v>2112</v>
      </c>
      <c r="J1155" s="26" t="n">
        <v>-10.72</v>
      </c>
      <c r="K1155" s="26" t="n">
        <v>-13.2</v>
      </c>
      <c r="L1155" s="26" t="s">
        <v>2112</v>
      </c>
      <c r="M1155" s="26" t="n">
        <v>-40.47</v>
      </c>
      <c r="N1155" s="26" t="n">
        <v>-23.76</v>
      </c>
      <c r="O1155" s="27" t="s">
        <v>2112</v>
      </c>
      <c r="P1155" s="27" t="n">
        <v>48.69</v>
      </c>
      <c r="Q1155" s="27" t="n">
        <v>227.83</v>
      </c>
      <c r="R1155" s="28" t="n">
        <v>20176.81</v>
      </c>
      <c r="S1155" s="28" t="n">
        <v>6320.86</v>
      </c>
      <c r="T1155" s="29" t="n">
        <v>59205.43</v>
      </c>
      <c r="U1155" s="29" t="n">
        <v>8748.87</v>
      </c>
      <c r="V1155" s="28" t="n">
        <v>15098.91</v>
      </c>
      <c r="W1155" s="28" t="n">
        <v>7978.44</v>
      </c>
      <c r="X1155" s="29" t="n">
        <v>12313.3</v>
      </c>
      <c r="Y1155" s="29" t="n">
        <v>5620.2</v>
      </c>
      <c r="Z1155" s="28" t="n">
        <v>18585.43</v>
      </c>
      <c r="AA1155" s="28" t="n">
        <v>5932.46</v>
      </c>
      <c r="AB1155" s="29" t="n">
        <v>13504.08</v>
      </c>
      <c r="AC1155" s="29" t="n">
        <v>7689.67</v>
      </c>
    </row>
    <row r="1156" customFormat="false" ht="12.75" hidden="false" customHeight="false" outlineLevel="0" collapsed="false">
      <c r="A1156" s="3" t="s">
        <v>2106</v>
      </c>
      <c r="B1156" s="3" t="s">
        <v>20</v>
      </c>
      <c r="C1156" s="3" t="s">
        <v>45</v>
      </c>
      <c r="D1156" s="3" t="s">
        <v>75</v>
      </c>
      <c r="E1156" s="3" t="str">
        <f aca="false">+CONCATENATE(A1156," ",B1156," ",C1156," ",D1156)</f>
        <v>MARTINSC 69 KV PPL COTU-2</v>
      </c>
      <c r="F1156" s="26" t="s">
        <v>2113</v>
      </c>
      <c r="G1156" s="26" t="n">
        <v>-34.17</v>
      </c>
      <c r="H1156" s="26" t="n">
        <v>-16.52</v>
      </c>
      <c r="I1156" s="26" t="s">
        <v>2113</v>
      </c>
      <c r="J1156" s="26" t="n">
        <v>-10.72</v>
      </c>
      <c r="K1156" s="26" t="n">
        <v>-13.2</v>
      </c>
      <c r="L1156" s="26" t="s">
        <v>2113</v>
      </c>
      <c r="M1156" s="26" t="n">
        <v>-40.47</v>
      </c>
      <c r="N1156" s="26" t="n">
        <v>-23.76</v>
      </c>
      <c r="O1156" s="27" t="s">
        <v>2113</v>
      </c>
      <c r="P1156" s="27" t="n">
        <v>48.69</v>
      </c>
      <c r="Q1156" s="27" t="n">
        <v>227.83</v>
      </c>
      <c r="R1156" s="28" t="n">
        <v>20176.81</v>
      </c>
      <c r="S1156" s="28" t="n">
        <v>6320.86</v>
      </c>
      <c r="T1156" s="29" t="n">
        <v>59205.43</v>
      </c>
      <c r="U1156" s="29" t="n">
        <v>8748.87</v>
      </c>
      <c r="V1156" s="28" t="n">
        <v>15098.91</v>
      </c>
      <c r="W1156" s="28" t="n">
        <v>7978.44</v>
      </c>
      <c r="X1156" s="29" t="n">
        <v>12313.3</v>
      </c>
      <c r="Y1156" s="29" t="n">
        <v>5620.2</v>
      </c>
      <c r="Z1156" s="28" t="n">
        <v>18585.43</v>
      </c>
      <c r="AA1156" s="28" t="n">
        <v>5932.46</v>
      </c>
      <c r="AB1156" s="29" t="n">
        <v>13504.08</v>
      </c>
      <c r="AC1156" s="29" t="n">
        <v>7689.67</v>
      </c>
    </row>
    <row r="1157" customFormat="false" ht="12.75" hidden="false" customHeight="false" outlineLevel="0" collapsed="false">
      <c r="A1157" s="3" t="s">
        <v>2106</v>
      </c>
      <c r="B1157" s="3" t="s">
        <v>20</v>
      </c>
      <c r="C1157" s="3" t="s">
        <v>45</v>
      </c>
      <c r="D1157" s="3" t="s">
        <v>77</v>
      </c>
      <c r="E1157" s="3" t="str">
        <f aca="false">+CONCATENATE(A1157," ",B1157," ",C1157," ",D1157)</f>
        <v>MARTINSC 69 KV PPL COTU-3</v>
      </c>
      <c r="F1157" s="26" t="s">
        <v>2114</v>
      </c>
      <c r="G1157" s="26" t="n">
        <v>-34.17</v>
      </c>
      <c r="H1157" s="26" t="n">
        <v>-16.52</v>
      </c>
      <c r="I1157" s="26" t="s">
        <v>2114</v>
      </c>
      <c r="J1157" s="26" t="n">
        <v>-10.72</v>
      </c>
      <c r="K1157" s="26" t="n">
        <v>-13.2</v>
      </c>
      <c r="L1157" s="26" t="s">
        <v>2114</v>
      </c>
      <c r="M1157" s="26" t="n">
        <v>-40.47</v>
      </c>
      <c r="N1157" s="26" t="n">
        <v>-23.76</v>
      </c>
      <c r="O1157" s="27" t="s">
        <v>2114</v>
      </c>
      <c r="P1157" s="27" t="n">
        <v>48.69</v>
      </c>
      <c r="Q1157" s="27" t="n">
        <v>227.83</v>
      </c>
      <c r="R1157" s="28" t="n">
        <v>20176.81</v>
      </c>
      <c r="S1157" s="28" t="n">
        <v>6320.86</v>
      </c>
      <c r="T1157" s="29" t="n">
        <v>59205.43</v>
      </c>
      <c r="U1157" s="29" t="n">
        <v>8748.87</v>
      </c>
      <c r="V1157" s="28" t="n">
        <v>15098.91</v>
      </c>
      <c r="W1157" s="28" t="n">
        <v>7978.44</v>
      </c>
      <c r="X1157" s="29" t="n">
        <v>12313.3</v>
      </c>
      <c r="Y1157" s="29" t="n">
        <v>5620.2</v>
      </c>
      <c r="Z1157" s="28" t="n">
        <v>18585.43</v>
      </c>
      <c r="AA1157" s="28" t="n">
        <v>5932.46</v>
      </c>
      <c r="AB1157" s="29" t="n">
        <v>13504.08</v>
      </c>
      <c r="AC1157" s="29" t="n">
        <v>7689.67</v>
      </c>
    </row>
    <row r="1158" customFormat="false" ht="12.75" hidden="false" customHeight="false" outlineLevel="0" collapsed="false">
      <c r="A1158" s="3" t="s">
        <v>2106</v>
      </c>
      <c r="B1158" s="3" t="s">
        <v>20</v>
      </c>
      <c r="C1158" s="3" t="s">
        <v>45</v>
      </c>
      <c r="D1158" s="3" t="s">
        <v>79</v>
      </c>
      <c r="E1158" s="3" t="str">
        <f aca="false">+CONCATENATE(A1158," ",B1158," ",C1158," ",D1158)</f>
        <v>MARTINSC 69 KV PPL COTU-4</v>
      </c>
      <c r="F1158" s="26" t="s">
        <v>2115</v>
      </c>
      <c r="G1158" s="26" t="n">
        <v>-34.17</v>
      </c>
      <c r="H1158" s="26" t="n">
        <v>-16.52</v>
      </c>
      <c r="I1158" s="26" t="s">
        <v>2115</v>
      </c>
      <c r="J1158" s="26" t="n">
        <v>-10.72</v>
      </c>
      <c r="K1158" s="26" t="n">
        <v>-13.2</v>
      </c>
      <c r="L1158" s="26" t="s">
        <v>2115</v>
      </c>
      <c r="M1158" s="26" t="n">
        <v>-40.47</v>
      </c>
      <c r="N1158" s="26" t="n">
        <v>-23.76</v>
      </c>
      <c r="O1158" s="27" t="s">
        <v>2115</v>
      </c>
      <c r="P1158" s="27" t="n">
        <v>48.69</v>
      </c>
      <c r="Q1158" s="27" t="n">
        <v>227.83</v>
      </c>
      <c r="R1158" s="28" t="n">
        <v>20176.81</v>
      </c>
      <c r="S1158" s="28" t="n">
        <v>6320.86</v>
      </c>
      <c r="T1158" s="29" t="n">
        <v>59205.43</v>
      </c>
      <c r="U1158" s="29" t="n">
        <v>8748.87</v>
      </c>
      <c r="V1158" s="28" t="n">
        <v>15098.91</v>
      </c>
      <c r="W1158" s="28" t="n">
        <v>7978.44</v>
      </c>
      <c r="X1158" s="29" t="n">
        <v>12313.3</v>
      </c>
      <c r="Y1158" s="29" t="n">
        <v>5620.2</v>
      </c>
      <c r="Z1158" s="28" t="n">
        <v>18585.43</v>
      </c>
      <c r="AA1158" s="28" t="n">
        <v>5932.46</v>
      </c>
      <c r="AB1158" s="29" t="n">
        <v>13504.08</v>
      </c>
      <c r="AC1158" s="29" t="n">
        <v>7689.67</v>
      </c>
    </row>
    <row r="1159" customFormat="false" ht="12.75" hidden="false" customHeight="false" outlineLevel="0" collapsed="false">
      <c r="A1159" s="3" t="s">
        <v>2106</v>
      </c>
      <c r="B1159" s="3" t="s">
        <v>20</v>
      </c>
      <c r="C1159" s="3" t="s">
        <v>45</v>
      </c>
      <c r="D1159" s="3" t="s">
        <v>381</v>
      </c>
      <c r="E1159" s="3" t="str">
        <f aca="false">+CONCATENATE(A1159," ",B1159," ",C1159," ",D1159)</f>
        <v>MARTINSC 69 KV PPL DIES</v>
      </c>
      <c r="F1159" s="26" t="s">
        <v>2116</v>
      </c>
      <c r="G1159" s="26" t="n">
        <v>-34.17</v>
      </c>
      <c r="H1159" s="26" t="n">
        <v>-16.52</v>
      </c>
      <c r="I1159" s="26" t="s">
        <v>2116</v>
      </c>
      <c r="J1159" s="26" t="n">
        <v>-10.72</v>
      </c>
      <c r="K1159" s="26" t="n">
        <v>-13.2</v>
      </c>
      <c r="L1159" s="26" t="s">
        <v>2116</v>
      </c>
      <c r="M1159" s="26" t="n">
        <v>-40.47</v>
      </c>
      <c r="N1159" s="26" t="n">
        <v>-23.76</v>
      </c>
      <c r="O1159" s="27" t="s">
        <v>2116</v>
      </c>
      <c r="P1159" s="27" t="n">
        <v>48.69</v>
      </c>
      <c r="Q1159" s="27" t="n">
        <v>227.83</v>
      </c>
      <c r="R1159" s="28" t="n">
        <v>20176.81</v>
      </c>
      <c r="S1159" s="28" t="n">
        <v>6320.86</v>
      </c>
      <c r="T1159" s="29" t="n">
        <v>59205.43</v>
      </c>
      <c r="U1159" s="29" t="n">
        <v>8748.87</v>
      </c>
      <c r="V1159" s="28" t="n">
        <v>15098.91</v>
      </c>
      <c r="W1159" s="28" t="n">
        <v>7978.44</v>
      </c>
      <c r="X1159" s="29" t="n">
        <v>12313.3</v>
      </c>
      <c r="Y1159" s="29" t="n">
        <v>5620.2</v>
      </c>
      <c r="Z1159" s="28" t="n">
        <v>18585.43</v>
      </c>
      <c r="AA1159" s="28" t="n">
        <v>5932.46</v>
      </c>
      <c r="AB1159" s="29" t="n">
        <v>13504.08</v>
      </c>
      <c r="AC1159" s="29" t="n">
        <v>7689.67</v>
      </c>
    </row>
    <row r="1160" customFormat="false" ht="12.75" hidden="false" customHeight="false" outlineLevel="0" collapsed="false">
      <c r="A1160" s="3" t="s">
        <v>2117</v>
      </c>
      <c r="B1160" s="3" t="s">
        <v>20</v>
      </c>
      <c r="C1160" s="3" t="s">
        <v>37</v>
      </c>
      <c r="D1160" s="3" t="s">
        <v>2117</v>
      </c>
      <c r="E1160" s="3" t="str">
        <f aca="false">+CONCATENATE(A1160," ",B1160," ",C1160," ",D1160)</f>
        <v>MASSEY 69 KV DPL MASSEY</v>
      </c>
      <c r="F1160" s="26" t="s">
        <v>2118</v>
      </c>
      <c r="G1160" s="26" t="n">
        <v>7.85</v>
      </c>
      <c r="H1160" s="26" t="n">
        <v>4.46</v>
      </c>
      <c r="I1160" s="26" t="s">
        <v>2118</v>
      </c>
      <c r="J1160" s="26" t="n">
        <v>0.2</v>
      </c>
      <c r="K1160" s="26" t="n">
        <v>1.31</v>
      </c>
      <c r="L1160" s="26" t="s">
        <v>2118</v>
      </c>
      <c r="M1160" s="26" t="n">
        <v>4</v>
      </c>
      <c r="N1160" s="26" t="n">
        <v>2.69</v>
      </c>
      <c r="O1160" s="27" t="s">
        <v>2118</v>
      </c>
      <c r="P1160" s="27" t="n">
        <v>1334.48</v>
      </c>
      <c r="Q1160" s="27" t="n">
        <v>791.84</v>
      </c>
      <c r="R1160" s="28" t="n">
        <v>20256.52</v>
      </c>
      <c r="S1160" s="28" t="n">
        <v>6328.16</v>
      </c>
      <c r="T1160" s="29" t="n">
        <v>60429.88</v>
      </c>
      <c r="U1160" s="29" t="n">
        <v>8680.86</v>
      </c>
      <c r="V1160" s="28" t="n">
        <v>17100.01</v>
      </c>
      <c r="W1160" s="28" t="n">
        <v>9219.39</v>
      </c>
      <c r="X1160" s="29" t="n">
        <v>12269.2</v>
      </c>
      <c r="Y1160" s="29" t="n">
        <v>5597.7</v>
      </c>
      <c r="Z1160" s="28" t="n">
        <v>18604.51</v>
      </c>
      <c r="AA1160" s="28" t="n">
        <v>6164.7</v>
      </c>
      <c r="AB1160" s="29" t="n">
        <v>13493.95</v>
      </c>
      <c r="AC1160" s="29" t="n">
        <v>7708.45</v>
      </c>
    </row>
    <row r="1161" customFormat="false" ht="12.75" hidden="false" customHeight="false" outlineLevel="0" collapsed="false">
      <c r="A1161" s="3" t="s">
        <v>2119</v>
      </c>
      <c r="B1161" s="3" t="s">
        <v>20</v>
      </c>
      <c r="C1161" s="3" t="s">
        <v>37</v>
      </c>
      <c r="D1161" s="3" t="s">
        <v>2120</v>
      </c>
      <c r="E1161" s="3" t="str">
        <f aca="false">+CONCATENATE(A1161," ",B1161," ",C1161," ",D1161)</f>
        <v>MASSEYRE 69 KV DPL MASREA</v>
      </c>
      <c r="F1161" s="26" t="s">
        <v>2121</v>
      </c>
      <c r="G1161" s="26" t="n">
        <v>7.85</v>
      </c>
      <c r="H1161" s="26" t="n">
        <v>4.46</v>
      </c>
      <c r="I1161" s="26" t="s">
        <v>2121</v>
      </c>
      <c r="J1161" s="26" t="n">
        <v>0.2</v>
      </c>
      <c r="K1161" s="26" t="n">
        <v>1.31</v>
      </c>
      <c r="L1161" s="26" t="s">
        <v>2121</v>
      </c>
      <c r="M1161" s="26" t="n">
        <v>4</v>
      </c>
      <c r="N1161" s="26" t="n">
        <v>2.69</v>
      </c>
      <c r="O1161" s="27" t="s">
        <v>2121</v>
      </c>
      <c r="P1161" s="27" t="n">
        <v>1334.48</v>
      </c>
      <c r="Q1161" s="27" t="n">
        <v>791.84</v>
      </c>
      <c r="R1161" s="28" t="n">
        <v>20256.52</v>
      </c>
      <c r="S1161" s="28" t="n">
        <v>6328.16</v>
      </c>
      <c r="T1161" s="29" t="n">
        <v>60429.88</v>
      </c>
      <c r="U1161" s="29" t="n">
        <v>8680.86</v>
      </c>
      <c r="V1161" s="28" t="n">
        <v>17100.01</v>
      </c>
      <c r="W1161" s="28" t="n">
        <v>9219.39</v>
      </c>
      <c r="X1161" s="29" t="n">
        <v>12269.2</v>
      </c>
      <c r="Y1161" s="29" t="n">
        <v>5597.7</v>
      </c>
      <c r="Z1161" s="28" t="n">
        <v>18604.51</v>
      </c>
      <c r="AA1161" s="28" t="n">
        <v>6164.7</v>
      </c>
      <c r="AB1161" s="29" t="n">
        <v>13493.95</v>
      </c>
      <c r="AC1161" s="29" t="n">
        <v>7708.45</v>
      </c>
    </row>
    <row r="1162" customFormat="false" ht="12.75" hidden="false" customHeight="false" outlineLevel="0" collapsed="false">
      <c r="A1162" s="3" t="s">
        <v>2122</v>
      </c>
      <c r="B1162" s="3" t="s">
        <v>59</v>
      </c>
      <c r="C1162" s="3" t="s">
        <v>297</v>
      </c>
      <c r="D1162" s="3" t="s">
        <v>512</v>
      </c>
      <c r="E1162" s="3" t="str">
        <f aca="false">+CONCATENATE(A1162," ",B1162," ",C1162," ",D1162)</f>
        <v>MAYSCHAP 115 KV BGE ONE</v>
      </c>
      <c r="F1162" s="26" t="s">
        <v>2123</v>
      </c>
      <c r="G1162" s="26" t="n">
        <v>8.12</v>
      </c>
      <c r="H1162" s="26" t="n">
        <v>4.39</v>
      </c>
      <c r="I1162" s="26" t="s">
        <v>2123</v>
      </c>
      <c r="J1162" s="26" t="n">
        <v>2.05</v>
      </c>
      <c r="K1162" s="26" t="n">
        <v>1.93</v>
      </c>
      <c r="L1162" s="26" t="s">
        <v>2123</v>
      </c>
      <c r="M1162" s="26" t="n">
        <v>6.99</v>
      </c>
      <c r="N1162" s="26" t="n">
        <v>3.15</v>
      </c>
      <c r="O1162" s="27" t="s">
        <v>2123</v>
      </c>
      <c r="P1162" s="27" t="n">
        <v>-840.7</v>
      </c>
      <c r="Q1162" s="27" t="n">
        <v>-251.46</v>
      </c>
      <c r="R1162" s="28" t="n">
        <v>20073.72</v>
      </c>
      <c r="S1162" s="28" t="n">
        <v>6309.48</v>
      </c>
      <c r="T1162" s="29" t="n">
        <v>58547.48</v>
      </c>
      <c r="U1162" s="29" t="n">
        <v>8736.81</v>
      </c>
      <c r="V1162" s="28" t="n">
        <v>15272.24</v>
      </c>
      <c r="W1162" s="28" t="n">
        <v>7986.98</v>
      </c>
      <c r="X1162" s="29" t="n">
        <v>12272.4</v>
      </c>
      <c r="Y1162" s="29" t="n">
        <v>5613.3</v>
      </c>
      <c r="Z1162" s="28" t="n">
        <v>18630.22</v>
      </c>
      <c r="AA1162" s="28" t="n">
        <v>6198.79</v>
      </c>
      <c r="AB1162" s="29" t="n">
        <v>13495</v>
      </c>
      <c r="AC1162" s="29" t="n">
        <v>7710.11</v>
      </c>
    </row>
    <row r="1163" customFormat="false" ht="12.75" hidden="false" customHeight="false" outlineLevel="0" collapsed="false">
      <c r="A1163" s="3" t="s">
        <v>2122</v>
      </c>
      <c r="B1163" s="3" t="s">
        <v>59</v>
      </c>
      <c r="C1163" s="3" t="s">
        <v>297</v>
      </c>
      <c r="D1163" s="3" t="s">
        <v>1503</v>
      </c>
      <c r="E1163" s="3" t="str">
        <f aca="false">+CONCATENATE(A1163," ",B1163," ",C1163," ",D1163)</f>
        <v>MAYSCHAP 115 KV BGE THRE</v>
      </c>
      <c r="F1163" s="26" t="s">
        <v>2124</v>
      </c>
      <c r="G1163" s="26" t="n">
        <v>8.14</v>
      </c>
      <c r="H1163" s="26" t="n">
        <v>4.4</v>
      </c>
      <c r="I1163" s="26" t="s">
        <v>2124</v>
      </c>
      <c r="J1163" s="26" t="n">
        <v>2.06</v>
      </c>
      <c r="K1163" s="26" t="n">
        <v>1.93</v>
      </c>
      <c r="L1163" s="26" t="s">
        <v>2124</v>
      </c>
      <c r="M1163" s="26" t="n">
        <v>7.02</v>
      </c>
      <c r="N1163" s="26" t="n">
        <v>3.16</v>
      </c>
      <c r="O1163" s="27" t="s">
        <v>2124</v>
      </c>
      <c r="P1163" s="27" t="n">
        <v>-837.7</v>
      </c>
      <c r="Q1163" s="27" t="n">
        <v>-250.19</v>
      </c>
      <c r="R1163" s="28" t="n">
        <v>20069.73</v>
      </c>
      <c r="S1163" s="28" t="n">
        <v>6309.39</v>
      </c>
      <c r="T1163" s="29" t="n">
        <v>58577.3</v>
      </c>
      <c r="U1163" s="29" t="n">
        <v>8755.31</v>
      </c>
      <c r="V1163" s="28" t="n">
        <v>15272.42</v>
      </c>
      <c r="W1163" s="28" t="n">
        <v>7987.04</v>
      </c>
      <c r="X1163" s="29" t="n">
        <v>12272.4</v>
      </c>
      <c r="Y1163" s="29" t="n">
        <v>5613</v>
      </c>
      <c r="Z1163" s="28" t="n">
        <v>18629.78</v>
      </c>
      <c r="AA1163" s="28" t="n">
        <v>6197.84</v>
      </c>
      <c r="AB1163" s="29" t="n">
        <v>13495.04</v>
      </c>
      <c r="AC1163" s="29" t="n">
        <v>7710.02</v>
      </c>
    </row>
    <row r="1164" customFormat="false" ht="12.75" hidden="false" customHeight="false" outlineLevel="0" collapsed="false">
      <c r="A1164" s="3" t="s">
        <v>2125</v>
      </c>
      <c r="B1164" s="3" t="s">
        <v>26</v>
      </c>
      <c r="C1164" s="3" t="s">
        <v>27</v>
      </c>
      <c r="D1164" s="3" t="s">
        <v>28</v>
      </c>
      <c r="E1164" s="3" t="str">
        <f aca="false">+CONCATENATE(A1164," ",B1164," ",C1164," ",D1164)</f>
        <v>MAYWOOD 230 KV PSEG T-1</v>
      </c>
      <c r="F1164" s="26" t="s">
        <v>2126</v>
      </c>
      <c r="G1164" s="26" t="n">
        <v>159.44</v>
      </c>
      <c r="H1164" s="26" t="n">
        <v>79.29</v>
      </c>
      <c r="I1164" s="26" t="s">
        <v>2126</v>
      </c>
      <c r="J1164" s="26" t="n">
        <v>53.53</v>
      </c>
      <c r="K1164" s="26" t="n">
        <v>50.91</v>
      </c>
      <c r="L1164" s="26" t="s">
        <v>2126</v>
      </c>
      <c r="M1164" s="26" t="n">
        <v>160.63</v>
      </c>
      <c r="N1164" s="26" t="n">
        <v>86.17</v>
      </c>
      <c r="O1164" s="27" t="s">
        <v>2126</v>
      </c>
      <c r="P1164" s="27" t="n">
        <v>680.31</v>
      </c>
      <c r="Q1164" s="27" t="n">
        <v>508.51</v>
      </c>
      <c r="R1164" s="28" t="n">
        <v>21409.97</v>
      </c>
      <c r="S1164" s="28" t="n">
        <v>6460.58</v>
      </c>
      <c r="T1164" s="29" t="n">
        <v>59756.61</v>
      </c>
      <c r="U1164" s="29" t="n">
        <v>8818.8</v>
      </c>
      <c r="V1164" s="28" t="n">
        <v>14951.83</v>
      </c>
      <c r="W1164" s="28" t="n">
        <v>7981.15</v>
      </c>
      <c r="X1164" s="29" t="n">
        <v>12659.9</v>
      </c>
      <c r="Y1164" s="29" t="n">
        <v>5819.4</v>
      </c>
      <c r="Z1164" s="28" t="n">
        <v>18736.13</v>
      </c>
      <c r="AA1164" s="28" t="n">
        <v>8016</v>
      </c>
      <c r="AB1164" s="29" t="n">
        <v>13484.79</v>
      </c>
      <c r="AC1164" s="29" t="n">
        <v>7814.22</v>
      </c>
    </row>
    <row r="1165" customFormat="false" ht="12.75" hidden="false" customHeight="false" outlineLevel="0" collapsed="false">
      <c r="A1165" s="3" t="s">
        <v>2125</v>
      </c>
      <c r="B1165" s="3" t="s">
        <v>26</v>
      </c>
      <c r="C1165" s="3" t="s">
        <v>27</v>
      </c>
      <c r="D1165" s="3" t="s">
        <v>31</v>
      </c>
      <c r="E1165" s="3" t="str">
        <f aca="false">+CONCATENATE(A1165," ",B1165," ",C1165," ",D1165)</f>
        <v>MAYWOOD 230 KV PSEG T-2</v>
      </c>
      <c r="F1165" s="26" t="s">
        <v>2127</v>
      </c>
      <c r="G1165" s="26" t="n">
        <v>159.44</v>
      </c>
      <c r="H1165" s="26" t="n">
        <v>79.29</v>
      </c>
      <c r="I1165" s="26" t="s">
        <v>2127</v>
      </c>
      <c r="J1165" s="26" t="n">
        <v>53.53</v>
      </c>
      <c r="K1165" s="26" t="n">
        <v>50.91</v>
      </c>
      <c r="L1165" s="26" t="s">
        <v>2127</v>
      </c>
      <c r="M1165" s="26" t="n">
        <v>160.63</v>
      </c>
      <c r="N1165" s="26" t="n">
        <v>86.17</v>
      </c>
      <c r="O1165" s="27" t="s">
        <v>2127</v>
      </c>
      <c r="P1165" s="27" t="n">
        <v>680.31</v>
      </c>
      <c r="Q1165" s="27" t="n">
        <v>508.51</v>
      </c>
      <c r="R1165" s="28" t="n">
        <v>21409.97</v>
      </c>
      <c r="S1165" s="28" t="n">
        <v>6460.58</v>
      </c>
      <c r="T1165" s="29" t="n">
        <v>59756.8</v>
      </c>
      <c r="U1165" s="29" t="n">
        <v>8818.8</v>
      </c>
      <c r="V1165" s="28" t="n">
        <v>14951.83</v>
      </c>
      <c r="W1165" s="28" t="n">
        <v>7981.15</v>
      </c>
      <c r="X1165" s="29" t="n">
        <v>12659.9</v>
      </c>
      <c r="Y1165" s="29" t="n">
        <v>5819.4</v>
      </c>
      <c r="Z1165" s="28" t="n">
        <v>18736.13</v>
      </c>
      <c r="AA1165" s="28" t="n">
        <v>8016</v>
      </c>
      <c r="AB1165" s="29" t="n">
        <v>13484.79</v>
      </c>
      <c r="AC1165" s="29" t="n">
        <v>7814.22</v>
      </c>
    </row>
    <row r="1166" customFormat="false" ht="12.75" hidden="false" customHeight="false" outlineLevel="0" collapsed="false">
      <c r="A1166" s="3" t="s">
        <v>2125</v>
      </c>
      <c r="B1166" s="3" t="s">
        <v>26</v>
      </c>
      <c r="C1166" s="3" t="s">
        <v>27</v>
      </c>
      <c r="D1166" s="3" t="s">
        <v>760</v>
      </c>
      <c r="E1166" s="3" t="str">
        <f aca="false">+CONCATENATE(A1166," ",B1166," ",C1166," ",D1166)</f>
        <v>MAYWOOD 230 KV PSEG T-3</v>
      </c>
      <c r="F1166" s="26" t="s">
        <v>2128</v>
      </c>
      <c r="G1166" s="26" t="n">
        <v>159.44</v>
      </c>
      <c r="H1166" s="26" t="n">
        <v>79.29</v>
      </c>
      <c r="I1166" s="26" t="s">
        <v>2128</v>
      </c>
      <c r="J1166" s="26" t="n">
        <v>53.53</v>
      </c>
      <c r="K1166" s="26" t="n">
        <v>50.91</v>
      </c>
      <c r="L1166" s="26" t="s">
        <v>2128</v>
      </c>
      <c r="M1166" s="26" t="n">
        <v>160.63</v>
      </c>
      <c r="N1166" s="26" t="n">
        <v>86.17</v>
      </c>
      <c r="O1166" s="27" t="s">
        <v>2128</v>
      </c>
      <c r="P1166" s="27" t="n">
        <v>680.31</v>
      </c>
      <c r="Q1166" s="27" t="n">
        <v>508.51</v>
      </c>
      <c r="R1166" s="28" t="n">
        <v>21409.97</v>
      </c>
      <c r="S1166" s="28" t="n">
        <v>6460.58</v>
      </c>
      <c r="T1166" s="29" t="n">
        <v>59756.61</v>
      </c>
      <c r="U1166" s="29" t="n">
        <v>8818.8</v>
      </c>
      <c r="V1166" s="28" t="n">
        <v>14951.83</v>
      </c>
      <c r="W1166" s="28" t="n">
        <v>7981.15</v>
      </c>
      <c r="X1166" s="29" t="n">
        <v>12659.9</v>
      </c>
      <c r="Y1166" s="29" t="n">
        <v>5819.4</v>
      </c>
      <c r="Z1166" s="28" t="n">
        <v>18736.13</v>
      </c>
      <c r="AA1166" s="28" t="n">
        <v>8016</v>
      </c>
      <c r="AB1166" s="29" t="n">
        <v>13484.79</v>
      </c>
      <c r="AC1166" s="29" t="n">
        <v>7814.22</v>
      </c>
    </row>
    <row r="1167" customFormat="false" ht="12.75" hidden="false" customHeight="false" outlineLevel="0" collapsed="false">
      <c r="A1167" s="3" t="s">
        <v>2125</v>
      </c>
      <c r="B1167" s="3" t="s">
        <v>26</v>
      </c>
      <c r="C1167" s="3" t="s">
        <v>27</v>
      </c>
      <c r="D1167" s="3" t="s">
        <v>757</v>
      </c>
      <c r="E1167" s="3" t="str">
        <f aca="false">+CONCATENATE(A1167," ",B1167," ",C1167," ",D1167)</f>
        <v>MAYWOOD 230 KV PSEG T-4</v>
      </c>
      <c r="F1167" s="26" t="s">
        <v>2129</v>
      </c>
      <c r="G1167" s="26" t="n">
        <v>159.44</v>
      </c>
      <c r="H1167" s="26" t="n">
        <v>79.29</v>
      </c>
      <c r="I1167" s="26" t="s">
        <v>2129</v>
      </c>
      <c r="J1167" s="26" t="n">
        <v>53.53</v>
      </c>
      <c r="K1167" s="26" t="n">
        <v>50.91</v>
      </c>
      <c r="L1167" s="26" t="s">
        <v>2129</v>
      </c>
      <c r="M1167" s="26" t="n">
        <v>160.63</v>
      </c>
      <c r="N1167" s="26" t="n">
        <v>86.17</v>
      </c>
      <c r="O1167" s="27" t="s">
        <v>2129</v>
      </c>
      <c r="P1167" s="27" t="n">
        <v>680.31</v>
      </c>
      <c r="Q1167" s="27" t="n">
        <v>508.51</v>
      </c>
      <c r="R1167" s="28" t="n">
        <v>21409.97</v>
      </c>
      <c r="S1167" s="28" t="n">
        <v>6460.58</v>
      </c>
      <c r="T1167" s="29" t="n">
        <v>59756.8</v>
      </c>
      <c r="U1167" s="29" t="n">
        <v>8818.8</v>
      </c>
      <c r="V1167" s="28" t="n">
        <v>14951.83</v>
      </c>
      <c r="W1167" s="28" t="n">
        <v>7981.15</v>
      </c>
      <c r="X1167" s="29" t="n">
        <v>12659.9</v>
      </c>
      <c r="Y1167" s="29" t="n">
        <v>5819.4</v>
      </c>
      <c r="Z1167" s="28" t="n">
        <v>18736.13</v>
      </c>
      <c r="AA1167" s="28" t="n">
        <v>8016</v>
      </c>
      <c r="AB1167" s="29" t="n">
        <v>13484.79</v>
      </c>
      <c r="AC1167" s="29" t="n">
        <v>7814.22</v>
      </c>
    </row>
    <row r="1168" customFormat="false" ht="12.75" hidden="false" customHeight="false" outlineLevel="0" collapsed="false">
      <c r="A1168" s="3" t="s">
        <v>2130</v>
      </c>
      <c r="B1168" s="3" t="s">
        <v>14</v>
      </c>
      <c r="C1168" s="3" t="s">
        <v>27</v>
      </c>
      <c r="D1168" s="3" t="s">
        <v>28</v>
      </c>
      <c r="E1168" s="3" t="str">
        <f aca="false">+CONCATENATE(A1168," ",B1168," ",C1168," ",D1168)</f>
        <v>MEADOWRD 138 KV PSEG T-1</v>
      </c>
      <c r="F1168" s="26" t="s">
        <v>2131</v>
      </c>
      <c r="G1168" s="26" t="n">
        <v>97.07</v>
      </c>
      <c r="H1168" s="26" t="n">
        <v>51.69</v>
      </c>
      <c r="I1168" s="26" t="s">
        <v>2131</v>
      </c>
      <c r="J1168" s="26" t="n">
        <v>78.43</v>
      </c>
      <c r="K1168" s="26" t="n">
        <v>38.6</v>
      </c>
      <c r="L1168" s="26" t="s">
        <v>2131</v>
      </c>
      <c r="M1168" s="26" t="n">
        <v>110.51</v>
      </c>
      <c r="N1168" s="26" t="n">
        <v>31.79</v>
      </c>
      <c r="O1168" s="27" t="s">
        <v>2131</v>
      </c>
      <c r="P1168" s="27" t="n">
        <v>943.62</v>
      </c>
      <c r="Q1168" s="27" t="n">
        <v>443.03</v>
      </c>
      <c r="R1168" s="28" t="n">
        <v>20698.04</v>
      </c>
      <c r="S1168" s="28" t="n">
        <v>6426.11</v>
      </c>
      <c r="T1168" s="29" t="n">
        <v>60196.94</v>
      </c>
      <c r="U1168" s="29" t="n">
        <v>8735.23</v>
      </c>
      <c r="V1168" s="28" t="n">
        <v>15178.31</v>
      </c>
      <c r="W1168" s="28" t="n">
        <v>8047.6</v>
      </c>
      <c r="X1168" s="29" t="n">
        <v>12337.1</v>
      </c>
      <c r="Y1168" s="29" t="n">
        <v>5602.5</v>
      </c>
      <c r="Z1168" s="28" t="n">
        <v>19054.83</v>
      </c>
      <c r="AA1168" s="28" t="n">
        <v>6848.93</v>
      </c>
      <c r="AB1168" s="29" t="n">
        <v>13568.96</v>
      </c>
      <c r="AC1168" s="29" t="n">
        <v>7719.63</v>
      </c>
    </row>
    <row r="1169" customFormat="false" ht="12.75" hidden="false" customHeight="false" outlineLevel="0" collapsed="false">
      <c r="A1169" s="3" t="s">
        <v>2130</v>
      </c>
      <c r="B1169" s="3" t="s">
        <v>14</v>
      </c>
      <c r="C1169" s="3" t="s">
        <v>27</v>
      </c>
      <c r="D1169" s="3" t="s">
        <v>31</v>
      </c>
      <c r="E1169" s="3" t="str">
        <f aca="false">+CONCATENATE(A1169," ",B1169," ",C1169," ",D1169)</f>
        <v>MEADOWRD 138 KV PSEG T-2</v>
      </c>
      <c r="F1169" s="26" t="s">
        <v>2132</v>
      </c>
      <c r="G1169" s="26" t="n">
        <v>113.96</v>
      </c>
      <c r="H1169" s="26" t="n">
        <v>61.68</v>
      </c>
      <c r="I1169" s="26" t="s">
        <v>2132</v>
      </c>
      <c r="J1169" s="26" t="n">
        <v>152.93</v>
      </c>
      <c r="K1169" s="26" t="n">
        <v>62.44</v>
      </c>
      <c r="L1169" s="26" t="s">
        <v>2132</v>
      </c>
      <c r="M1169" s="26" t="n">
        <v>173.32</v>
      </c>
      <c r="N1169" s="26" t="n">
        <v>29.09</v>
      </c>
      <c r="O1169" s="27" t="s">
        <v>2132</v>
      </c>
      <c r="P1169" s="27" t="n">
        <v>1454.63</v>
      </c>
      <c r="Q1169" s="27" t="n">
        <v>472.81</v>
      </c>
      <c r="R1169" s="28" t="n">
        <v>20944.45</v>
      </c>
      <c r="S1169" s="28" t="n">
        <v>6510.87</v>
      </c>
      <c r="T1169" s="29" t="n">
        <v>60265.39</v>
      </c>
      <c r="U1169" s="29" t="n">
        <v>8773.98</v>
      </c>
      <c r="V1169" s="28" t="n">
        <v>15315.47</v>
      </c>
      <c r="W1169" s="28" t="n">
        <v>8065.41</v>
      </c>
      <c r="X1169" s="29" t="n">
        <v>12327.6</v>
      </c>
      <c r="Y1169" s="29" t="n">
        <v>6083.2</v>
      </c>
      <c r="Z1169" s="28" t="n">
        <v>19268.85</v>
      </c>
      <c r="AA1169" s="28" t="n">
        <v>7005.49</v>
      </c>
      <c r="AB1169" s="29" t="n">
        <v>13644.45</v>
      </c>
      <c r="AC1169" s="29" t="n">
        <v>7718.62</v>
      </c>
    </row>
    <row r="1170" customFormat="false" ht="12.75" hidden="false" customHeight="false" outlineLevel="0" collapsed="false">
      <c r="A1170" s="3" t="s">
        <v>2133</v>
      </c>
      <c r="B1170" s="3" t="s">
        <v>59</v>
      </c>
      <c r="C1170" s="3" t="s">
        <v>60</v>
      </c>
      <c r="D1170" s="3" t="s">
        <v>61</v>
      </c>
      <c r="E1170" s="3" t="str">
        <f aca="false">+CONCATENATE(A1170," ",B1170," ",C1170," ",D1170)</f>
        <v>MEHOOPAN 115 KV PENELEC 1 TX</v>
      </c>
      <c r="F1170" s="26" t="s">
        <v>2134</v>
      </c>
      <c r="G1170" s="26" t="n">
        <v>30.06</v>
      </c>
      <c r="H1170" s="26" t="n">
        <v>15.48</v>
      </c>
      <c r="I1170" s="26" t="s">
        <v>2134</v>
      </c>
      <c r="J1170" s="26" t="n">
        <v>6.39</v>
      </c>
      <c r="K1170" s="26" t="n">
        <v>8.03</v>
      </c>
      <c r="L1170" s="26" t="s">
        <v>2134</v>
      </c>
      <c r="M1170" s="26" t="n">
        <v>26.02</v>
      </c>
      <c r="N1170" s="26" t="n">
        <v>13.16</v>
      </c>
      <c r="O1170" s="27" t="s">
        <v>2134</v>
      </c>
      <c r="P1170" s="27" t="n">
        <v>-435.08</v>
      </c>
      <c r="Q1170" s="27" t="n">
        <v>-51.55</v>
      </c>
      <c r="R1170" s="28" t="n">
        <v>20357.46</v>
      </c>
      <c r="S1170" s="28" t="n">
        <v>6408.69</v>
      </c>
      <c r="T1170" s="29" t="n">
        <v>58848.57</v>
      </c>
      <c r="U1170" s="29" t="n">
        <v>8712.65</v>
      </c>
      <c r="V1170" s="28" t="n">
        <v>14752.55</v>
      </c>
      <c r="W1170" s="28" t="n">
        <v>7978.78</v>
      </c>
      <c r="X1170" s="29" t="n">
        <v>12241</v>
      </c>
      <c r="Y1170" s="29" t="n">
        <v>7129.8</v>
      </c>
      <c r="Z1170" s="28" t="n">
        <v>18578.88</v>
      </c>
      <c r="AA1170" s="28" t="n">
        <v>6394.22</v>
      </c>
      <c r="AB1170" s="29" t="n">
        <v>13709.07</v>
      </c>
      <c r="AC1170" s="29" t="n">
        <v>7720.57</v>
      </c>
    </row>
    <row r="1171" customFormat="false" ht="12.75" hidden="false" customHeight="false" outlineLevel="0" collapsed="false">
      <c r="A1171" s="3" t="s">
        <v>2133</v>
      </c>
      <c r="B1171" s="3" t="s">
        <v>59</v>
      </c>
      <c r="C1171" s="3" t="s">
        <v>60</v>
      </c>
      <c r="D1171" s="3" t="s">
        <v>63</v>
      </c>
      <c r="E1171" s="3" t="str">
        <f aca="false">+CONCATENATE(A1171," ",B1171," ",C1171," ",D1171)</f>
        <v>MEHOOPAN 115 KV PENELEC 2 TX</v>
      </c>
      <c r="F1171" s="26" t="s">
        <v>2135</v>
      </c>
      <c r="G1171" s="26" t="n">
        <v>30.06</v>
      </c>
      <c r="H1171" s="26" t="n">
        <v>15.48</v>
      </c>
      <c r="I1171" s="26" t="s">
        <v>2135</v>
      </c>
      <c r="J1171" s="26" t="n">
        <v>6.39</v>
      </c>
      <c r="K1171" s="26" t="n">
        <v>8.03</v>
      </c>
      <c r="L1171" s="26" t="s">
        <v>2135</v>
      </c>
      <c r="M1171" s="26" t="n">
        <v>26.02</v>
      </c>
      <c r="N1171" s="26" t="n">
        <v>13.16</v>
      </c>
      <c r="O1171" s="27" t="s">
        <v>2135</v>
      </c>
      <c r="P1171" s="27" t="n">
        <v>-435.08</v>
      </c>
      <c r="Q1171" s="27" t="n">
        <v>-51.55</v>
      </c>
      <c r="R1171" s="28" t="n">
        <v>20357.46</v>
      </c>
      <c r="S1171" s="28" t="n">
        <v>6408.69</v>
      </c>
      <c r="T1171" s="29" t="n">
        <v>58848.57</v>
      </c>
      <c r="U1171" s="29" t="n">
        <v>8712.65</v>
      </c>
      <c r="V1171" s="28" t="n">
        <v>14752.55</v>
      </c>
      <c r="W1171" s="28" t="n">
        <v>7978.78</v>
      </c>
      <c r="X1171" s="29" t="n">
        <v>12241</v>
      </c>
      <c r="Y1171" s="29" t="n">
        <v>5659.1</v>
      </c>
      <c r="Z1171" s="28" t="n">
        <v>18578.88</v>
      </c>
      <c r="AA1171" s="28" t="n">
        <v>6394.22</v>
      </c>
      <c r="AB1171" s="29" t="n">
        <v>13709.07</v>
      </c>
      <c r="AC1171" s="29" t="n">
        <v>7720.57</v>
      </c>
    </row>
    <row r="1172" customFormat="false" ht="12.75" hidden="false" customHeight="false" outlineLevel="0" collapsed="false">
      <c r="A1172" s="3" t="s">
        <v>2133</v>
      </c>
      <c r="B1172" s="3" t="s">
        <v>59</v>
      </c>
      <c r="C1172" s="3" t="s">
        <v>60</v>
      </c>
      <c r="D1172" s="3" t="s">
        <v>956</v>
      </c>
      <c r="E1172" s="3" t="str">
        <f aca="false">+CONCATENATE(A1172," ",B1172," ",C1172," ",D1172)</f>
        <v>MEHOOPAN 115 KV PENELEC 3 TX</v>
      </c>
      <c r="F1172" s="26" t="s">
        <v>2136</v>
      </c>
      <c r="G1172" s="26" t="n">
        <v>30.06</v>
      </c>
      <c r="H1172" s="26" t="n">
        <v>15.48</v>
      </c>
      <c r="I1172" s="26" t="s">
        <v>2136</v>
      </c>
      <c r="J1172" s="26" t="n">
        <v>6.39</v>
      </c>
      <c r="K1172" s="26" t="n">
        <v>8.03</v>
      </c>
      <c r="L1172" s="26" t="s">
        <v>2136</v>
      </c>
      <c r="M1172" s="26" t="n">
        <v>26.02</v>
      </c>
      <c r="N1172" s="26" t="n">
        <v>13.16</v>
      </c>
      <c r="O1172" s="27" t="s">
        <v>2136</v>
      </c>
      <c r="P1172" s="27" t="n">
        <v>-435.08</v>
      </c>
      <c r="Q1172" s="27" t="n">
        <v>-51.55</v>
      </c>
      <c r="R1172" s="28" t="n">
        <v>20357.46</v>
      </c>
      <c r="S1172" s="28" t="n">
        <v>6408.69</v>
      </c>
      <c r="T1172" s="29" t="n">
        <v>58848.57</v>
      </c>
      <c r="U1172" s="29" t="n">
        <v>8712.65</v>
      </c>
      <c r="V1172" s="28" t="n">
        <v>14752.55</v>
      </c>
      <c r="W1172" s="28" t="n">
        <v>7978.78</v>
      </c>
      <c r="X1172" s="29" t="n">
        <v>12241</v>
      </c>
      <c r="Y1172" s="29" t="n">
        <v>5659.1</v>
      </c>
      <c r="Z1172" s="28" t="n">
        <v>18578.88</v>
      </c>
      <c r="AA1172" s="28" t="n">
        <v>6394.22</v>
      </c>
      <c r="AB1172" s="29" t="n">
        <v>13709.07</v>
      </c>
      <c r="AC1172" s="29" t="n">
        <v>7720.57</v>
      </c>
    </row>
    <row r="1173" customFormat="false" ht="12.75" hidden="false" customHeight="false" outlineLevel="0" collapsed="false">
      <c r="A1173" s="3" t="s">
        <v>2137</v>
      </c>
      <c r="B1173" s="3" t="s">
        <v>59</v>
      </c>
      <c r="C1173" s="3" t="s">
        <v>66</v>
      </c>
      <c r="D1173" s="3" t="s">
        <v>2138</v>
      </c>
      <c r="E1173" s="3" t="str">
        <f aca="false">+CONCATENATE(A1173," ",B1173," ",C1173," ",D1173)</f>
        <v>MENGES 115 KV METED 1B62</v>
      </c>
      <c r="F1173" s="26" t="s">
        <v>2139</v>
      </c>
      <c r="G1173" s="26" t="n">
        <v>3.73</v>
      </c>
      <c r="H1173" s="26" t="n">
        <v>2.16</v>
      </c>
      <c r="I1173" s="26" t="s">
        <v>2139</v>
      </c>
      <c r="J1173" s="26" t="n">
        <v>-2.09</v>
      </c>
      <c r="K1173" s="26" t="n">
        <v>0.28</v>
      </c>
      <c r="L1173" s="26" t="s">
        <v>2139</v>
      </c>
      <c r="M1173" s="26" t="n">
        <v>-3</v>
      </c>
      <c r="N1173" s="26" t="n">
        <v>0.45</v>
      </c>
      <c r="O1173" s="27" t="s">
        <v>2139</v>
      </c>
      <c r="P1173" s="27" t="n">
        <v>-929.01</v>
      </c>
      <c r="Q1173" s="27" t="n">
        <v>-270.58</v>
      </c>
      <c r="R1173" s="28" t="n">
        <v>20225.84</v>
      </c>
      <c r="S1173" s="28" t="n">
        <v>6322.8</v>
      </c>
      <c r="T1173" s="29" t="n">
        <v>58056.57</v>
      </c>
      <c r="U1173" s="29" t="n">
        <v>8671.91</v>
      </c>
      <c r="V1173" s="28" t="n">
        <v>15271.7</v>
      </c>
      <c r="W1173" s="28" t="n">
        <v>7970.66</v>
      </c>
      <c r="X1173" s="29" t="n">
        <v>12270.8</v>
      </c>
      <c r="Y1173" s="29" t="n">
        <v>5659.1</v>
      </c>
      <c r="Z1173" s="28" t="n">
        <v>18600.08</v>
      </c>
      <c r="AA1173" s="28" t="n">
        <v>6170.64</v>
      </c>
      <c r="AB1173" s="29" t="n">
        <v>13496.97</v>
      </c>
      <c r="AC1173" s="29" t="n">
        <v>7708.06</v>
      </c>
    </row>
    <row r="1174" customFormat="false" ht="12.75" hidden="false" customHeight="false" outlineLevel="0" collapsed="false">
      <c r="A1174" s="3" t="s">
        <v>2140</v>
      </c>
      <c r="B1174" s="3" t="s">
        <v>47</v>
      </c>
      <c r="C1174" s="3" t="s">
        <v>27</v>
      </c>
      <c r="D1174" s="3" t="s">
        <v>383</v>
      </c>
      <c r="E1174" s="3" t="str">
        <f aca="false">+CONCATENATE(A1174," ",B1174," ",C1174," ",D1174)</f>
        <v>MERCER 13 KV PSEG UNIT03</v>
      </c>
      <c r="F1174" s="26" t="s">
        <v>2141</v>
      </c>
      <c r="G1174" s="26" t="n">
        <v>29.04</v>
      </c>
      <c r="H1174" s="26" t="n">
        <v>15.99</v>
      </c>
      <c r="I1174" s="26" t="s">
        <v>2141</v>
      </c>
      <c r="J1174" s="26" t="n">
        <v>-2.16</v>
      </c>
      <c r="K1174" s="26" t="n">
        <v>2.01</v>
      </c>
      <c r="L1174" s="26" t="s">
        <v>2141</v>
      </c>
      <c r="M1174" s="26" t="n">
        <v>6.98</v>
      </c>
      <c r="N1174" s="26" t="n">
        <v>6.98</v>
      </c>
      <c r="O1174" s="27" t="s">
        <v>2141</v>
      </c>
      <c r="P1174" s="27" t="n">
        <v>534.96</v>
      </c>
      <c r="Q1174" s="27" t="n">
        <v>435.03</v>
      </c>
      <c r="R1174" s="28" t="n">
        <v>20376.8</v>
      </c>
      <c r="S1174" s="28" t="n">
        <v>6338.12</v>
      </c>
      <c r="T1174" s="29" t="n">
        <v>60219.2</v>
      </c>
      <c r="U1174" s="29" t="n">
        <v>8684.26</v>
      </c>
      <c r="V1174" s="28" t="n">
        <v>15135.1</v>
      </c>
      <c r="W1174" s="28" t="n">
        <v>7977.8</v>
      </c>
      <c r="X1174" s="29" t="n">
        <v>12298.8</v>
      </c>
      <c r="Y1174" s="29" t="n">
        <v>5584.6</v>
      </c>
      <c r="Z1174" s="28" t="n">
        <v>18603.94</v>
      </c>
      <c r="AA1174" s="28" t="n">
        <v>6147.41</v>
      </c>
      <c r="AB1174" s="29" t="n">
        <v>13494.88</v>
      </c>
      <c r="AC1174" s="29" t="n">
        <v>7708.64</v>
      </c>
    </row>
    <row r="1175" customFormat="false" ht="12.75" hidden="false" customHeight="false" outlineLevel="0" collapsed="false">
      <c r="A1175" s="3" t="s">
        <v>2140</v>
      </c>
      <c r="B1175" s="3" t="s">
        <v>47</v>
      </c>
      <c r="C1175" s="3" t="s">
        <v>27</v>
      </c>
      <c r="D1175" s="3" t="s">
        <v>2142</v>
      </c>
      <c r="E1175" s="3" t="str">
        <f aca="false">+CONCATENATE(A1175," ",B1175," ",C1175," ",D1175)</f>
        <v>MERCER 13 KV PSEG WHNUG</v>
      </c>
      <c r="F1175" s="26" t="s">
        <v>2143</v>
      </c>
      <c r="G1175" s="26" t="n">
        <v>29.04</v>
      </c>
      <c r="H1175" s="26" t="n">
        <v>15.99</v>
      </c>
      <c r="I1175" s="26" t="s">
        <v>2143</v>
      </c>
      <c r="J1175" s="26" t="n">
        <v>-2.16</v>
      </c>
      <c r="K1175" s="26" t="n">
        <v>2.01</v>
      </c>
      <c r="L1175" s="26" t="s">
        <v>2143</v>
      </c>
      <c r="M1175" s="26" t="n">
        <v>6.98</v>
      </c>
      <c r="N1175" s="26" t="n">
        <v>6.98</v>
      </c>
      <c r="O1175" s="27" t="s">
        <v>2143</v>
      </c>
      <c r="P1175" s="27" t="n">
        <v>534.96</v>
      </c>
      <c r="Q1175" s="27" t="n">
        <v>435.03</v>
      </c>
      <c r="R1175" s="28" t="n">
        <v>20348.21</v>
      </c>
      <c r="S1175" s="28" t="n">
        <v>6339.37</v>
      </c>
      <c r="T1175" s="29" t="n">
        <v>60170.61</v>
      </c>
      <c r="U1175" s="29" t="n">
        <v>8675.04</v>
      </c>
      <c r="V1175" s="28" t="n">
        <v>15113.59</v>
      </c>
      <c r="W1175" s="28" t="n">
        <v>7977.44</v>
      </c>
      <c r="X1175" s="29" t="n">
        <v>12300.8</v>
      </c>
      <c r="Y1175" s="29" t="n">
        <v>5618.7</v>
      </c>
      <c r="Z1175" s="28" t="n">
        <v>18602.29</v>
      </c>
      <c r="AA1175" s="28" t="n">
        <v>6138.26</v>
      </c>
      <c r="AB1175" s="29" t="n">
        <v>13493.8</v>
      </c>
      <c r="AC1175" s="29" t="n">
        <v>7708.09</v>
      </c>
    </row>
    <row r="1176" customFormat="false" ht="12.75" hidden="false" customHeight="false" outlineLevel="0" collapsed="false">
      <c r="A1176" s="3" t="s">
        <v>2140</v>
      </c>
      <c r="B1176" s="3" t="s">
        <v>256</v>
      </c>
      <c r="C1176" s="3" t="s">
        <v>27</v>
      </c>
      <c r="D1176" s="3" t="s">
        <v>373</v>
      </c>
      <c r="E1176" s="3" t="str">
        <f aca="false">+CONCATENATE(A1176," ",B1176," ",C1176," ",D1176)</f>
        <v>MERCER 18 KV PSEG UNIT01</v>
      </c>
      <c r="F1176" s="26" t="s">
        <v>2144</v>
      </c>
      <c r="G1176" s="26" t="n">
        <v>29.04</v>
      </c>
      <c r="H1176" s="26" t="n">
        <v>15.99</v>
      </c>
      <c r="I1176" s="26" t="s">
        <v>2144</v>
      </c>
      <c r="J1176" s="26" t="n">
        <v>-2.16</v>
      </c>
      <c r="K1176" s="26" t="n">
        <v>2.01</v>
      </c>
      <c r="L1176" s="26" t="s">
        <v>2144</v>
      </c>
      <c r="M1176" s="26" t="n">
        <v>6.98</v>
      </c>
      <c r="N1176" s="26" t="n">
        <v>6.98</v>
      </c>
      <c r="O1176" s="27" t="s">
        <v>2144</v>
      </c>
      <c r="P1176" s="27" t="n">
        <v>534.96</v>
      </c>
      <c r="Q1176" s="27" t="n">
        <v>435.03</v>
      </c>
      <c r="R1176" s="28" t="n">
        <v>20348.21</v>
      </c>
      <c r="S1176" s="28" t="n">
        <v>6339.37</v>
      </c>
      <c r="T1176" s="29" t="n">
        <v>60170.61</v>
      </c>
      <c r="U1176" s="29" t="n">
        <v>8675.04</v>
      </c>
      <c r="V1176" s="28" t="n">
        <v>15113.59</v>
      </c>
      <c r="W1176" s="28" t="n">
        <v>7977.44</v>
      </c>
      <c r="X1176" s="29" t="n">
        <v>12300.8</v>
      </c>
      <c r="Y1176" s="29" t="n">
        <v>5621.6</v>
      </c>
      <c r="Z1176" s="28" t="n">
        <v>18602.29</v>
      </c>
      <c r="AA1176" s="28" t="n">
        <v>6138.26</v>
      </c>
      <c r="AB1176" s="29" t="n">
        <v>13493.8</v>
      </c>
      <c r="AC1176" s="29" t="n">
        <v>7708.09</v>
      </c>
    </row>
    <row r="1177" customFormat="false" ht="12.75" hidden="false" customHeight="false" outlineLevel="0" collapsed="false">
      <c r="A1177" s="3" t="s">
        <v>2140</v>
      </c>
      <c r="B1177" s="3" t="s">
        <v>256</v>
      </c>
      <c r="C1177" s="3" t="s">
        <v>27</v>
      </c>
      <c r="D1177" s="3" t="s">
        <v>375</v>
      </c>
      <c r="E1177" s="3" t="str">
        <f aca="false">+CONCATENATE(A1177," ",B1177," ",C1177," ",D1177)</f>
        <v>MERCER 18 KV PSEG UNIT02</v>
      </c>
      <c r="F1177" s="26" t="s">
        <v>2145</v>
      </c>
      <c r="G1177" s="26" t="n">
        <v>29.04</v>
      </c>
      <c r="H1177" s="26" t="n">
        <v>15.99</v>
      </c>
      <c r="I1177" s="26" t="s">
        <v>2145</v>
      </c>
      <c r="J1177" s="26" t="n">
        <v>-2.16</v>
      </c>
      <c r="K1177" s="26" t="n">
        <v>2.01</v>
      </c>
      <c r="L1177" s="26" t="s">
        <v>2145</v>
      </c>
      <c r="M1177" s="26" t="n">
        <v>6.98</v>
      </c>
      <c r="N1177" s="26" t="n">
        <v>6.98</v>
      </c>
      <c r="O1177" s="27" t="s">
        <v>2145</v>
      </c>
      <c r="P1177" s="27" t="n">
        <v>534.96</v>
      </c>
      <c r="Q1177" s="27" t="n">
        <v>435.03</v>
      </c>
      <c r="R1177" s="28" t="n">
        <v>20348.21</v>
      </c>
      <c r="S1177" s="28" t="n">
        <v>6339.37</v>
      </c>
      <c r="T1177" s="29" t="n">
        <v>60170.61</v>
      </c>
      <c r="U1177" s="29" t="n">
        <v>8675.04</v>
      </c>
      <c r="V1177" s="28" t="n">
        <v>15113.59</v>
      </c>
      <c r="W1177" s="28" t="n">
        <v>7977.44</v>
      </c>
      <c r="X1177" s="29" t="n">
        <v>12300.8</v>
      </c>
      <c r="Y1177" s="29" t="n">
        <v>5621.6</v>
      </c>
      <c r="Z1177" s="28" t="n">
        <v>18602.29</v>
      </c>
      <c r="AA1177" s="28" t="n">
        <v>6138.26</v>
      </c>
      <c r="AB1177" s="29" t="n">
        <v>13493.8</v>
      </c>
      <c r="AC1177" s="29" t="n">
        <v>7708.09</v>
      </c>
    </row>
    <row r="1178" customFormat="false" ht="12.75" hidden="false" customHeight="false" outlineLevel="0" collapsed="false">
      <c r="A1178" s="3" t="s">
        <v>2140</v>
      </c>
      <c r="B1178" s="3" t="s">
        <v>26</v>
      </c>
      <c r="C1178" s="3" t="s">
        <v>27</v>
      </c>
      <c r="D1178" s="3" t="s">
        <v>2146</v>
      </c>
      <c r="E1178" s="3" t="str">
        <f aca="false">+CONCATENATE(A1178," ",B1178," ",C1178," ",D1178)</f>
        <v>MERCER 230 KV PSEG #1 SP</v>
      </c>
      <c r="F1178" s="26" t="s">
        <v>2147</v>
      </c>
      <c r="G1178" s="26" t="n">
        <v>29.04</v>
      </c>
      <c r="H1178" s="26" t="n">
        <v>15.99</v>
      </c>
      <c r="I1178" s="26" t="s">
        <v>2147</v>
      </c>
      <c r="J1178" s="26" t="n">
        <v>-2.16</v>
      </c>
      <c r="K1178" s="26" t="n">
        <v>2.01</v>
      </c>
      <c r="L1178" s="26" t="s">
        <v>2147</v>
      </c>
      <c r="M1178" s="26" t="n">
        <v>6.98</v>
      </c>
      <c r="N1178" s="26" t="n">
        <v>6.98</v>
      </c>
      <c r="O1178" s="27" t="s">
        <v>2147</v>
      </c>
      <c r="P1178" s="27" t="n">
        <v>534.96</v>
      </c>
      <c r="Q1178" s="27" t="n">
        <v>435.03</v>
      </c>
      <c r="R1178" s="28" t="n">
        <v>20348.21</v>
      </c>
      <c r="S1178" s="28" t="n">
        <v>6339.37</v>
      </c>
      <c r="T1178" s="29" t="n">
        <v>60170.61</v>
      </c>
      <c r="U1178" s="29" t="n">
        <v>8675.04</v>
      </c>
      <c r="V1178" s="28" t="n">
        <v>15113.59</v>
      </c>
      <c r="W1178" s="28" t="n">
        <v>7977.44</v>
      </c>
      <c r="X1178" s="29" t="n">
        <v>12300.8</v>
      </c>
      <c r="Y1178" s="29" t="n">
        <v>5621.6</v>
      </c>
      <c r="Z1178" s="28" t="n">
        <v>18602.29</v>
      </c>
      <c r="AA1178" s="28" t="n">
        <v>6138.26</v>
      </c>
      <c r="AB1178" s="29" t="n">
        <v>13493.8</v>
      </c>
      <c r="AC1178" s="29" t="n">
        <v>7708.09</v>
      </c>
    </row>
    <row r="1179" customFormat="false" ht="12.75" hidden="false" customHeight="false" outlineLevel="0" collapsed="false">
      <c r="A1179" s="3" t="s">
        <v>2140</v>
      </c>
      <c r="B1179" s="3" t="s">
        <v>26</v>
      </c>
      <c r="C1179" s="3" t="s">
        <v>27</v>
      </c>
      <c r="D1179" s="3" t="s">
        <v>2148</v>
      </c>
      <c r="E1179" s="3" t="str">
        <f aca="false">+CONCATENATE(A1179," ",B1179," ",C1179," ",D1179)</f>
        <v>MERCER 230 KV PSEG #2 SP</v>
      </c>
      <c r="F1179" s="26" t="s">
        <v>2149</v>
      </c>
      <c r="G1179" s="26" t="n">
        <v>29.04</v>
      </c>
      <c r="H1179" s="26" t="n">
        <v>15.99</v>
      </c>
      <c r="I1179" s="26" t="s">
        <v>2149</v>
      </c>
      <c r="J1179" s="26" t="n">
        <v>-2.16</v>
      </c>
      <c r="K1179" s="26" t="n">
        <v>2.01</v>
      </c>
      <c r="L1179" s="26" t="s">
        <v>2149</v>
      </c>
      <c r="M1179" s="26" t="n">
        <v>6.98</v>
      </c>
      <c r="N1179" s="26" t="n">
        <v>6.98</v>
      </c>
      <c r="O1179" s="27" t="s">
        <v>2149</v>
      </c>
      <c r="P1179" s="27" t="n">
        <v>534.96</v>
      </c>
      <c r="Q1179" s="27" t="n">
        <v>435.03</v>
      </c>
      <c r="R1179" s="28" t="n">
        <v>20348.21</v>
      </c>
      <c r="S1179" s="28" t="n">
        <v>6339.37</v>
      </c>
      <c r="T1179" s="29" t="n">
        <v>60170.61</v>
      </c>
      <c r="U1179" s="29" t="n">
        <v>8675.04</v>
      </c>
      <c r="V1179" s="28" t="n">
        <v>15113.59</v>
      </c>
      <c r="W1179" s="28" t="n">
        <v>7977.44</v>
      </c>
      <c r="X1179" s="29" t="n">
        <v>12300.8</v>
      </c>
      <c r="Y1179" s="29" t="n">
        <v>5621.6</v>
      </c>
      <c r="Z1179" s="28" t="n">
        <v>18602.29</v>
      </c>
      <c r="AA1179" s="28" t="n">
        <v>6138.26</v>
      </c>
      <c r="AB1179" s="29" t="n">
        <v>13493.8</v>
      </c>
      <c r="AC1179" s="29" t="n">
        <v>7708.09</v>
      </c>
    </row>
    <row r="1180" customFormat="false" ht="12.75" hidden="false" customHeight="false" outlineLevel="0" collapsed="false">
      <c r="A1180" s="3" t="s">
        <v>2150</v>
      </c>
      <c r="B1180" s="3" t="s">
        <v>47</v>
      </c>
      <c r="C1180" s="3" t="s">
        <v>87</v>
      </c>
      <c r="D1180" s="3" t="s">
        <v>2150</v>
      </c>
      <c r="E1180" s="3" t="str">
        <f aca="false">+CONCATENATE(A1180," ",B1180," ",C1180," ",D1180)</f>
        <v>MERCK 13 KV PECO MERCK</v>
      </c>
      <c r="F1180" s="26" t="s">
        <v>2151</v>
      </c>
      <c r="G1180" s="26" t="n">
        <v>5.02</v>
      </c>
      <c r="H1180" s="26" t="n">
        <v>2.87</v>
      </c>
      <c r="I1180" s="26" t="s">
        <v>2151</v>
      </c>
      <c r="J1180" s="26" t="n">
        <v>-0.63</v>
      </c>
      <c r="K1180" s="26" t="n">
        <v>0.22</v>
      </c>
      <c r="L1180" s="26" t="s">
        <v>2151</v>
      </c>
      <c r="M1180" s="26" t="n">
        <v>0.73</v>
      </c>
      <c r="N1180" s="26" t="n">
        <v>1.03</v>
      </c>
      <c r="O1180" s="27" t="s">
        <v>2151</v>
      </c>
      <c r="P1180" s="27" t="n">
        <v>804.01</v>
      </c>
      <c r="Q1180" s="27" t="n">
        <v>588.73</v>
      </c>
      <c r="R1180" s="28" t="n">
        <v>20262.04</v>
      </c>
      <c r="S1180" s="28" t="n">
        <v>6330.01</v>
      </c>
      <c r="T1180" s="29" t="n">
        <v>60201.38</v>
      </c>
      <c r="U1180" s="29" t="n">
        <v>8668.2</v>
      </c>
      <c r="V1180" s="28" t="n">
        <v>15155.76</v>
      </c>
      <c r="W1180" s="28" t="n">
        <v>7979.23</v>
      </c>
      <c r="X1180" s="29" t="n">
        <v>12271.1</v>
      </c>
      <c r="Y1180" s="29" t="n">
        <v>5621.6</v>
      </c>
      <c r="Z1180" s="28" t="n">
        <v>18601.77</v>
      </c>
      <c r="AA1180" s="28" t="n">
        <v>6144.24</v>
      </c>
      <c r="AB1180" s="29" t="n">
        <v>13494.12</v>
      </c>
      <c r="AC1180" s="29" t="n">
        <v>7707.21</v>
      </c>
    </row>
    <row r="1181" customFormat="false" ht="12.75" hidden="false" customHeight="false" outlineLevel="0" collapsed="false">
      <c r="A1181" s="3" t="s">
        <v>2150</v>
      </c>
      <c r="B1181" s="3" t="s">
        <v>125</v>
      </c>
      <c r="C1181" s="3" t="s">
        <v>87</v>
      </c>
      <c r="D1181" s="3" t="s">
        <v>1164</v>
      </c>
      <c r="E1181" s="3" t="str">
        <f aca="false">+CONCATENATE(A1181," ",B1181," ",C1181," ",D1181)</f>
        <v>MERCK 35 KV PECO LOAD</v>
      </c>
      <c r="F1181" s="26" t="s">
        <v>2152</v>
      </c>
      <c r="G1181" s="26" t="n">
        <v>5.02</v>
      </c>
      <c r="H1181" s="26" t="n">
        <v>2.87</v>
      </c>
      <c r="I1181" s="26" t="s">
        <v>2152</v>
      </c>
      <c r="J1181" s="26" t="n">
        <v>-0.63</v>
      </c>
      <c r="K1181" s="26" t="n">
        <v>0.22</v>
      </c>
      <c r="L1181" s="26" t="s">
        <v>2152</v>
      </c>
      <c r="M1181" s="26" t="n">
        <v>0.73</v>
      </c>
      <c r="N1181" s="26" t="n">
        <v>1.03</v>
      </c>
      <c r="O1181" s="27" t="s">
        <v>2152</v>
      </c>
      <c r="P1181" s="27" t="n">
        <v>804.01</v>
      </c>
      <c r="Q1181" s="27" t="n">
        <v>588.73</v>
      </c>
      <c r="R1181" s="28" t="n">
        <v>20262.04</v>
      </c>
      <c r="S1181" s="28" t="n">
        <v>6330.01</v>
      </c>
      <c r="T1181" s="29" t="n">
        <v>60201.38</v>
      </c>
      <c r="U1181" s="29" t="n">
        <v>8668.2</v>
      </c>
      <c r="V1181" s="28" t="n">
        <v>15155.76</v>
      </c>
      <c r="W1181" s="28" t="n">
        <v>7979.23</v>
      </c>
      <c r="X1181" s="29" t="n">
        <v>12271.1</v>
      </c>
      <c r="Y1181" s="29" t="n">
        <v>5610.8</v>
      </c>
      <c r="Z1181" s="28" t="n">
        <v>18601.77</v>
      </c>
      <c r="AA1181" s="28" t="n">
        <v>6144.24</v>
      </c>
      <c r="AB1181" s="29" t="n">
        <v>13494.12</v>
      </c>
      <c r="AC1181" s="29" t="n">
        <v>7707.21</v>
      </c>
    </row>
    <row r="1182" customFormat="false" ht="12.75" hidden="false" customHeight="false" outlineLevel="0" collapsed="false">
      <c r="A1182" s="3" t="s">
        <v>2153</v>
      </c>
      <c r="B1182" s="3" t="s">
        <v>59</v>
      </c>
      <c r="C1182" s="3" t="s">
        <v>111</v>
      </c>
      <c r="D1182" s="3" t="s">
        <v>1666</v>
      </c>
      <c r="E1182" s="3" t="str">
        <f aca="false">+CONCATENATE(A1182," ",B1182," ",C1182," ",D1182)</f>
        <v>MERRILCR 115 KV JCPL 1 TX 1</v>
      </c>
      <c r="F1182" s="26" t="s">
        <v>2154</v>
      </c>
      <c r="G1182" s="26" t="n">
        <v>-64.75</v>
      </c>
      <c r="H1182" s="26" t="n">
        <v>-31.48</v>
      </c>
      <c r="I1182" s="26" t="s">
        <v>2154</v>
      </c>
      <c r="J1182" s="26" t="n">
        <v>-21.17</v>
      </c>
      <c r="K1182" s="26" t="n">
        <v>-24.45</v>
      </c>
      <c r="L1182" s="26" t="s">
        <v>2154</v>
      </c>
      <c r="M1182" s="26" t="n">
        <v>-76.13</v>
      </c>
      <c r="N1182" s="26" t="n">
        <v>-44.01</v>
      </c>
      <c r="O1182" s="27" t="s">
        <v>2154</v>
      </c>
      <c r="P1182" s="27" t="n">
        <v>161.69</v>
      </c>
      <c r="Q1182" s="27" t="n">
        <v>262.43</v>
      </c>
      <c r="R1182" s="28" t="n">
        <v>20079.72</v>
      </c>
      <c r="S1182" s="28" t="n">
        <v>6317.01</v>
      </c>
      <c r="T1182" s="29" t="n">
        <v>59455.96</v>
      </c>
      <c r="U1182" s="29" t="n">
        <v>8807.14</v>
      </c>
      <c r="V1182" s="28" t="n">
        <v>15069.46</v>
      </c>
      <c r="W1182" s="28" t="n">
        <v>7979.19</v>
      </c>
      <c r="X1182" s="29" t="n">
        <v>12272.4</v>
      </c>
      <c r="Y1182" s="29" t="n">
        <v>5610.8</v>
      </c>
      <c r="Z1182" s="28" t="n">
        <v>18576.48</v>
      </c>
      <c r="AA1182" s="28" t="n">
        <v>5763.07</v>
      </c>
      <c r="AB1182" s="29" t="n">
        <v>13499.09</v>
      </c>
      <c r="AC1182" s="29" t="n">
        <v>7676.54</v>
      </c>
    </row>
    <row r="1183" customFormat="false" ht="12.75" hidden="false" customHeight="false" outlineLevel="0" collapsed="false">
      <c r="A1183" s="3" t="s">
        <v>66</v>
      </c>
      <c r="B1183" s="3" t="s">
        <v>34</v>
      </c>
      <c r="C1183" s="3"/>
      <c r="D1183" s="3"/>
      <c r="E1183" s="3" t="str">
        <f aca="false">+CONCATENATE(A1183," ",B1183," ",C1183," ",D1183)</f>
        <v>METED ZONE  </v>
      </c>
      <c r="F1183" s="26" t="s">
        <v>66</v>
      </c>
      <c r="G1183" s="26" t="n">
        <v>-7.24</v>
      </c>
      <c r="H1183" s="26" t="n">
        <v>-3.27</v>
      </c>
      <c r="I1183" s="26" t="s">
        <v>66</v>
      </c>
      <c r="J1183" s="26" t="n">
        <v>-1.91</v>
      </c>
      <c r="K1183" s="26" t="n">
        <v>-3.57</v>
      </c>
      <c r="L1183" s="26" t="s">
        <v>66</v>
      </c>
      <c r="M1183" s="26" t="n">
        <v>-11.17</v>
      </c>
      <c r="N1183" s="26" t="n">
        <v>-6.37</v>
      </c>
      <c r="O1183" s="27" t="s">
        <v>66</v>
      </c>
      <c r="P1183" s="27" t="n">
        <v>-469.69</v>
      </c>
      <c r="Q1183" s="27" t="n">
        <v>-48.45</v>
      </c>
      <c r="R1183" s="28" t="n">
        <v>20379.374598</v>
      </c>
      <c r="S1183" s="28" t="n">
        <v>6327.099701</v>
      </c>
      <c r="T1183" s="29" t="n">
        <v>58688.346521</v>
      </c>
      <c r="U1183" s="29" t="n">
        <v>8695.508923</v>
      </c>
      <c r="V1183" s="28" t="n">
        <v>15204.417574</v>
      </c>
      <c r="W1183" s="28" t="n">
        <v>7973.36136</v>
      </c>
      <c r="X1183" s="29" t="n">
        <v>12262.8</v>
      </c>
      <c r="Y1183" s="29" t="n">
        <v>5617.9</v>
      </c>
      <c r="Z1183" s="28" t="n">
        <v>18594.736967</v>
      </c>
      <c r="AA1183" s="28" t="n">
        <v>6098.940066</v>
      </c>
      <c r="AB1183" s="29" t="n">
        <v>13498.431871</v>
      </c>
      <c r="AC1183" s="29" t="n">
        <v>7702.837095</v>
      </c>
    </row>
    <row r="1184" customFormat="false" ht="12.75" hidden="false" customHeight="false" outlineLevel="0" collapsed="false">
      <c r="A1184" s="3" t="s">
        <v>2155</v>
      </c>
      <c r="B1184" s="3" t="s">
        <v>14</v>
      </c>
      <c r="C1184" s="3" t="s">
        <v>27</v>
      </c>
      <c r="D1184" s="3" t="s">
        <v>144</v>
      </c>
      <c r="E1184" s="3" t="str">
        <f aca="false">+CONCATENATE(A1184," ",B1184," ",C1184," ",D1184)</f>
        <v>METUCHEN 138 KV PSEG 26KV-1</v>
      </c>
      <c r="F1184" s="26" t="s">
        <v>2156</v>
      </c>
      <c r="G1184" s="26" t="n">
        <v>105.01</v>
      </c>
      <c r="H1184" s="26" t="n">
        <v>55.83</v>
      </c>
      <c r="I1184" s="26" t="s">
        <v>2156</v>
      </c>
      <c r="J1184" s="26" t="n">
        <v>80.14</v>
      </c>
      <c r="K1184" s="26" t="n">
        <v>40.37</v>
      </c>
      <c r="L1184" s="26" t="s">
        <v>2156</v>
      </c>
      <c r="M1184" s="26" t="n">
        <v>115.98</v>
      </c>
      <c r="N1184" s="26" t="n">
        <v>34.87</v>
      </c>
      <c r="O1184" s="27" t="s">
        <v>2156</v>
      </c>
      <c r="P1184" s="27" t="n">
        <v>932.19</v>
      </c>
      <c r="Q1184" s="27" t="n">
        <v>437.12</v>
      </c>
      <c r="R1184" s="28" t="n">
        <v>20740.03</v>
      </c>
      <c r="S1184" s="28" t="n">
        <v>6437.27</v>
      </c>
      <c r="T1184" s="29" t="n">
        <v>60192.79</v>
      </c>
      <c r="U1184" s="29" t="n">
        <v>8741.82</v>
      </c>
      <c r="V1184" s="28" t="n">
        <v>15186.5</v>
      </c>
      <c r="W1184" s="28" t="n">
        <v>8047.56</v>
      </c>
      <c r="X1184" s="29" t="n">
        <v>12338.2</v>
      </c>
      <c r="Y1184" s="29" t="n">
        <v>6144.8</v>
      </c>
      <c r="Z1184" s="28" t="n">
        <v>19080.27</v>
      </c>
      <c r="AA1184" s="28" t="n">
        <v>6862.66</v>
      </c>
      <c r="AB1184" s="29" t="n">
        <v>13578.9</v>
      </c>
      <c r="AC1184" s="29" t="n">
        <v>7720.94</v>
      </c>
    </row>
    <row r="1185" customFormat="false" ht="12.75" hidden="false" customHeight="false" outlineLevel="0" collapsed="false">
      <c r="A1185" s="3" t="s">
        <v>2155</v>
      </c>
      <c r="B1185" s="3" t="s">
        <v>14</v>
      </c>
      <c r="C1185" s="3" t="s">
        <v>27</v>
      </c>
      <c r="D1185" s="3" t="s">
        <v>202</v>
      </c>
      <c r="E1185" s="3" t="str">
        <f aca="false">+CONCATENATE(A1185," ",B1185," ",C1185," ",D1185)</f>
        <v>METUCHEN 138 KV PSEG 26KV-2</v>
      </c>
      <c r="F1185" s="26" t="s">
        <v>2157</v>
      </c>
      <c r="G1185" s="26" t="n">
        <v>116.6</v>
      </c>
      <c r="H1185" s="26" t="n">
        <v>62.67</v>
      </c>
      <c r="I1185" s="26" t="s">
        <v>2157</v>
      </c>
      <c r="J1185" s="26" t="n">
        <v>130.06</v>
      </c>
      <c r="K1185" s="26" t="n">
        <v>56.39</v>
      </c>
      <c r="L1185" s="26" t="s">
        <v>2157</v>
      </c>
      <c r="M1185" s="26" t="n">
        <v>158.22</v>
      </c>
      <c r="N1185" s="26" t="n">
        <v>33.17</v>
      </c>
      <c r="O1185" s="27" t="s">
        <v>2157</v>
      </c>
      <c r="P1185" s="27" t="n">
        <v>1275.95</v>
      </c>
      <c r="Q1185" s="27" t="n">
        <v>457.39</v>
      </c>
      <c r="R1185" s="28" t="n">
        <v>20906.42</v>
      </c>
      <c r="S1185" s="28" t="n">
        <v>6495.07</v>
      </c>
      <c r="T1185" s="29" t="n">
        <v>60238.45</v>
      </c>
      <c r="U1185" s="29" t="n">
        <v>8767.95</v>
      </c>
      <c r="V1185" s="28" t="n">
        <v>15278.58</v>
      </c>
      <c r="W1185" s="28" t="n">
        <v>8059.5</v>
      </c>
      <c r="X1185" s="29" t="n">
        <v>12333.5</v>
      </c>
      <c r="Y1185" s="29" t="n">
        <v>6847.5</v>
      </c>
      <c r="Z1185" s="28" t="n">
        <v>19268.64</v>
      </c>
      <c r="AA1185" s="28" t="n">
        <v>6957.48</v>
      </c>
      <c r="AB1185" s="29" t="n">
        <v>13643.63</v>
      </c>
      <c r="AC1185" s="29" t="n">
        <v>7720.27</v>
      </c>
    </row>
    <row r="1186" customFormat="false" ht="12.75" hidden="false" customHeight="false" outlineLevel="0" collapsed="false">
      <c r="A1186" s="3" t="s">
        <v>2158</v>
      </c>
      <c r="B1186" s="3" t="s">
        <v>20</v>
      </c>
      <c r="C1186" s="3" t="s">
        <v>15</v>
      </c>
      <c r="D1186" s="3" t="s">
        <v>16</v>
      </c>
      <c r="E1186" s="3" t="str">
        <f aca="false">+CONCATENATE(A1186," ",B1186," ",C1186," ",D1186)</f>
        <v>METZTAP 69 KV PEPCO LD1</v>
      </c>
      <c r="F1186" s="26" t="s">
        <v>2159</v>
      </c>
      <c r="G1186" s="26" t="n">
        <v>9.5</v>
      </c>
      <c r="H1186" s="26" t="n">
        <v>5.07</v>
      </c>
      <c r="I1186" s="26" t="s">
        <v>2159</v>
      </c>
      <c r="J1186" s="26" t="n">
        <v>2.8</v>
      </c>
      <c r="K1186" s="26" t="n">
        <v>2.36</v>
      </c>
      <c r="L1186" s="26" t="s">
        <v>2159</v>
      </c>
      <c r="M1186" s="26" t="n">
        <v>7.73</v>
      </c>
      <c r="N1186" s="26" t="n">
        <v>3.89</v>
      </c>
      <c r="O1186" s="27" t="s">
        <v>2159</v>
      </c>
      <c r="P1186" s="27" t="n">
        <v>-877.09</v>
      </c>
      <c r="Q1186" s="27" t="n">
        <v>-266.34</v>
      </c>
      <c r="R1186" s="28" t="n">
        <v>20124.85</v>
      </c>
      <c r="S1186" s="28" t="n">
        <v>6303.05</v>
      </c>
      <c r="T1186" s="29" t="n">
        <v>58273.84</v>
      </c>
      <c r="U1186" s="29" t="n">
        <v>8607.54</v>
      </c>
      <c r="V1186" s="28" t="n">
        <v>15273.88</v>
      </c>
      <c r="W1186" s="28" t="n">
        <v>7984.45</v>
      </c>
      <c r="X1186" s="29" t="n">
        <v>12275.1</v>
      </c>
      <c r="Y1186" s="29" t="n">
        <v>5616.7</v>
      </c>
      <c r="Z1186" s="28" t="n">
        <v>18629.49</v>
      </c>
      <c r="AA1186" s="28" t="n">
        <v>6213.5</v>
      </c>
      <c r="AB1186" s="29" t="n">
        <v>13494.71</v>
      </c>
      <c r="AC1186" s="29" t="n">
        <v>7710.78</v>
      </c>
    </row>
    <row r="1187" customFormat="false" ht="12.75" hidden="false" customHeight="false" outlineLevel="0" collapsed="false">
      <c r="A1187" s="3" t="s">
        <v>2158</v>
      </c>
      <c r="B1187" s="3" t="s">
        <v>20</v>
      </c>
      <c r="C1187" s="3" t="s">
        <v>15</v>
      </c>
      <c r="D1187" s="3" t="s">
        <v>22</v>
      </c>
      <c r="E1187" s="3" t="str">
        <f aca="false">+CONCATENATE(A1187," ",B1187," ",C1187," ",D1187)</f>
        <v>METZTAP 69 KV PEPCO LD2</v>
      </c>
      <c r="F1187" s="26" t="s">
        <v>2160</v>
      </c>
      <c r="G1187" s="26" t="n">
        <v>9.5</v>
      </c>
      <c r="H1187" s="26" t="n">
        <v>5.07</v>
      </c>
      <c r="I1187" s="26" t="s">
        <v>2160</v>
      </c>
      <c r="J1187" s="26" t="n">
        <v>2.8</v>
      </c>
      <c r="K1187" s="26" t="n">
        <v>2.36</v>
      </c>
      <c r="L1187" s="26" t="s">
        <v>2160</v>
      </c>
      <c r="M1187" s="26" t="n">
        <v>7.73</v>
      </c>
      <c r="N1187" s="26" t="n">
        <v>3.89</v>
      </c>
      <c r="O1187" s="27" t="s">
        <v>2160</v>
      </c>
      <c r="P1187" s="27" t="n">
        <v>-877.09</v>
      </c>
      <c r="Q1187" s="27" t="n">
        <v>-266.34</v>
      </c>
      <c r="R1187" s="28" t="n">
        <v>20124.85</v>
      </c>
      <c r="S1187" s="28" t="n">
        <v>6303.05</v>
      </c>
      <c r="T1187" s="29" t="n">
        <v>58273.84</v>
      </c>
      <c r="U1187" s="29" t="n">
        <v>8607.54</v>
      </c>
      <c r="V1187" s="28" t="n">
        <v>15273.88</v>
      </c>
      <c r="W1187" s="28" t="n">
        <v>7984.45</v>
      </c>
      <c r="X1187" s="29" t="n">
        <v>12275.1</v>
      </c>
      <c r="Y1187" s="29" t="n">
        <v>5616.7</v>
      </c>
      <c r="Z1187" s="28" t="n">
        <v>18629.49</v>
      </c>
      <c r="AA1187" s="28" t="n">
        <v>6213.5</v>
      </c>
      <c r="AB1187" s="29" t="n">
        <v>13494.71</v>
      </c>
      <c r="AC1187" s="29" t="n">
        <v>7710.78</v>
      </c>
    </row>
    <row r="1188" customFormat="false" ht="12.75" hidden="false" customHeight="false" outlineLevel="0" collapsed="false">
      <c r="A1188" s="3" t="s">
        <v>2158</v>
      </c>
      <c r="B1188" s="3" t="s">
        <v>20</v>
      </c>
      <c r="C1188" s="3" t="s">
        <v>15</v>
      </c>
      <c r="D1188" s="3" t="s">
        <v>292</v>
      </c>
      <c r="E1188" s="3" t="str">
        <f aca="false">+CONCATENATE(A1188," ",B1188," ",C1188," ",D1188)</f>
        <v>METZTAP 69 KV PEPCO LD3</v>
      </c>
      <c r="F1188" s="26" t="s">
        <v>2161</v>
      </c>
      <c r="G1188" s="26" t="n">
        <v>9.5</v>
      </c>
      <c r="H1188" s="26" t="n">
        <v>5.07</v>
      </c>
      <c r="I1188" s="26" t="s">
        <v>2161</v>
      </c>
      <c r="J1188" s="26" t="n">
        <v>2.8</v>
      </c>
      <c r="K1188" s="26" t="n">
        <v>2.36</v>
      </c>
      <c r="L1188" s="26" t="s">
        <v>2161</v>
      </c>
      <c r="M1188" s="26" t="n">
        <v>7.73</v>
      </c>
      <c r="N1188" s="26" t="n">
        <v>3.89</v>
      </c>
      <c r="O1188" s="27" t="s">
        <v>2161</v>
      </c>
      <c r="P1188" s="27" t="n">
        <v>-877.09</v>
      </c>
      <c r="Q1188" s="27" t="n">
        <v>-266.34</v>
      </c>
      <c r="R1188" s="28" t="n">
        <v>20124.85</v>
      </c>
      <c r="S1188" s="28" t="n">
        <v>6303.05</v>
      </c>
      <c r="T1188" s="29" t="n">
        <v>58273.84</v>
      </c>
      <c r="U1188" s="29" t="n">
        <v>8607.54</v>
      </c>
      <c r="V1188" s="28" t="n">
        <v>15273.88</v>
      </c>
      <c r="W1188" s="28" t="n">
        <v>7984.45</v>
      </c>
      <c r="X1188" s="29" t="n">
        <v>12275.1</v>
      </c>
      <c r="Y1188" s="29" t="n">
        <v>5616.7</v>
      </c>
      <c r="Z1188" s="28" t="n">
        <v>18629.49</v>
      </c>
      <c r="AA1188" s="28" t="n">
        <v>6213.5</v>
      </c>
      <c r="AB1188" s="29" t="n">
        <v>13494.71</v>
      </c>
      <c r="AC1188" s="29" t="n">
        <v>7710.78</v>
      </c>
    </row>
    <row r="1189" customFormat="false" ht="12.75" hidden="false" customHeight="false" outlineLevel="0" collapsed="false">
      <c r="A1189" s="3" t="s">
        <v>2158</v>
      </c>
      <c r="B1189" s="3" t="s">
        <v>20</v>
      </c>
      <c r="C1189" s="3" t="s">
        <v>15</v>
      </c>
      <c r="D1189" s="3" t="s">
        <v>294</v>
      </c>
      <c r="E1189" s="3" t="str">
        <f aca="false">+CONCATENATE(A1189," ",B1189," ",C1189," ",D1189)</f>
        <v>METZTAP 69 KV PEPCO LD4</v>
      </c>
      <c r="F1189" s="26" t="s">
        <v>2162</v>
      </c>
      <c r="G1189" s="26" t="n">
        <v>9.5</v>
      </c>
      <c r="H1189" s="26" t="n">
        <v>5.07</v>
      </c>
      <c r="I1189" s="26" t="s">
        <v>2162</v>
      </c>
      <c r="J1189" s="26" t="n">
        <v>2.8</v>
      </c>
      <c r="K1189" s="26" t="n">
        <v>2.36</v>
      </c>
      <c r="L1189" s="26" t="s">
        <v>2162</v>
      </c>
      <c r="M1189" s="26" t="n">
        <v>7.73</v>
      </c>
      <c r="N1189" s="26" t="n">
        <v>3.89</v>
      </c>
      <c r="O1189" s="27" t="s">
        <v>2162</v>
      </c>
      <c r="P1189" s="27" t="n">
        <v>-877.09</v>
      </c>
      <c r="Q1189" s="27" t="n">
        <v>-266.34</v>
      </c>
      <c r="R1189" s="28" t="n">
        <v>20124.85</v>
      </c>
      <c r="S1189" s="28" t="n">
        <v>6303.05</v>
      </c>
      <c r="T1189" s="29" t="n">
        <v>58273.84</v>
      </c>
      <c r="U1189" s="29" t="n">
        <v>8607.54</v>
      </c>
      <c r="V1189" s="28" t="n">
        <v>15273.88</v>
      </c>
      <c r="W1189" s="28" t="n">
        <v>7984.45</v>
      </c>
      <c r="X1189" s="29" t="n">
        <v>12275.1</v>
      </c>
      <c r="Y1189" s="29" t="n">
        <v>5616.7</v>
      </c>
      <c r="Z1189" s="28" t="n">
        <v>18629.49</v>
      </c>
      <c r="AA1189" s="28" t="n">
        <v>6213.5</v>
      </c>
      <c r="AB1189" s="29" t="n">
        <v>13494.71</v>
      </c>
      <c r="AC1189" s="29" t="n">
        <v>7710.78</v>
      </c>
    </row>
    <row r="1190" customFormat="false" ht="12.75" hidden="false" customHeight="false" outlineLevel="0" collapsed="false">
      <c r="A1190" s="3" t="s">
        <v>2163</v>
      </c>
      <c r="B1190" s="3" t="s">
        <v>59</v>
      </c>
      <c r="C1190" s="3" t="s">
        <v>60</v>
      </c>
      <c r="D1190" s="3" t="s">
        <v>1359</v>
      </c>
      <c r="E1190" s="3" t="str">
        <f aca="false">+CONCATENATE(A1190," ",B1190," ",C1190," ",D1190)</f>
        <v>MEYERSDA 115 KV PENELEC NO1 TX</v>
      </c>
      <c r="F1190" s="26" t="s">
        <v>2164</v>
      </c>
      <c r="G1190" s="26" t="n">
        <v>20.09</v>
      </c>
      <c r="H1190" s="26" t="n">
        <v>10.38</v>
      </c>
      <c r="I1190" s="26" t="s">
        <v>2164</v>
      </c>
      <c r="J1190" s="26" t="n">
        <v>-13.13</v>
      </c>
      <c r="K1190" s="26" t="n">
        <v>5.73</v>
      </c>
      <c r="L1190" s="26" t="s">
        <v>2164</v>
      </c>
      <c r="M1190" s="26" t="n">
        <v>16.69</v>
      </c>
      <c r="N1190" s="26" t="n">
        <v>9.33</v>
      </c>
      <c r="O1190" s="27" t="s">
        <v>2164</v>
      </c>
      <c r="P1190" s="27" t="n">
        <v>-824.3</v>
      </c>
      <c r="Q1190" s="27" t="n">
        <v>-242.67</v>
      </c>
      <c r="R1190" s="28" t="n">
        <v>20235.52</v>
      </c>
      <c r="S1190" s="28" t="n">
        <v>6318</v>
      </c>
      <c r="T1190" s="29" t="n">
        <v>58266.39</v>
      </c>
      <c r="U1190" s="29" t="n">
        <v>8656.12</v>
      </c>
      <c r="V1190" s="28" t="n">
        <v>15146.52</v>
      </c>
      <c r="W1190" s="28" t="n">
        <v>7979.61</v>
      </c>
      <c r="X1190" s="29" t="n">
        <v>12284.6</v>
      </c>
      <c r="Y1190" s="29" t="n">
        <v>5643.7</v>
      </c>
      <c r="Z1190" s="28" t="n">
        <v>18288.03</v>
      </c>
      <c r="AA1190" s="28" t="n">
        <v>6293.17</v>
      </c>
      <c r="AB1190" s="29" t="n">
        <v>13494.74</v>
      </c>
      <c r="AC1190" s="29" t="n">
        <v>7715.52</v>
      </c>
    </row>
    <row r="1191" customFormat="false" ht="12.75" hidden="false" customHeight="false" outlineLevel="0" collapsed="false">
      <c r="A1191" s="3" t="s">
        <v>2165</v>
      </c>
      <c r="B1191" s="3" t="s">
        <v>20</v>
      </c>
      <c r="C1191" s="3" t="s">
        <v>33</v>
      </c>
      <c r="D1191" s="3" t="s">
        <v>96</v>
      </c>
      <c r="E1191" s="3" t="str">
        <f aca="false">+CONCATENATE(A1191," ",B1191," ",C1191," ",D1191)</f>
        <v>MICKLETO 69 KV AECO BUS1</v>
      </c>
      <c r="F1191" s="26" t="s">
        <v>2166</v>
      </c>
      <c r="G1191" s="26" t="n">
        <v>9.34</v>
      </c>
      <c r="H1191" s="26" t="n">
        <v>5.34</v>
      </c>
      <c r="I1191" s="26" t="s">
        <v>2166</v>
      </c>
      <c r="J1191" s="26" t="n">
        <v>-0.05</v>
      </c>
      <c r="K1191" s="26" t="n">
        <v>0.97</v>
      </c>
      <c r="L1191" s="26" t="s">
        <v>2166</v>
      </c>
      <c r="M1191" s="26" t="n">
        <v>3.05</v>
      </c>
      <c r="N1191" s="26" t="n">
        <v>2.44</v>
      </c>
      <c r="O1191" s="27" t="s">
        <v>2166</v>
      </c>
      <c r="P1191" s="27" t="n">
        <v>586.47</v>
      </c>
      <c r="Q1191" s="27" t="n">
        <v>437.3</v>
      </c>
      <c r="R1191" s="28" t="n">
        <v>20290.25</v>
      </c>
      <c r="S1191" s="28" t="n">
        <v>6330.52</v>
      </c>
      <c r="T1191" s="29" t="n">
        <v>60228.86</v>
      </c>
      <c r="U1191" s="29" t="n">
        <v>8677.9</v>
      </c>
      <c r="V1191" s="28" t="n">
        <v>15161.08</v>
      </c>
      <c r="W1191" s="28" t="n">
        <v>7979.63</v>
      </c>
      <c r="X1191" s="29" t="n">
        <v>12265.3</v>
      </c>
      <c r="Y1191" s="29" t="n">
        <v>5580.2</v>
      </c>
      <c r="Z1191" s="28" t="n">
        <v>18603.27</v>
      </c>
      <c r="AA1191" s="28" t="n">
        <v>6152.89</v>
      </c>
      <c r="AB1191" s="29" t="n">
        <v>13493.59</v>
      </c>
      <c r="AC1191" s="29" t="n">
        <v>7707.88</v>
      </c>
    </row>
    <row r="1192" customFormat="false" ht="12.75" hidden="false" customHeight="false" outlineLevel="0" collapsed="false">
      <c r="A1192" s="3" t="s">
        <v>2165</v>
      </c>
      <c r="B1192" s="3" t="s">
        <v>20</v>
      </c>
      <c r="C1192" s="3" t="s">
        <v>33</v>
      </c>
      <c r="D1192" s="3" t="s">
        <v>522</v>
      </c>
      <c r="E1192" s="3" t="str">
        <f aca="false">+CONCATENATE(A1192," ",B1192," ",C1192," ",D1192)</f>
        <v>MICKLETO 69 KV AECO CT_1</v>
      </c>
      <c r="F1192" s="26" t="s">
        <v>2167</v>
      </c>
      <c r="G1192" s="26" t="n">
        <v>9.34</v>
      </c>
      <c r="H1192" s="26" t="n">
        <v>5.34</v>
      </c>
      <c r="I1192" s="26" t="s">
        <v>2167</v>
      </c>
      <c r="J1192" s="26" t="n">
        <v>-0.05</v>
      </c>
      <c r="K1192" s="26" t="n">
        <v>0.97</v>
      </c>
      <c r="L1192" s="26" t="s">
        <v>2167</v>
      </c>
      <c r="M1192" s="26" t="n">
        <v>3.05</v>
      </c>
      <c r="N1192" s="26" t="n">
        <v>2.44</v>
      </c>
      <c r="O1192" s="27" t="s">
        <v>2167</v>
      </c>
      <c r="P1192" s="27" t="n">
        <v>586.47</v>
      </c>
      <c r="Q1192" s="27" t="n">
        <v>437.3</v>
      </c>
      <c r="R1192" s="28" t="n">
        <v>20290.25</v>
      </c>
      <c r="S1192" s="28" t="n">
        <v>6330.52</v>
      </c>
      <c r="T1192" s="29" t="n">
        <v>60228.86</v>
      </c>
      <c r="U1192" s="29" t="n">
        <v>8677.9</v>
      </c>
      <c r="V1192" s="28" t="n">
        <v>15161.08</v>
      </c>
      <c r="W1192" s="28" t="n">
        <v>7979.63</v>
      </c>
      <c r="X1192" s="29" t="n">
        <v>12265.3</v>
      </c>
      <c r="Y1192" s="29" t="n">
        <v>5580.2</v>
      </c>
      <c r="Z1192" s="28" t="n">
        <v>18603.27</v>
      </c>
      <c r="AA1192" s="28" t="n">
        <v>6152.89</v>
      </c>
      <c r="AB1192" s="29" t="n">
        <v>13493.59</v>
      </c>
      <c r="AC1192" s="29" t="n">
        <v>7707.88</v>
      </c>
    </row>
    <row r="1193" customFormat="false" ht="12.75" hidden="false" customHeight="false" outlineLevel="0" collapsed="false">
      <c r="A1193" s="3" t="s">
        <v>2165</v>
      </c>
      <c r="B1193" s="3" t="s">
        <v>20</v>
      </c>
      <c r="C1193" s="3" t="s">
        <v>33</v>
      </c>
      <c r="D1193" s="3" t="s">
        <v>2168</v>
      </c>
      <c r="E1193" s="3" t="str">
        <f aca="false">+CONCATENATE(A1193," ",B1193," ",C1193," ",D1193)</f>
        <v>MICKLETO 69 KV AECO MOBIL</v>
      </c>
      <c r="F1193" s="26" t="s">
        <v>2169</v>
      </c>
      <c r="G1193" s="26" t="n">
        <v>9.34</v>
      </c>
      <c r="H1193" s="26" t="n">
        <v>5.34</v>
      </c>
      <c r="I1193" s="26" t="s">
        <v>2169</v>
      </c>
      <c r="J1193" s="26" t="n">
        <v>-0.05</v>
      </c>
      <c r="K1193" s="26" t="n">
        <v>0.97</v>
      </c>
      <c r="L1193" s="26" t="s">
        <v>2169</v>
      </c>
      <c r="M1193" s="26" t="n">
        <v>3.05</v>
      </c>
      <c r="N1193" s="26" t="n">
        <v>2.44</v>
      </c>
      <c r="O1193" s="27" t="s">
        <v>2169</v>
      </c>
      <c r="P1193" s="27" t="n">
        <v>586.47</v>
      </c>
      <c r="Q1193" s="27" t="n">
        <v>437.3</v>
      </c>
      <c r="R1193" s="28" t="n">
        <v>20290.25</v>
      </c>
      <c r="S1193" s="28" t="n">
        <v>6330.52</v>
      </c>
      <c r="T1193" s="29" t="n">
        <v>60228.86</v>
      </c>
      <c r="U1193" s="29" t="n">
        <v>8677.9</v>
      </c>
      <c r="V1193" s="28" t="n">
        <v>15161.08</v>
      </c>
      <c r="W1193" s="28" t="n">
        <v>7979.63</v>
      </c>
      <c r="X1193" s="29" t="n">
        <v>12265.3</v>
      </c>
      <c r="Y1193" s="29" t="n">
        <v>5580.2</v>
      </c>
      <c r="Z1193" s="28" t="n">
        <v>18603.27</v>
      </c>
      <c r="AA1193" s="28" t="n">
        <v>6152.89</v>
      </c>
      <c r="AB1193" s="29" t="n">
        <v>13493.59</v>
      </c>
      <c r="AC1193" s="29" t="n">
        <v>7707.88</v>
      </c>
    </row>
    <row r="1194" customFormat="false" ht="12.75" hidden="false" customHeight="false" outlineLevel="0" collapsed="false">
      <c r="A1194" s="3" t="s">
        <v>2170</v>
      </c>
      <c r="B1194" s="3" t="s">
        <v>20</v>
      </c>
      <c r="C1194" s="3" t="s">
        <v>33</v>
      </c>
      <c r="D1194" s="3" t="s">
        <v>88</v>
      </c>
      <c r="E1194" s="3" t="str">
        <f aca="false">+CONCATENATE(A1194," ",B1194," ",C1194," ",D1194)</f>
        <v>MIDD AE 69 KV AECO 1BUS</v>
      </c>
      <c r="F1194" s="26" t="s">
        <v>2171</v>
      </c>
      <c r="G1194" s="26" t="n">
        <v>9.68</v>
      </c>
      <c r="H1194" s="26" t="n">
        <v>5.59</v>
      </c>
      <c r="I1194" s="26" t="s">
        <v>2171</v>
      </c>
      <c r="J1194" s="26" t="n">
        <v>-0.2</v>
      </c>
      <c r="K1194" s="26" t="n">
        <v>0.79</v>
      </c>
      <c r="L1194" s="26" t="s">
        <v>2171</v>
      </c>
      <c r="M1194" s="26" t="n">
        <v>2.49</v>
      </c>
      <c r="N1194" s="26" t="n">
        <v>2.11</v>
      </c>
      <c r="O1194" s="27" t="s">
        <v>2171</v>
      </c>
      <c r="P1194" s="27" t="n">
        <v>585.76</v>
      </c>
      <c r="Q1194" s="27" t="n">
        <v>434.3</v>
      </c>
      <c r="R1194" s="28" t="n">
        <v>20295.01</v>
      </c>
      <c r="S1194" s="28" t="n">
        <v>6329.74</v>
      </c>
      <c r="T1194" s="29" t="n">
        <v>60236</v>
      </c>
      <c r="U1194" s="29" t="n">
        <v>8684.6</v>
      </c>
      <c r="V1194" s="28" t="n">
        <v>15156.36</v>
      </c>
      <c r="W1194" s="28" t="n">
        <v>7979.55</v>
      </c>
      <c r="X1194" s="29" t="n">
        <v>12262.4</v>
      </c>
      <c r="Y1194" s="29" t="n">
        <v>5583.5</v>
      </c>
      <c r="Z1194" s="28" t="n">
        <v>18602.55</v>
      </c>
      <c r="AA1194" s="28" t="n">
        <v>6148.59</v>
      </c>
      <c r="AB1194" s="29" t="n">
        <v>13493.33</v>
      </c>
      <c r="AC1194" s="29" t="n">
        <v>7707.48</v>
      </c>
    </row>
    <row r="1195" customFormat="false" ht="12.75" hidden="false" customHeight="false" outlineLevel="0" collapsed="false">
      <c r="A1195" s="3" t="s">
        <v>2170</v>
      </c>
      <c r="B1195" s="3" t="s">
        <v>20</v>
      </c>
      <c r="C1195" s="3" t="s">
        <v>33</v>
      </c>
      <c r="D1195" s="3" t="s">
        <v>522</v>
      </c>
      <c r="E1195" s="3" t="str">
        <f aca="false">+CONCATENATE(A1195," ",B1195," ",C1195," ",D1195)</f>
        <v>MIDD AE 69 KV AECO CT_1</v>
      </c>
      <c r="F1195" s="26" t="s">
        <v>2172</v>
      </c>
      <c r="G1195" s="26" t="n">
        <v>9.68</v>
      </c>
      <c r="H1195" s="26" t="n">
        <v>5.59</v>
      </c>
      <c r="I1195" s="26" t="s">
        <v>2172</v>
      </c>
      <c r="J1195" s="26" t="n">
        <v>-0.2</v>
      </c>
      <c r="K1195" s="26" t="n">
        <v>0.79</v>
      </c>
      <c r="L1195" s="26" t="s">
        <v>2172</v>
      </c>
      <c r="M1195" s="26" t="n">
        <v>2.49</v>
      </c>
      <c r="N1195" s="26" t="n">
        <v>2.11</v>
      </c>
      <c r="O1195" s="27" t="s">
        <v>2172</v>
      </c>
      <c r="P1195" s="27" t="n">
        <v>585.76</v>
      </c>
      <c r="Q1195" s="27" t="n">
        <v>434.3</v>
      </c>
      <c r="R1195" s="28" t="n">
        <v>20295.01</v>
      </c>
      <c r="S1195" s="28" t="n">
        <v>6329.74</v>
      </c>
      <c r="T1195" s="29" t="n">
        <v>60236</v>
      </c>
      <c r="U1195" s="29" t="n">
        <v>8684.6</v>
      </c>
      <c r="V1195" s="28" t="n">
        <v>15156.36</v>
      </c>
      <c r="W1195" s="28" t="n">
        <v>7979.55</v>
      </c>
      <c r="X1195" s="29" t="n">
        <v>12262.4</v>
      </c>
      <c r="Y1195" s="29" t="n">
        <v>5583.5</v>
      </c>
      <c r="Z1195" s="28" t="n">
        <v>18602.55</v>
      </c>
      <c r="AA1195" s="28" t="n">
        <v>6148.59</v>
      </c>
      <c r="AB1195" s="29" t="n">
        <v>13493.33</v>
      </c>
      <c r="AC1195" s="29" t="n">
        <v>7707.48</v>
      </c>
    </row>
    <row r="1196" customFormat="false" ht="12.75" hidden="false" customHeight="false" outlineLevel="0" collapsed="false">
      <c r="A1196" s="3" t="s">
        <v>2170</v>
      </c>
      <c r="B1196" s="3" t="s">
        <v>20</v>
      </c>
      <c r="C1196" s="3" t="s">
        <v>33</v>
      </c>
      <c r="D1196" s="3" t="s">
        <v>524</v>
      </c>
      <c r="E1196" s="3" t="str">
        <f aca="false">+CONCATENATE(A1196," ",B1196," ",C1196," ",D1196)</f>
        <v>MIDD AE 69 KV AECO CT_2</v>
      </c>
      <c r="F1196" s="26" t="s">
        <v>2173</v>
      </c>
      <c r="G1196" s="26" t="n">
        <v>9.68</v>
      </c>
      <c r="H1196" s="26" t="n">
        <v>5.59</v>
      </c>
      <c r="I1196" s="26" t="s">
        <v>2173</v>
      </c>
      <c r="J1196" s="26" t="n">
        <v>-0.2</v>
      </c>
      <c r="K1196" s="26" t="n">
        <v>0.79</v>
      </c>
      <c r="L1196" s="26" t="s">
        <v>2173</v>
      </c>
      <c r="M1196" s="26" t="n">
        <v>2.49</v>
      </c>
      <c r="N1196" s="26" t="n">
        <v>2.11</v>
      </c>
      <c r="O1196" s="27" t="s">
        <v>2173</v>
      </c>
      <c r="P1196" s="27" t="n">
        <v>585.76</v>
      </c>
      <c r="Q1196" s="27" t="n">
        <v>434.3</v>
      </c>
      <c r="R1196" s="28" t="n">
        <v>20295.01</v>
      </c>
      <c r="S1196" s="28" t="n">
        <v>6329.74</v>
      </c>
      <c r="T1196" s="29" t="n">
        <v>60236</v>
      </c>
      <c r="U1196" s="29" t="n">
        <v>8684.6</v>
      </c>
      <c r="V1196" s="28" t="n">
        <v>15156.36</v>
      </c>
      <c r="W1196" s="28" t="n">
        <v>7979.55</v>
      </c>
      <c r="X1196" s="29" t="n">
        <v>12262.4</v>
      </c>
      <c r="Y1196" s="29" t="n">
        <v>5583.5</v>
      </c>
      <c r="Z1196" s="28" t="n">
        <v>18602.55</v>
      </c>
      <c r="AA1196" s="28" t="n">
        <v>6148.59</v>
      </c>
      <c r="AB1196" s="29" t="n">
        <v>13493.33</v>
      </c>
      <c r="AC1196" s="29" t="n">
        <v>7707.48</v>
      </c>
    </row>
    <row r="1197" customFormat="false" ht="12.75" hidden="false" customHeight="false" outlineLevel="0" collapsed="false">
      <c r="A1197" s="3" t="s">
        <v>2170</v>
      </c>
      <c r="B1197" s="3" t="s">
        <v>20</v>
      </c>
      <c r="C1197" s="3" t="s">
        <v>33</v>
      </c>
      <c r="D1197" s="3" t="s">
        <v>2174</v>
      </c>
      <c r="E1197" s="3" t="str">
        <f aca="false">+CONCATENATE(A1197," ",B1197," ",C1197," ",D1197)</f>
        <v>MIDD AE 69 KV AECO CT_3</v>
      </c>
      <c r="F1197" s="26" t="s">
        <v>2175</v>
      </c>
      <c r="G1197" s="26" t="n">
        <v>9.68</v>
      </c>
      <c r="H1197" s="26" t="n">
        <v>5.59</v>
      </c>
      <c r="I1197" s="26" t="s">
        <v>2175</v>
      </c>
      <c r="J1197" s="26" t="n">
        <v>-0.2</v>
      </c>
      <c r="K1197" s="26" t="n">
        <v>0.79</v>
      </c>
      <c r="L1197" s="26" t="s">
        <v>2175</v>
      </c>
      <c r="M1197" s="26" t="n">
        <v>2.49</v>
      </c>
      <c r="N1197" s="26" t="n">
        <v>2.11</v>
      </c>
      <c r="O1197" s="27" t="s">
        <v>2175</v>
      </c>
      <c r="P1197" s="27" t="n">
        <v>585.76</v>
      </c>
      <c r="Q1197" s="27" t="n">
        <v>434.3</v>
      </c>
      <c r="R1197" s="28" t="n">
        <v>20295.01</v>
      </c>
      <c r="S1197" s="28" t="n">
        <v>6329.74</v>
      </c>
      <c r="T1197" s="29" t="n">
        <v>60236</v>
      </c>
      <c r="U1197" s="29" t="n">
        <v>8684.6</v>
      </c>
      <c r="V1197" s="28" t="n">
        <v>15156.36</v>
      </c>
      <c r="W1197" s="28" t="n">
        <v>7979.55</v>
      </c>
      <c r="X1197" s="29" t="n">
        <v>12262.4</v>
      </c>
      <c r="Y1197" s="29" t="n">
        <v>5583.5</v>
      </c>
      <c r="Z1197" s="28" t="n">
        <v>18602.55</v>
      </c>
      <c r="AA1197" s="28" t="n">
        <v>6148.59</v>
      </c>
      <c r="AB1197" s="29" t="n">
        <v>13493.33</v>
      </c>
      <c r="AC1197" s="29" t="n">
        <v>7707.48</v>
      </c>
    </row>
    <row r="1198" customFormat="false" ht="12.75" hidden="false" customHeight="false" outlineLevel="0" collapsed="false">
      <c r="A1198" s="3" t="s">
        <v>2176</v>
      </c>
      <c r="B1198" s="3" t="s">
        <v>59</v>
      </c>
      <c r="C1198" s="3" t="s">
        <v>66</v>
      </c>
      <c r="D1198" s="3" t="s">
        <v>2177</v>
      </c>
      <c r="E1198" s="3" t="str">
        <f aca="false">+CONCATENATE(A1198," ",B1198," ",C1198," ",D1198)</f>
        <v>MIDD ME 115 KV METED 7 BANK</v>
      </c>
      <c r="F1198" s="26" t="s">
        <v>2178</v>
      </c>
      <c r="G1198" s="26" t="n">
        <v>2.47</v>
      </c>
      <c r="H1198" s="26" t="n">
        <v>1.52</v>
      </c>
      <c r="I1198" s="26" t="s">
        <v>2178</v>
      </c>
      <c r="J1198" s="26" t="n">
        <v>-2.63</v>
      </c>
      <c r="K1198" s="26" t="n">
        <v>-0.16</v>
      </c>
      <c r="L1198" s="26" t="s">
        <v>2178</v>
      </c>
      <c r="M1198" s="26" t="n">
        <v>-5.04</v>
      </c>
      <c r="N1198" s="26" t="n">
        <v>-0.31</v>
      </c>
      <c r="O1198" s="27" t="s">
        <v>2178</v>
      </c>
      <c r="P1198" s="27" t="n">
        <v>-912.9</v>
      </c>
      <c r="Q1198" s="27" t="n">
        <v>-260.9</v>
      </c>
      <c r="R1198" s="28" t="n">
        <v>20246.85</v>
      </c>
      <c r="S1198" s="28" t="n">
        <v>6324.25</v>
      </c>
      <c r="T1198" s="29" t="n">
        <v>58062.67</v>
      </c>
      <c r="U1198" s="29" t="n">
        <v>8676.23</v>
      </c>
      <c r="V1198" s="28" t="n">
        <v>15254.85</v>
      </c>
      <c r="W1198" s="28" t="n">
        <v>7968.41</v>
      </c>
      <c r="X1198" s="29" t="n">
        <v>12269.7</v>
      </c>
      <c r="Y1198" s="29" t="n">
        <v>5572.1</v>
      </c>
      <c r="Z1198" s="28" t="n">
        <v>18594.46</v>
      </c>
      <c r="AA1198" s="28" t="n">
        <v>6163.46</v>
      </c>
      <c r="AB1198" s="29" t="n">
        <v>13497.49</v>
      </c>
      <c r="AC1198" s="29" t="n">
        <v>7707.42</v>
      </c>
    </row>
    <row r="1199" customFormat="false" ht="12.75" hidden="false" customHeight="false" outlineLevel="0" collapsed="false">
      <c r="A1199" s="3" t="s">
        <v>2179</v>
      </c>
      <c r="B1199" s="3" t="s">
        <v>47</v>
      </c>
      <c r="C1199" s="3" t="s">
        <v>87</v>
      </c>
      <c r="D1199" s="3" t="s">
        <v>2180</v>
      </c>
      <c r="E1199" s="3" t="str">
        <f aca="false">+CONCATENATE(A1199," ",B1199," ",C1199," ",D1199)</f>
        <v>MIDD PE 13 KV PECO 13-1</v>
      </c>
      <c r="F1199" s="26" t="s">
        <v>2181</v>
      </c>
      <c r="G1199" s="26" t="n">
        <v>7.29</v>
      </c>
      <c r="H1199" s="26" t="n">
        <v>4.14</v>
      </c>
      <c r="I1199" s="26" t="s">
        <v>2181</v>
      </c>
      <c r="J1199" s="26" t="n">
        <v>-0.24</v>
      </c>
      <c r="K1199" s="26" t="n">
        <v>0.68</v>
      </c>
      <c r="L1199" s="26" t="s">
        <v>2181</v>
      </c>
      <c r="M1199" s="26" t="n">
        <v>2.13</v>
      </c>
      <c r="N1199" s="26" t="n">
        <v>1.86</v>
      </c>
      <c r="O1199" s="27" t="s">
        <v>2181</v>
      </c>
      <c r="P1199" s="27" t="n">
        <v>558</v>
      </c>
      <c r="Q1199" s="27" t="n">
        <v>442.96</v>
      </c>
      <c r="R1199" s="28" t="n">
        <v>20226.31</v>
      </c>
      <c r="S1199" s="28" t="n">
        <v>6329.83</v>
      </c>
      <c r="T1199" s="29" t="n">
        <v>60111.65</v>
      </c>
      <c r="U1199" s="29" t="n">
        <v>8674.81</v>
      </c>
      <c r="V1199" s="28" t="n">
        <v>15167.93</v>
      </c>
      <c r="W1199" s="28" t="n">
        <v>7980.01</v>
      </c>
      <c r="X1199" s="29" t="n">
        <v>5884.6</v>
      </c>
      <c r="Y1199" s="29" t="n">
        <v>1771.5</v>
      </c>
      <c r="Z1199" s="28" t="n">
        <v>18603.83</v>
      </c>
      <c r="AA1199" s="28" t="n">
        <v>6153.47</v>
      </c>
      <c r="AB1199" s="29" t="n">
        <v>13494.18</v>
      </c>
      <c r="AC1199" s="29" t="n">
        <v>7707.75</v>
      </c>
    </row>
    <row r="1200" customFormat="false" ht="12.75" hidden="false" customHeight="false" outlineLevel="0" collapsed="false">
      <c r="A1200" s="3" t="s">
        <v>2179</v>
      </c>
      <c r="B1200" s="3" t="s">
        <v>47</v>
      </c>
      <c r="C1200" s="3" t="s">
        <v>87</v>
      </c>
      <c r="D1200" s="3" t="s">
        <v>2182</v>
      </c>
      <c r="E1200" s="3" t="str">
        <f aca="false">+CONCATENATE(A1200," ",B1200," ",C1200," ",D1200)</f>
        <v>MIDD PE 13 KV PECO 13-2</v>
      </c>
      <c r="F1200" s="26" t="s">
        <v>2183</v>
      </c>
      <c r="G1200" s="26" t="n">
        <v>7.29</v>
      </c>
      <c r="H1200" s="26" t="n">
        <v>4.14</v>
      </c>
      <c r="I1200" s="26" t="s">
        <v>2183</v>
      </c>
      <c r="J1200" s="26" t="n">
        <v>-0.24</v>
      </c>
      <c r="K1200" s="26" t="n">
        <v>0.68</v>
      </c>
      <c r="L1200" s="26" t="s">
        <v>2183</v>
      </c>
      <c r="M1200" s="26" t="n">
        <v>2.13</v>
      </c>
      <c r="N1200" s="26" t="n">
        <v>1.86</v>
      </c>
      <c r="O1200" s="27" t="s">
        <v>2183</v>
      </c>
      <c r="P1200" s="27" t="n">
        <v>558</v>
      </c>
      <c r="Q1200" s="27" t="n">
        <v>442.96</v>
      </c>
      <c r="R1200" s="28" t="n">
        <v>20226.31</v>
      </c>
      <c r="S1200" s="28" t="n">
        <v>6329.83</v>
      </c>
      <c r="T1200" s="29" t="n">
        <v>60111.65</v>
      </c>
      <c r="U1200" s="29" t="n">
        <v>8674.81</v>
      </c>
      <c r="V1200" s="28" t="n">
        <v>15167.93</v>
      </c>
      <c r="W1200" s="28" t="n">
        <v>7980.01</v>
      </c>
      <c r="X1200" s="29" t="n">
        <v>5884.6</v>
      </c>
      <c r="Y1200" s="29" t="n">
        <v>1771.5</v>
      </c>
      <c r="Z1200" s="28" t="n">
        <v>18603.83</v>
      </c>
      <c r="AA1200" s="28" t="n">
        <v>6153.47</v>
      </c>
      <c r="AB1200" s="29" t="n">
        <v>13494.18</v>
      </c>
      <c r="AC1200" s="29" t="n">
        <v>7707.75</v>
      </c>
    </row>
    <row r="1201" customFormat="false" ht="12.75" hidden="false" customHeight="false" outlineLevel="0" collapsed="false">
      <c r="A1201" s="3" t="s">
        <v>2179</v>
      </c>
      <c r="B1201" s="3" t="s">
        <v>125</v>
      </c>
      <c r="C1201" s="3" t="s">
        <v>87</v>
      </c>
      <c r="D1201" s="3" t="s">
        <v>96</v>
      </c>
      <c r="E1201" s="3" t="str">
        <f aca="false">+CONCATENATE(A1201," ",B1201," ",C1201," ",D1201)</f>
        <v>MIDD PE 35 KV PECO BUS1</v>
      </c>
      <c r="F1201" s="26" t="s">
        <v>2184</v>
      </c>
      <c r="G1201" s="26" t="n">
        <v>7.24</v>
      </c>
      <c r="H1201" s="26" t="n">
        <v>4.11</v>
      </c>
      <c r="I1201" s="26" t="s">
        <v>2184</v>
      </c>
      <c r="J1201" s="26" t="n">
        <v>-0.24</v>
      </c>
      <c r="K1201" s="26" t="n">
        <v>0.68</v>
      </c>
      <c r="L1201" s="26" t="s">
        <v>2184</v>
      </c>
      <c r="M1201" s="26" t="n">
        <v>2.12</v>
      </c>
      <c r="N1201" s="26" t="n">
        <v>1.85</v>
      </c>
      <c r="O1201" s="27" t="s">
        <v>2184</v>
      </c>
      <c r="P1201" s="27" t="n">
        <v>562.92</v>
      </c>
      <c r="Q1201" s="27" t="n">
        <v>445.81</v>
      </c>
      <c r="R1201" s="28" t="n">
        <v>20228.88</v>
      </c>
      <c r="S1201" s="28" t="n">
        <v>6329.83</v>
      </c>
      <c r="T1201" s="29" t="n">
        <v>60113.51</v>
      </c>
      <c r="U1201" s="29" t="n">
        <v>8675.4</v>
      </c>
      <c r="V1201" s="28" t="n">
        <v>15168.2</v>
      </c>
      <c r="W1201" s="28" t="n">
        <v>7980.02</v>
      </c>
      <c r="X1201" s="29" t="n">
        <v>12271</v>
      </c>
      <c r="Y1201" s="29" t="n">
        <v>5601.4</v>
      </c>
      <c r="Z1201" s="28" t="n">
        <v>18603.88</v>
      </c>
      <c r="AA1201" s="28" t="n">
        <v>6153.51</v>
      </c>
      <c r="AB1201" s="29" t="n">
        <v>13494.19</v>
      </c>
      <c r="AC1201" s="29" t="n">
        <v>7707.76</v>
      </c>
    </row>
    <row r="1202" customFormat="false" ht="12.75" hidden="false" customHeight="false" outlineLevel="0" collapsed="false">
      <c r="A1202" s="3" t="s">
        <v>2185</v>
      </c>
      <c r="B1202" s="3" t="s">
        <v>346</v>
      </c>
      <c r="C1202" s="3"/>
      <c r="D1202" s="3"/>
      <c r="E1202" s="3" t="str">
        <f aca="false">+CONCATENATE(A1202," ",B1202," ",C1202," ",D1202)</f>
        <v>MIDDLETOWN AGGREGATE  </v>
      </c>
      <c r="F1202" s="26" t="s">
        <v>2186</v>
      </c>
      <c r="G1202" s="26" t="n">
        <v>53.19</v>
      </c>
      <c r="H1202" s="26" t="n">
        <v>27.07</v>
      </c>
      <c r="I1202" s="26" t="s">
        <v>2186</v>
      </c>
      <c r="J1202" s="26" t="n">
        <v>12.5</v>
      </c>
      <c r="K1202" s="26" t="n">
        <v>16.36</v>
      </c>
      <c r="L1202" s="26" t="s">
        <v>2186</v>
      </c>
      <c r="M1202" s="26" t="n">
        <v>50.02</v>
      </c>
      <c r="N1202" s="26" t="n">
        <v>26.91</v>
      </c>
      <c r="O1202" s="27" t="s">
        <v>2186</v>
      </c>
      <c r="P1202" s="27" t="n">
        <v>-368.06</v>
      </c>
      <c r="Q1202" s="27" t="n">
        <v>-20.6</v>
      </c>
      <c r="R1202" s="28" t="n">
        <v>20265.37</v>
      </c>
      <c r="S1202" s="28" t="n">
        <v>6325.69</v>
      </c>
      <c r="T1202" s="29" t="n">
        <v>58085.83</v>
      </c>
      <c r="U1202" s="29" t="n">
        <v>8680.21</v>
      </c>
      <c r="V1202" s="28" t="n">
        <v>15204.67</v>
      </c>
      <c r="W1202" s="28" t="n">
        <v>7967.08</v>
      </c>
      <c r="X1202" s="29"/>
      <c r="Y1202" s="29"/>
      <c r="Z1202" s="28"/>
      <c r="AA1202" s="28"/>
      <c r="AB1202" s="29"/>
      <c r="AC1202" s="29"/>
    </row>
    <row r="1203" customFormat="false" ht="12.75" hidden="false" customHeight="false" outlineLevel="0" collapsed="false">
      <c r="A1203" s="3" t="s">
        <v>2187</v>
      </c>
      <c r="B1203" s="3" t="s">
        <v>20</v>
      </c>
      <c r="C1203" s="3" t="s">
        <v>66</v>
      </c>
      <c r="D1203" s="3" t="s">
        <v>2188</v>
      </c>
      <c r="E1203" s="3" t="str">
        <f aca="false">+CONCATENATE(A1203," ",B1203," ",C1203," ",D1203)</f>
        <v>MIDDLJCT 69 KV METED 3BANK</v>
      </c>
      <c r="F1203" s="26" t="s">
        <v>2189</v>
      </c>
      <c r="G1203" s="26" t="n">
        <v>1.28</v>
      </c>
      <c r="H1203" s="26" t="n">
        <v>0.92</v>
      </c>
      <c r="I1203" s="26" t="s">
        <v>2189</v>
      </c>
      <c r="J1203" s="26" t="n">
        <v>-3.04</v>
      </c>
      <c r="K1203" s="26" t="n">
        <v>-0.57</v>
      </c>
      <c r="L1203" s="26" t="s">
        <v>2189</v>
      </c>
      <c r="M1203" s="26" t="n">
        <v>-6.69</v>
      </c>
      <c r="N1203" s="26" t="n">
        <v>-0.99</v>
      </c>
      <c r="O1203" s="27" t="s">
        <v>2189</v>
      </c>
      <c r="P1203" s="27" t="n">
        <v>-901.99</v>
      </c>
      <c r="Q1203" s="27" t="n">
        <v>-254.77</v>
      </c>
      <c r="R1203" s="28" t="n">
        <v>20265.37</v>
      </c>
      <c r="S1203" s="28" t="n">
        <v>6325.69</v>
      </c>
      <c r="T1203" s="29" t="n">
        <v>58085.83</v>
      </c>
      <c r="U1203" s="29" t="n">
        <v>8680.21</v>
      </c>
      <c r="V1203" s="28" t="n">
        <v>15204.67</v>
      </c>
      <c r="W1203" s="28" t="n">
        <v>7967.08</v>
      </c>
      <c r="X1203" s="29" t="n">
        <v>12267.5</v>
      </c>
      <c r="Y1203" s="29" t="n">
        <v>5559.9</v>
      </c>
      <c r="Z1203" s="28" t="n">
        <v>18591.84</v>
      </c>
      <c r="AA1203" s="28" t="n">
        <v>6154.62</v>
      </c>
      <c r="AB1203" s="29" t="n">
        <v>13497.88</v>
      </c>
      <c r="AC1203" s="29" t="n">
        <v>7706.9</v>
      </c>
    </row>
    <row r="1204" customFormat="false" ht="12.75" hidden="false" customHeight="false" outlineLevel="0" collapsed="false">
      <c r="A1204" s="3" t="s">
        <v>2187</v>
      </c>
      <c r="B1204" s="3" t="s">
        <v>20</v>
      </c>
      <c r="C1204" s="3" t="s">
        <v>66</v>
      </c>
      <c r="D1204" s="3" t="s">
        <v>2190</v>
      </c>
      <c r="E1204" s="3" t="str">
        <f aca="false">+CONCATENATE(A1204," ",B1204," ",C1204," ",D1204)</f>
        <v>MIDDLJCT 69 KV METED LANC</v>
      </c>
      <c r="F1204" s="26" t="s">
        <v>2191</v>
      </c>
      <c r="G1204" s="26" t="n">
        <v>1.28</v>
      </c>
      <c r="H1204" s="26" t="n">
        <v>0.92</v>
      </c>
      <c r="I1204" s="26" t="s">
        <v>2191</v>
      </c>
      <c r="J1204" s="26" t="n">
        <v>-3.04</v>
      </c>
      <c r="K1204" s="26" t="n">
        <v>-0.57</v>
      </c>
      <c r="L1204" s="26" t="s">
        <v>2191</v>
      </c>
      <c r="M1204" s="26" t="n">
        <v>-6.69</v>
      </c>
      <c r="N1204" s="26" t="n">
        <v>-0.99</v>
      </c>
      <c r="O1204" s="27" t="s">
        <v>2191</v>
      </c>
      <c r="P1204" s="27" t="n">
        <v>-901.99</v>
      </c>
      <c r="Q1204" s="27" t="n">
        <v>-254.77</v>
      </c>
      <c r="R1204" s="28" t="n">
        <v>20265.37</v>
      </c>
      <c r="S1204" s="28" t="n">
        <v>6325.69</v>
      </c>
      <c r="T1204" s="29" t="n">
        <v>58085.83</v>
      </c>
      <c r="U1204" s="29" t="n">
        <v>8680.21</v>
      </c>
      <c r="V1204" s="28" t="n">
        <v>15204.67</v>
      </c>
      <c r="W1204" s="28" t="n">
        <v>7967.08</v>
      </c>
      <c r="X1204" s="29" t="n">
        <v>12267.5</v>
      </c>
      <c r="Y1204" s="29" t="n">
        <v>5559.9</v>
      </c>
      <c r="Z1204" s="28" t="n">
        <v>18591.84</v>
      </c>
      <c r="AA1204" s="28" t="n">
        <v>6154.62</v>
      </c>
      <c r="AB1204" s="29" t="n">
        <v>13497.88</v>
      </c>
      <c r="AC1204" s="29" t="n">
        <v>7706.9</v>
      </c>
    </row>
    <row r="1205" customFormat="false" ht="12.75" hidden="false" customHeight="false" outlineLevel="0" collapsed="false">
      <c r="A1205" s="3" t="s">
        <v>2192</v>
      </c>
      <c r="B1205" s="3" t="s">
        <v>20</v>
      </c>
      <c r="C1205" s="3" t="s">
        <v>37</v>
      </c>
      <c r="D1205" s="3" t="s">
        <v>2192</v>
      </c>
      <c r="E1205" s="3" t="str">
        <f aca="false">+CONCATENATE(A1205," ",B1205," ",C1205," ",D1205)</f>
        <v>MIDWAY 69 KV DPL MIDWAY</v>
      </c>
      <c r="F1205" s="26" t="s">
        <v>2193</v>
      </c>
      <c r="G1205" s="26" t="n">
        <v>7.9</v>
      </c>
      <c r="H1205" s="26" t="n">
        <v>4.49</v>
      </c>
      <c r="I1205" s="26" t="s">
        <v>2193</v>
      </c>
      <c r="J1205" s="26" t="n">
        <v>0.24</v>
      </c>
      <c r="K1205" s="26" t="n">
        <v>1.34</v>
      </c>
      <c r="L1205" s="26" t="s">
        <v>2193</v>
      </c>
      <c r="M1205" s="26" t="n">
        <v>4.1</v>
      </c>
      <c r="N1205" s="26" t="n">
        <v>2.74</v>
      </c>
      <c r="O1205" s="27" t="s">
        <v>2193</v>
      </c>
      <c r="P1205" s="27" t="n">
        <v>1415.11</v>
      </c>
      <c r="Q1205" s="27" t="n">
        <v>826.2</v>
      </c>
      <c r="R1205" s="28" t="n">
        <v>20259.42</v>
      </c>
      <c r="S1205" s="28" t="n">
        <v>6328.19</v>
      </c>
      <c r="T1205" s="29" t="n">
        <v>60624.95</v>
      </c>
      <c r="U1205" s="29" t="n">
        <v>8679.82</v>
      </c>
      <c r="V1205" s="28" t="n">
        <v>17461.29</v>
      </c>
      <c r="W1205" s="28" t="n">
        <v>9301.16</v>
      </c>
      <c r="X1205" s="29" t="n">
        <v>12269.3</v>
      </c>
      <c r="Y1205" s="29" t="n">
        <v>5597.5</v>
      </c>
      <c r="Z1205" s="28" t="n">
        <v>18604.28</v>
      </c>
      <c r="AA1205" s="28" t="n">
        <v>6164.91</v>
      </c>
      <c r="AB1205" s="29" t="n">
        <v>13493.92</v>
      </c>
      <c r="AC1205" s="29" t="n">
        <v>7708.49</v>
      </c>
    </row>
    <row r="1206" customFormat="false" ht="12.75" hidden="false" customHeight="false" outlineLevel="0" collapsed="false">
      <c r="A1206" s="3" t="s">
        <v>2194</v>
      </c>
      <c r="B1206" s="3" t="s">
        <v>14</v>
      </c>
      <c r="C1206" s="3" t="s">
        <v>37</v>
      </c>
      <c r="D1206" s="3" t="s">
        <v>2195</v>
      </c>
      <c r="E1206" s="3" t="str">
        <f aca="false">+CONCATENATE(A1206," ",B1206," ",C1206," ",D1206)</f>
        <v>MILFORD 138 KV DPL 13702</v>
      </c>
      <c r="F1206" s="26" t="s">
        <v>2196</v>
      </c>
      <c r="G1206" s="26" t="n">
        <v>7.91</v>
      </c>
      <c r="H1206" s="26" t="n">
        <v>4.49</v>
      </c>
      <c r="I1206" s="26" t="s">
        <v>2196</v>
      </c>
      <c r="J1206" s="26" t="n">
        <v>0.24</v>
      </c>
      <c r="K1206" s="26" t="n">
        <v>1.34</v>
      </c>
      <c r="L1206" s="26" t="s">
        <v>2196</v>
      </c>
      <c r="M1206" s="26" t="n">
        <v>4.11</v>
      </c>
      <c r="N1206" s="26" t="n">
        <v>2.75</v>
      </c>
      <c r="O1206" s="27" t="s">
        <v>2196</v>
      </c>
      <c r="P1206" s="27" t="n">
        <v>1383.7</v>
      </c>
      <c r="Q1206" s="27" t="n">
        <v>812.05</v>
      </c>
      <c r="R1206" s="28" t="n">
        <v>20259.64</v>
      </c>
      <c r="S1206" s="28" t="n">
        <v>6328.19</v>
      </c>
      <c r="T1206" s="29" t="n">
        <v>60457.13</v>
      </c>
      <c r="U1206" s="29" t="n">
        <v>8679.8</v>
      </c>
      <c r="V1206" s="28" t="n">
        <v>17083.26</v>
      </c>
      <c r="W1206" s="28" t="n">
        <v>9225.15</v>
      </c>
      <c r="X1206" s="29" t="n">
        <v>12269.3</v>
      </c>
      <c r="Y1206" s="29" t="n">
        <v>5597.5</v>
      </c>
      <c r="Z1206" s="28" t="n">
        <v>18604.27</v>
      </c>
      <c r="AA1206" s="28" t="n">
        <v>6164.94</v>
      </c>
      <c r="AB1206" s="29" t="n">
        <v>13493.91</v>
      </c>
      <c r="AC1206" s="29" t="n">
        <v>7708.49</v>
      </c>
    </row>
    <row r="1207" customFormat="false" ht="12.75" hidden="false" customHeight="false" outlineLevel="0" collapsed="false">
      <c r="A1207" s="3" t="s">
        <v>2194</v>
      </c>
      <c r="B1207" s="3" t="s">
        <v>14</v>
      </c>
      <c r="C1207" s="3" t="s">
        <v>37</v>
      </c>
      <c r="D1207" s="3" t="s">
        <v>353</v>
      </c>
      <c r="E1207" s="3" t="str">
        <f aca="false">+CONCATENATE(A1207," ",B1207," ",C1207," ",D1207)</f>
        <v>MILFORD 138 KV DPL LOADT1</v>
      </c>
      <c r="F1207" s="26" t="s">
        <v>2197</v>
      </c>
      <c r="G1207" s="26" t="n">
        <v>7.91</v>
      </c>
      <c r="H1207" s="26" t="n">
        <v>4.49</v>
      </c>
      <c r="I1207" s="26" t="s">
        <v>2197</v>
      </c>
      <c r="J1207" s="26" t="n">
        <v>0.24</v>
      </c>
      <c r="K1207" s="26" t="n">
        <v>1.34</v>
      </c>
      <c r="L1207" s="26" t="s">
        <v>2197</v>
      </c>
      <c r="M1207" s="26" t="n">
        <v>4.11</v>
      </c>
      <c r="N1207" s="26" t="n">
        <v>2.75</v>
      </c>
      <c r="O1207" s="27" t="s">
        <v>2197</v>
      </c>
      <c r="P1207" s="27" t="n">
        <v>1383.7</v>
      </c>
      <c r="Q1207" s="27" t="n">
        <v>812.05</v>
      </c>
      <c r="R1207" s="28" t="n">
        <v>20259.64</v>
      </c>
      <c r="S1207" s="28" t="n">
        <v>6328.19</v>
      </c>
      <c r="T1207" s="29" t="n">
        <v>60457.13</v>
      </c>
      <c r="U1207" s="29" t="n">
        <v>8679.8</v>
      </c>
      <c r="V1207" s="28" t="n">
        <v>17083.26</v>
      </c>
      <c r="W1207" s="28" t="n">
        <v>9225.15</v>
      </c>
      <c r="X1207" s="29" t="n">
        <v>12269.3</v>
      </c>
      <c r="Y1207" s="29" t="n">
        <v>5597.5</v>
      </c>
      <c r="Z1207" s="28" t="n">
        <v>18604.27</v>
      </c>
      <c r="AA1207" s="28" t="n">
        <v>6164.94</v>
      </c>
      <c r="AB1207" s="29" t="n">
        <v>13493.91</v>
      </c>
      <c r="AC1207" s="29" t="n">
        <v>7708.49</v>
      </c>
    </row>
    <row r="1208" customFormat="false" ht="12.75" hidden="false" customHeight="false" outlineLevel="0" collapsed="false">
      <c r="A1208" s="3" t="s">
        <v>2194</v>
      </c>
      <c r="B1208" s="3" t="s">
        <v>14</v>
      </c>
      <c r="C1208" s="3" t="s">
        <v>37</v>
      </c>
      <c r="D1208" s="3" t="s">
        <v>355</v>
      </c>
      <c r="E1208" s="3" t="str">
        <f aca="false">+CONCATENATE(A1208," ",B1208," ",C1208," ",D1208)</f>
        <v>MILFORD 138 KV DPL LOADT2</v>
      </c>
      <c r="F1208" s="26" t="s">
        <v>2198</v>
      </c>
      <c r="G1208" s="26" t="n">
        <v>7.91</v>
      </c>
      <c r="H1208" s="26" t="n">
        <v>4.49</v>
      </c>
      <c r="I1208" s="26" t="s">
        <v>2198</v>
      </c>
      <c r="J1208" s="26" t="n">
        <v>0.24</v>
      </c>
      <c r="K1208" s="26" t="n">
        <v>1.34</v>
      </c>
      <c r="L1208" s="26" t="s">
        <v>2198</v>
      </c>
      <c r="M1208" s="26" t="n">
        <v>4.11</v>
      </c>
      <c r="N1208" s="26" t="n">
        <v>2.75</v>
      </c>
      <c r="O1208" s="27" t="s">
        <v>2198</v>
      </c>
      <c r="P1208" s="27" t="n">
        <v>1383.7</v>
      </c>
      <c r="Q1208" s="27" t="n">
        <v>812.05</v>
      </c>
      <c r="R1208" s="28" t="n">
        <v>20259.64</v>
      </c>
      <c r="S1208" s="28" t="n">
        <v>6328.19</v>
      </c>
      <c r="T1208" s="29" t="n">
        <v>60457.13</v>
      </c>
      <c r="U1208" s="29" t="n">
        <v>8679.8</v>
      </c>
      <c r="V1208" s="28" t="n">
        <v>17083.26</v>
      </c>
      <c r="W1208" s="28" t="n">
        <v>9225.15</v>
      </c>
      <c r="X1208" s="29" t="n">
        <v>12269.3</v>
      </c>
      <c r="Y1208" s="29" t="n">
        <v>5597.5</v>
      </c>
      <c r="Z1208" s="28" t="n">
        <v>18604.27</v>
      </c>
      <c r="AA1208" s="28" t="n">
        <v>6164.94</v>
      </c>
      <c r="AB1208" s="29" t="n">
        <v>13493.91</v>
      </c>
      <c r="AC1208" s="29" t="n">
        <v>7708.49</v>
      </c>
    </row>
    <row r="1209" customFormat="false" ht="12.75" hidden="false" customHeight="false" outlineLevel="0" collapsed="false">
      <c r="A1209" s="3" t="s">
        <v>2199</v>
      </c>
      <c r="B1209" s="3" t="s">
        <v>20</v>
      </c>
      <c r="C1209" s="3" t="s">
        <v>33</v>
      </c>
      <c r="D1209" s="3" t="s">
        <v>276</v>
      </c>
      <c r="E1209" s="3" t="str">
        <f aca="false">+CONCATENATE(A1209," ",B1209," ",C1209," ",D1209)</f>
        <v>MILL 69 KV AECO IBUS</v>
      </c>
      <c r="F1209" s="26" t="s">
        <v>2200</v>
      </c>
      <c r="G1209" s="26" t="n">
        <v>9.75</v>
      </c>
      <c r="H1209" s="26" t="n">
        <v>5.65</v>
      </c>
      <c r="I1209" s="26" t="s">
        <v>2200</v>
      </c>
      <c r="J1209" s="26" t="n">
        <v>-0.25</v>
      </c>
      <c r="K1209" s="26" t="n">
        <v>0.73</v>
      </c>
      <c r="L1209" s="26" t="s">
        <v>2200</v>
      </c>
      <c r="M1209" s="26" t="n">
        <v>2.32</v>
      </c>
      <c r="N1209" s="26" t="n">
        <v>2.01</v>
      </c>
      <c r="O1209" s="27" t="s">
        <v>2200</v>
      </c>
      <c r="P1209" s="27" t="n">
        <v>585.03</v>
      </c>
      <c r="Q1209" s="27" t="n">
        <v>433.48</v>
      </c>
      <c r="R1209" s="28" t="n">
        <v>20295.5</v>
      </c>
      <c r="S1209" s="28" t="n">
        <v>6329.77</v>
      </c>
      <c r="T1209" s="29" t="n">
        <v>60236.32</v>
      </c>
      <c r="U1209" s="29" t="n">
        <v>8686.49</v>
      </c>
      <c r="V1209" s="28" t="n">
        <v>15155.09</v>
      </c>
      <c r="W1209" s="28" t="n">
        <v>7979.51</v>
      </c>
      <c r="X1209" s="29" t="n">
        <v>12262.6</v>
      </c>
      <c r="Y1209" s="29" t="n">
        <v>5584</v>
      </c>
      <c r="Z1209" s="28" t="n">
        <v>18602.39</v>
      </c>
      <c r="AA1209" s="28" t="n">
        <v>6147.38</v>
      </c>
      <c r="AB1209" s="29" t="n">
        <v>13493.27</v>
      </c>
      <c r="AC1209" s="29" t="n">
        <v>7707.41</v>
      </c>
    </row>
    <row r="1210" customFormat="false" ht="12.75" hidden="false" customHeight="false" outlineLevel="0" collapsed="false">
      <c r="A1210" s="3" t="s">
        <v>2201</v>
      </c>
      <c r="B1210" s="3" t="s">
        <v>20</v>
      </c>
      <c r="C1210" s="3" t="s">
        <v>37</v>
      </c>
      <c r="D1210" s="3" t="s">
        <v>2202</v>
      </c>
      <c r="E1210" s="3" t="str">
        <f aca="false">+CONCATENATE(A1210," ",B1210," ",C1210," ",D1210)</f>
        <v>MILLINGT 69 KV DPL MLNGTN</v>
      </c>
      <c r="F1210" s="26" t="s">
        <v>2203</v>
      </c>
      <c r="G1210" s="26" t="n">
        <v>7.85</v>
      </c>
      <c r="H1210" s="26" t="n">
        <v>4.46</v>
      </c>
      <c r="I1210" s="26" t="s">
        <v>2203</v>
      </c>
      <c r="J1210" s="26" t="n">
        <v>0.2</v>
      </c>
      <c r="K1210" s="26" t="n">
        <v>1.31</v>
      </c>
      <c r="L1210" s="26" t="s">
        <v>2203</v>
      </c>
      <c r="M1210" s="26" t="n">
        <v>4</v>
      </c>
      <c r="N1210" s="26" t="n">
        <v>2.69</v>
      </c>
      <c r="O1210" s="27" t="s">
        <v>2203</v>
      </c>
      <c r="P1210" s="27" t="n">
        <v>1334.48</v>
      </c>
      <c r="Q1210" s="27" t="n">
        <v>791.84</v>
      </c>
      <c r="R1210" s="28" t="n">
        <v>20256.45</v>
      </c>
      <c r="S1210" s="28" t="n">
        <v>6328.16</v>
      </c>
      <c r="T1210" s="29" t="n">
        <v>60429.88</v>
      </c>
      <c r="U1210" s="29" t="n">
        <v>8680.86</v>
      </c>
      <c r="V1210" s="28" t="n">
        <v>17100.01</v>
      </c>
      <c r="W1210" s="28" t="n">
        <v>9219.39</v>
      </c>
      <c r="X1210" s="29" t="n">
        <v>12269.2</v>
      </c>
      <c r="Y1210" s="29" t="n">
        <v>5597.7</v>
      </c>
      <c r="Z1210" s="28" t="n">
        <v>18604.51</v>
      </c>
      <c r="AA1210" s="28" t="n">
        <v>6164.69</v>
      </c>
      <c r="AB1210" s="29" t="n">
        <v>13493.95</v>
      </c>
      <c r="AC1210" s="29" t="n">
        <v>7708.45</v>
      </c>
    </row>
    <row r="1211" customFormat="false" ht="12.75" hidden="false" customHeight="false" outlineLevel="0" collapsed="false">
      <c r="A1211" s="3" t="s">
        <v>2204</v>
      </c>
      <c r="B1211" s="3" t="s">
        <v>20</v>
      </c>
      <c r="C1211" s="3" t="s">
        <v>37</v>
      </c>
      <c r="D1211" s="3" t="s">
        <v>353</v>
      </c>
      <c r="E1211" s="3" t="str">
        <f aca="false">+CONCATENATE(A1211," ",B1211," ",C1211," ",D1211)</f>
        <v>MILSBORO 69 KV DPL LOADT1</v>
      </c>
      <c r="F1211" s="26" t="s">
        <v>2205</v>
      </c>
      <c r="G1211" s="26" t="n">
        <v>7.9</v>
      </c>
      <c r="H1211" s="26" t="n">
        <v>4.49</v>
      </c>
      <c r="I1211" s="26" t="s">
        <v>2205</v>
      </c>
      <c r="J1211" s="26" t="n">
        <v>0.24</v>
      </c>
      <c r="K1211" s="26" t="n">
        <v>1.34</v>
      </c>
      <c r="L1211" s="26" t="s">
        <v>2205</v>
      </c>
      <c r="M1211" s="26" t="n">
        <v>4.1</v>
      </c>
      <c r="N1211" s="26" t="n">
        <v>2.74</v>
      </c>
      <c r="O1211" s="27" t="s">
        <v>2205</v>
      </c>
      <c r="P1211" s="27" t="n">
        <v>1414.18</v>
      </c>
      <c r="Q1211" s="27" t="n">
        <v>825.77</v>
      </c>
      <c r="R1211" s="28" t="n">
        <v>20259.42</v>
      </c>
      <c r="S1211" s="28" t="n">
        <v>6328.19</v>
      </c>
      <c r="T1211" s="29" t="n">
        <v>60627.48</v>
      </c>
      <c r="U1211" s="29" t="n">
        <v>8679.82</v>
      </c>
      <c r="V1211" s="28" t="n">
        <v>17465.55</v>
      </c>
      <c r="W1211" s="28" t="n">
        <v>9303.48</v>
      </c>
      <c r="X1211" s="29" t="n">
        <v>12269.3</v>
      </c>
      <c r="Y1211" s="29" t="n">
        <v>5597.5</v>
      </c>
      <c r="Z1211" s="28" t="n">
        <v>18604.28</v>
      </c>
      <c r="AA1211" s="28" t="n">
        <v>6164.91</v>
      </c>
      <c r="AB1211" s="29" t="n">
        <v>13493.92</v>
      </c>
      <c r="AC1211" s="29" t="n">
        <v>7708.49</v>
      </c>
    </row>
    <row r="1212" customFormat="false" ht="12.75" hidden="false" customHeight="false" outlineLevel="0" collapsed="false">
      <c r="A1212" s="3" t="s">
        <v>2204</v>
      </c>
      <c r="B1212" s="3" t="s">
        <v>20</v>
      </c>
      <c r="C1212" s="3" t="s">
        <v>37</v>
      </c>
      <c r="D1212" s="3" t="s">
        <v>355</v>
      </c>
      <c r="E1212" s="3" t="str">
        <f aca="false">+CONCATENATE(A1212," ",B1212," ",C1212," ",D1212)</f>
        <v>MILSBORO 69 KV DPL LOADT2</v>
      </c>
      <c r="F1212" s="26" t="s">
        <v>2206</v>
      </c>
      <c r="G1212" s="26" t="n">
        <v>7.9</v>
      </c>
      <c r="H1212" s="26" t="n">
        <v>4.49</v>
      </c>
      <c r="I1212" s="26" t="s">
        <v>2206</v>
      </c>
      <c r="J1212" s="26" t="n">
        <v>0.24</v>
      </c>
      <c r="K1212" s="26" t="n">
        <v>1.34</v>
      </c>
      <c r="L1212" s="26" t="s">
        <v>2206</v>
      </c>
      <c r="M1212" s="26" t="n">
        <v>4.1</v>
      </c>
      <c r="N1212" s="26" t="n">
        <v>2.74</v>
      </c>
      <c r="O1212" s="27" t="s">
        <v>2206</v>
      </c>
      <c r="P1212" s="27" t="n">
        <v>1414.18</v>
      </c>
      <c r="Q1212" s="27" t="n">
        <v>825.77</v>
      </c>
      <c r="R1212" s="28" t="n">
        <v>20259.42</v>
      </c>
      <c r="S1212" s="28" t="n">
        <v>6328.19</v>
      </c>
      <c r="T1212" s="29" t="n">
        <v>60627.48</v>
      </c>
      <c r="U1212" s="29" t="n">
        <v>8679.82</v>
      </c>
      <c r="V1212" s="28" t="n">
        <v>17465.55</v>
      </c>
      <c r="W1212" s="28" t="n">
        <v>9303.48</v>
      </c>
      <c r="X1212" s="29" t="n">
        <v>12269.3</v>
      </c>
      <c r="Y1212" s="29" t="n">
        <v>5597.5</v>
      </c>
      <c r="Z1212" s="28" t="n">
        <v>18604.28</v>
      </c>
      <c r="AA1212" s="28" t="n">
        <v>6164.91</v>
      </c>
      <c r="AB1212" s="29" t="n">
        <v>13493.92</v>
      </c>
      <c r="AC1212" s="29" t="n">
        <v>7708.49</v>
      </c>
    </row>
    <row r="1213" customFormat="false" ht="12.75" hidden="false" customHeight="false" outlineLevel="0" collapsed="false">
      <c r="A1213" s="3" t="s">
        <v>2207</v>
      </c>
      <c r="B1213" s="3" t="s">
        <v>20</v>
      </c>
      <c r="C1213" s="3" t="s">
        <v>45</v>
      </c>
      <c r="D1213" s="3" t="s">
        <v>69</v>
      </c>
      <c r="E1213" s="3" t="str">
        <f aca="false">+CONCATENATE(A1213," ",B1213," ",C1213," ",D1213)</f>
        <v>MILTON 69 KV PPL BUS_1</v>
      </c>
      <c r="F1213" s="26" t="s">
        <v>2208</v>
      </c>
      <c r="G1213" s="26" t="n">
        <v>-7.1</v>
      </c>
      <c r="H1213" s="26" t="n">
        <v>-3.25</v>
      </c>
      <c r="I1213" s="26" t="s">
        <v>2208</v>
      </c>
      <c r="J1213" s="26" t="n">
        <v>-2.72</v>
      </c>
      <c r="K1213" s="26" t="n">
        <v>-3.31</v>
      </c>
      <c r="L1213" s="26" t="s">
        <v>2208</v>
      </c>
      <c r="M1213" s="26" t="n">
        <v>-10.17</v>
      </c>
      <c r="N1213" s="26" t="n">
        <v>-6.12</v>
      </c>
      <c r="O1213" s="27" t="s">
        <v>2208</v>
      </c>
      <c r="P1213" s="27" t="n">
        <v>-931.44</v>
      </c>
      <c r="Q1213" s="27" t="n">
        <v>-300.29</v>
      </c>
      <c r="R1213" s="28" t="n">
        <v>20188.47</v>
      </c>
      <c r="S1213" s="28" t="n">
        <v>6322.95</v>
      </c>
      <c r="T1213" s="29" t="n">
        <v>58471.59</v>
      </c>
      <c r="U1213" s="29" t="n">
        <v>8692.34</v>
      </c>
      <c r="V1213" s="28" t="n">
        <v>15143.33</v>
      </c>
      <c r="W1213" s="28" t="n">
        <v>7977.83</v>
      </c>
      <c r="X1213" s="29" t="n">
        <v>12141.6</v>
      </c>
      <c r="Y1213" s="29" t="n">
        <v>5625.1</v>
      </c>
      <c r="Z1213" s="28" t="n">
        <v>18598.76</v>
      </c>
      <c r="AA1213" s="28" t="n">
        <v>6108.27</v>
      </c>
      <c r="AB1213" s="29" t="n">
        <v>13514.56</v>
      </c>
      <c r="AC1213" s="29" t="n">
        <v>7703.13</v>
      </c>
    </row>
    <row r="1214" customFormat="false" ht="12.75" hidden="false" customHeight="false" outlineLevel="0" collapsed="false">
      <c r="A1214" s="3" t="s">
        <v>2207</v>
      </c>
      <c r="B1214" s="3" t="s">
        <v>20</v>
      </c>
      <c r="C1214" s="3" t="s">
        <v>45</v>
      </c>
      <c r="D1214" s="3" t="s">
        <v>273</v>
      </c>
      <c r="E1214" s="3" t="str">
        <f aca="false">+CONCATENATE(A1214," ",B1214," ",C1214," ",D1214)</f>
        <v>MILTON 69 KV PPL BUS_3</v>
      </c>
      <c r="F1214" s="26" t="s">
        <v>2209</v>
      </c>
      <c r="G1214" s="26" t="n">
        <v>-7.1</v>
      </c>
      <c r="H1214" s="26" t="n">
        <v>-3.25</v>
      </c>
      <c r="I1214" s="26" t="s">
        <v>2209</v>
      </c>
      <c r="J1214" s="26" t="n">
        <v>-2.72</v>
      </c>
      <c r="K1214" s="26" t="n">
        <v>-3.31</v>
      </c>
      <c r="L1214" s="26" t="s">
        <v>2209</v>
      </c>
      <c r="M1214" s="26" t="n">
        <v>-10.17</v>
      </c>
      <c r="N1214" s="26" t="n">
        <v>-6.12</v>
      </c>
      <c r="O1214" s="27" t="s">
        <v>2209</v>
      </c>
      <c r="P1214" s="27" t="n">
        <v>-931.44</v>
      </c>
      <c r="Q1214" s="27" t="n">
        <v>-300.29</v>
      </c>
      <c r="R1214" s="28" t="n">
        <v>20188.47</v>
      </c>
      <c r="S1214" s="28" t="n">
        <v>6322.95</v>
      </c>
      <c r="T1214" s="29" t="n">
        <v>58471.59</v>
      </c>
      <c r="U1214" s="29" t="n">
        <v>8692.34</v>
      </c>
      <c r="V1214" s="28" t="n">
        <v>15143.33</v>
      </c>
      <c r="W1214" s="28" t="n">
        <v>7977.83</v>
      </c>
      <c r="X1214" s="29" t="n">
        <v>12141.6</v>
      </c>
      <c r="Y1214" s="29" t="n">
        <v>5625.1</v>
      </c>
      <c r="Z1214" s="28" t="n">
        <v>18598.76</v>
      </c>
      <c r="AA1214" s="28" t="n">
        <v>6108.27</v>
      </c>
      <c r="AB1214" s="29" t="n">
        <v>13514.56</v>
      </c>
      <c r="AC1214" s="29" t="n">
        <v>7703.13</v>
      </c>
    </row>
    <row r="1215" customFormat="false" ht="12.75" hidden="false" customHeight="false" outlineLevel="0" collapsed="false">
      <c r="A1215" s="3" t="s">
        <v>2210</v>
      </c>
      <c r="B1215" s="3" t="s">
        <v>14</v>
      </c>
      <c r="C1215" s="3" t="s">
        <v>33</v>
      </c>
      <c r="D1215" s="3" t="s">
        <v>88</v>
      </c>
      <c r="E1215" s="3" t="str">
        <f aca="false">+CONCATENATE(A1215," ",B1215," ",C1215," ",D1215)</f>
        <v>MINOTOLA 138 KV AECO 1BUS</v>
      </c>
      <c r="F1215" s="26" t="s">
        <v>2211</v>
      </c>
      <c r="G1215" s="26" t="n">
        <v>9.71</v>
      </c>
      <c r="H1215" s="26" t="n">
        <v>5.6</v>
      </c>
      <c r="I1215" s="26" t="s">
        <v>2211</v>
      </c>
      <c r="J1215" s="26" t="n">
        <v>-0.11</v>
      </c>
      <c r="K1215" s="26" t="n">
        <v>0.88</v>
      </c>
      <c r="L1215" s="26" t="s">
        <v>2211</v>
      </c>
      <c r="M1215" s="26" t="n">
        <v>2.79</v>
      </c>
      <c r="N1215" s="26" t="n">
        <v>2.28</v>
      </c>
      <c r="O1215" s="27" t="s">
        <v>2211</v>
      </c>
      <c r="P1215" s="27" t="n">
        <v>589.29</v>
      </c>
      <c r="Q1215" s="27" t="n">
        <v>434.56</v>
      </c>
      <c r="R1215" s="28" t="n">
        <v>20297.78</v>
      </c>
      <c r="S1215" s="28" t="n">
        <v>6330.71</v>
      </c>
      <c r="T1215" s="29" t="n">
        <v>60245.4</v>
      </c>
      <c r="U1215" s="29" t="n">
        <v>8682.63</v>
      </c>
      <c r="V1215" s="28" t="n">
        <v>15157.11</v>
      </c>
      <c r="W1215" s="28" t="n">
        <v>7979.55</v>
      </c>
      <c r="X1215" s="29" t="n">
        <v>12262.3</v>
      </c>
      <c r="Y1215" s="29" t="n">
        <v>5583.6</v>
      </c>
      <c r="Z1215" s="28" t="n">
        <v>18602.65</v>
      </c>
      <c r="AA1215" s="28" t="n">
        <v>6150.15</v>
      </c>
      <c r="AB1215" s="29" t="n">
        <v>13493.35</v>
      </c>
      <c r="AC1215" s="29" t="n">
        <v>7707.66</v>
      </c>
    </row>
    <row r="1216" customFormat="false" ht="12.75" hidden="false" customHeight="false" outlineLevel="0" collapsed="false">
      <c r="A1216" s="3" t="s">
        <v>2210</v>
      </c>
      <c r="B1216" s="3" t="s">
        <v>14</v>
      </c>
      <c r="C1216" s="3" t="s">
        <v>33</v>
      </c>
      <c r="D1216" s="3" t="s">
        <v>365</v>
      </c>
      <c r="E1216" s="3" t="str">
        <f aca="false">+CONCATENATE(A1216," ",B1216," ",C1216," ",D1216)</f>
        <v>MINOTOLA 138 KV AECO 3BUS</v>
      </c>
      <c r="F1216" s="26" t="s">
        <v>2212</v>
      </c>
      <c r="G1216" s="26" t="n">
        <v>9.71</v>
      </c>
      <c r="H1216" s="26" t="n">
        <v>5.6</v>
      </c>
      <c r="I1216" s="26" t="s">
        <v>2212</v>
      </c>
      <c r="J1216" s="26" t="n">
        <v>-0.11</v>
      </c>
      <c r="K1216" s="26" t="n">
        <v>0.88</v>
      </c>
      <c r="L1216" s="26" t="s">
        <v>2212</v>
      </c>
      <c r="M1216" s="26" t="n">
        <v>2.79</v>
      </c>
      <c r="N1216" s="26" t="n">
        <v>2.28</v>
      </c>
      <c r="O1216" s="27" t="s">
        <v>2212</v>
      </c>
      <c r="P1216" s="27" t="n">
        <v>589.29</v>
      </c>
      <c r="Q1216" s="27" t="n">
        <v>434.56</v>
      </c>
      <c r="R1216" s="28" t="n">
        <v>20297.78</v>
      </c>
      <c r="S1216" s="28" t="n">
        <v>6330.71</v>
      </c>
      <c r="T1216" s="29" t="n">
        <v>60245.4</v>
      </c>
      <c r="U1216" s="29" t="n">
        <v>8682.63</v>
      </c>
      <c r="V1216" s="28" t="n">
        <v>15157.11</v>
      </c>
      <c r="W1216" s="28" t="n">
        <v>7979.55</v>
      </c>
      <c r="X1216" s="29" t="n">
        <v>12262.3</v>
      </c>
      <c r="Y1216" s="29" t="n">
        <v>5583.6</v>
      </c>
      <c r="Z1216" s="28" t="n">
        <v>18602.65</v>
      </c>
      <c r="AA1216" s="28" t="n">
        <v>6150.15</v>
      </c>
      <c r="AB1216" s="29" t="n">
        <v>13493.35</v>
      </c>
      <c r="AC1216" s="29" t="n">
        <v>7707.66</v>
      </c>
    </row>
    <row r="1217" customFormat="false" ht="12.75" hidden="false" customHeight="false" outlineLevel="0" collapsed="false">
      <c r="A1217" s="3" t="s">
        <v>2213</v>
      </c>
      <c r="B1217" s="3" t="s">
        <v>26</v>
      </c>
      <c r="C1217" s="3" t="s">
        <v>27</v>
      </c>
      <c r="D1217" s="3" t="s">
        <v>28</v>
      </c>
      <c r="E1217" s="3" t="str">
        <f aca="false">+CONCATENATE(A1217," ",B1217," ",C1217," ",D1217)</f>
        <v>MINUEST 230 KV PSEG T-1</v>
      </c>
      <c r="F1217" s="26" t="s">
        <v>2214</v>
      </c>
      <c r="G1217" s="26" t="n">
        <v>149.26</v>
      </c>
      <c r="H1217" s="26" t="n">
        <v>78.24</v>
      </c>
      <c r="I1217" s="26" t="s">
        <v>2214</v>
      </c>
      <c r="J1217" s="26" t="n">
        <v>47.52</v>
      </c>
      <c r="K1217" s="26" t="n">
        <v>38.3</v>
      </c>
      <c r="L1217" s="26" t="s">
        <v>2214</v>
      </c>
      <c r="M1217" s="26" t="n">
        <v>116.06</v>
      </c>
      <c r="N1217" s="26" t="n">
        <v>57.54</v>
      </c>
      <c r="O1217" s="27" t="s">
        <v>2214</v>
      </c>
      <c r="P1217" s="27" t="n">
        <v>591.7</v>
      </c>
      <c r="Q1217" s="27" t="n">
        <v>396.58</v>
      </c>
      <c r="R1217" s="28" t="n">
        <v>20596.44</v>
      </c>
      <c r="S1217" s="28" t="n">
        <v>6371.08</v>
      </c>
      <c r="T1217" s="29" t="n">
        <v>59981.37</v>
      </c>
      <c r="U1217" s="29" t="n">
        <v>8685.43</v>
      </c>
      <c r="V1217" s="28" t="n">
        <v>15004.94</v>
      </c>
      <c r="W1217" s="28" t="n">
        <v>7979.46</v>
      </c>
      <c r="X1217" s="29" t="n">
        <v>12368.5</v>
      </c>
      <c r="Y1217" s="29" t="n">
        <v>5839.6</v>
      </c>
      <c r="Z1217" s="28" t="n">
        <v>18617.83</v>
      </c>
      <c r="AA1217" s="28" t="n">
        <v>6451.82</v>
      </c>
      <c r="AB1217" s="29" t="n">
        <v>13481.84</v>
      </c>
      <c r="AC1217" s="29" t="n">
        <v>7733.38</v>
      </c>
    </row>
    <row r="1218" customFormat="false" ht="12.75" hidden="false" customHeight="false" outlineLevel="0" collapsed="false">
      <c r="A1218" s="3" t="s">
        <v>2213</v>
      </c>
      <c r="B1218" s="3" t="s">
        <v>26</v>
      </c>
      <c r="C1218" s="3" t="s">
        <v>27</v>
      </c>
      <c r="D1218" s="3" t="s">
        <v>31</v>
      </c>
      <c r="E1218" s="3" t="str">
        <f aca="false">+CONCATENATE(A1218," ",B1218," ",C1218," ",D1218)</f>
        <v>MINUEST 230 KV PSEG T-2</v>
      </c>
      <c r="F1218" s="26" t="s">
        <v>2215</v>
      </c>
      <c r="G1218" s="26" t="n">
        <v>151.94</v>
      </c>
      <c r="H1218" s="26" t="n">
        <v>79.59</v>
      </c>
      <c r="I1218" s="26" t="s">
        <v>2215</v>
      </c>
      <c r="J1218" s="26" t="n">
        <v>43.3</v>
      </c>
      <c r="K1218" s="26" t="n">
        <v>37.45</v>
      </c>
      <c r="L1218" s="26" t="s">
        <v>2215</v>
      </c>
      <c r="M1218" s="26" t="n">
        <v>114.15</v>
      </c>
      <c r="N1218" s="26" t="n">
        <v>58.98</v>
      </c>
      <c r="O1218" s="27" t="s">
        <v>2215</v>
      </c>
      <c r="P1218" s="27" t="n">
        <v>555.95</v>
      </c>
      <c r="Q1218" s="27" t="n">
        <v>393.22</v>
      </c>
      <c r="R1218" s="28" t="n">
        <v>20611.73</v>
      </c>
      <c r="S1218" s="28" t="n">
        <v>6383.48</v>
      </c>
      <c r="T1218" s="29" t="n">
        <v>59973.62</v>
      </c>
      <c r="U1218" s="29" t="n">
        <v>8684.77</v>
      </c>
      <c r="V1218" s="28" t="n">
        <v>15002.35</v>
      </c>
      <c r="W1218" s="28" t="n">
        <v>7979.46</v>
      </c>
      <c r="X1218" s="29" t="n">
        <v>12369.7</v>
      </c>
      <c r="Y1218" s="29" t="n">
        <v>5821.4</v>
      </c>
      <c r="Z1218" s="28" t="n">
        <v>18618.24</v>
      </c>
      <c r="AA1218" s="28" t="n">
        <v>6457.28</v>
      </c>
      <c r="AB1218" s="29" t="n">
        <v>13481.8</v>
      </c>
      <c r="AC1218" s="29" t="n">
        <v>7734.14</v>
      </c>
    </row>
    <row r="1219" customFormat="false" ht="12.75" hidden="false" customHeight="false" outlineLevel="0" collapsed="false">
      <c r="A1219" s="3" t="s">
        <v>2216</v>
      </c>
      <c r="B1219" s="3" t="s">
        <v>20</v>
      </c>
      <c r="C1219" s="3" t="s">
        <v>33</v>
      </c>
      <c r="D1219" s="3" t="s">
        <v>533</v>
      </c>
      <c r="E1219" s="3" t="str">
        <f aca="false">+CONCATENATE(A1219," ",B1219," ",C1219," ",D1219)</f>
        <v>MONR AE 69 KV AECO BUS2</v>
      </c>
      <c r="F1219" s="26" t="s">
        <v>2217</v>
      </c>
      <c r="G1219" s="26" t="n">
        <v>9.9</v>
      </c>
      <c r="H1219" s="26" t="n">
        <v>5.68</v>
      </c>
      <c r="I1219" s="26" t="s">
        <v>2217</v>
      </c>
      <c r="J1219" s="26" t="n">
        <v>-0.06</v>
      </c>
      <c r="K1219" s="26" t="n">
        <v>0.98</v>
      </c>
      <c r="L1219" s="26" t="s">
        <v>2217</v>
      </c>
      <c r="M1219" s="26" t="n">
        <v>3.1</v>
      </c>
      <c r="N1219" s="26" t="n">
        <v>2.49</v>
      </c>
      <c r="O1219" s="27" t="s">
        <v>2217</v>
      </c>
      <c r="P1219" s="27" t="n">
        <v>595.3</v>
      </c>
      <c r="Q1219" s="27" t="n">
        <v>436.85</v>
      </c>
      <c r="R1219" s="28" t="n">
        <v>20306.82</v>
      </c>
      <c r="S1219" s="28" t="n">
        <v>6330.85</v>
      </c>
      <c r="T1219" s="29" t="n">
        <v>60256.68</v>
      </c>
      <c r="U1219" s="29" t="n">
        <v>8679.95</v>
      </c>
      <c r="V1219" s="28" t="n">
        <v>15157.85</v>
      </c>
      <c r="W1219" s="28" t="n">
        <v>7979.5</v>
      </c>
      <c r="X1219" s="29" t="n">
        <v>12262.7</v>
      </c>
      <c r="Y1219" s="29" t="n">
        <v>5585.1</v>
      </c>
      <c r="Z1219" s="28" t="n">
        <v>18602.64</v>
      </c>
      <c r="AA1219" s="28" t="n">
        <v>6151.67</v>
      </c>
      <c r="AB1219" s="29" t="n">
        <v>13493.4</v>
      </c>
      <c r="AC1219" s="29" t="n">
        <v>7707.83</v>
      </c>
    </row>
    <row r="1220" customFormat="false" ht="12.75" hidden="false" customHeight="false" outlineLevel="0" collapsed="false">
      <c r="A1220" s="3" t="s">
        <v>2216</v>
      </c>
      <c r="B1220" s="3" t="s">
        <v>20</v>
      </c>
      <c r="C1220" s="3" t="s">
        <v>33</v>
      </c>
      <c r="D1220" s="3" t="s">
        <v>98</v>
      </c>
      <c r="E1220" s="3" t="str">
        <f aca="false">+CONCATENATE(A1220," ",B1220," ",C1220," ",D1220)</f>
        <v>MONR AE 69 KV AECO BUS4</v>
      </c>
      <c r="F1220" s="26" t="s">
        <v>2218</v>
      </c>
      <c r="G1220" s="26" t="n">
        <v>9.9</v>
      </c>
      <c r="H1220" s="26" t="n">
        <v>5.68</v>
      </c>
      <c r="I1220" s="26" t="s">
        <v>2218</v>
      </c>
      <c r="J1220" s="26" t="n">
        <v>-0.06</v>
      </c>
      <c r="K1220" s="26" t="n">
        <v>0.98</v>
      </c>
      <c r="L1220" s="26" t="s">
        <v>2218</v>
      </c>
      <c r="M1220" s="26" t="n">
        <v>3.1</v>
      </c>
      <c r="N1220" s="26" t="n">
        <v>2.49</v>
      </c>
      <c r="O1220" s="27" t="s">
        <v>2218</v>
      </c>
      <c r="P1220" s="27" t="n">
        <v>595.3</v>
      </c>
      <c r="Q1220" s="27" t="n">
        <v>436.85</v>
      </c>
      <c r="R1220" s="28" t="n">
        <v>20306.82</v>
      </c>
      <c r="S1220" s="28" t="n">
        <v>6330.85</v>
      </c>
      <c r="T1220" s="29" t="n">
        <v>60256.68</v>
      </c>
      <c r="U1220" s="29" t="n">
        <v>8679.95</v>
      </c>
      <c r="V1220" s="28" t="n">
        <v>15157.85</v>
      </c>
      <c r="W1220" s="28" t="n">
        <v>7979.5</v>
      </c>
      <c r="X1220" s="29" t="n">
        <v>12262.7</v>
      </c>
      <c r="Y1220" s="29" t="n">
        <v>5585.1</v>
      </c>
      <c r="Z1220" s="28" t="n">
        <v>18602.64</v>
      </c>
      <c r="AA1220" s="28" t="n">
        <v>6151.67</v>
      </c>
      <c r="AB1220" s="29" t="n">
        <v>13493.4</v>
      </c>
      <c r="AC1220" s="29" t="n">
        <v>7707.83</v>
      </c>
    </row>
    <row r="1221" customFormat="false" ht="12.75" hidden="false" customHeight="false" outlineLevel="0" collapsed="false">
      <c r="A1221" s="3" t="s">
        <v>2216</v>
      </c>
      <c r="B1221" s="3" t="s">
        <v>20</v>
      </c>
      <c r="C1221" s="3" t="s">
        <v>33</v>
      </c>
      <c r="D1221" s="3" t="s">
        <v>1411</v>
      </c>
      <c r="E1221" s="3" t="str">
        <f aca="false">+CONCATENATE(A1221," ",B1221," ",C1221," ",D1221)</f>
        <v>MONR AE 69 KV AECO BUS5</v>
      </c>
      <c r="F1221" s="26" t="s">
        <v>2219</v>
      </c>
      <c r="G1221" s="26" t="n">
        <v>9.9</v>
      </c>
      <c r="H1221" s="26" t="n">
        <v>5.68</v>
      </c>
      <c r="I1221" s="26" t="s">
        <v>2219</v>
      </c>
      <c r="J1221" s="26" t="n">
        <v>-0.06</v>
      </c>
      <c r="K1221" s="26" t="n">
        <v>0.98</v>
      </c>
      <c r="L1221" s="26" t="s">
        <v>2219</v>
      </c>
      <c r="M1221" s="26" t="n">
        <v>3.1</v>
      </c>
      <c r="N1221" s="26" t="n">
        <v>2.49</v>
      </c>
      <c r="O1221" s="27" t="s">
        <v>2219</v>
      </c>
      <c r="P1221" s="27" t="n">
        <v>595.3</v>
      </c>
      <c r="Q1221" s="27" t="n">
        <v>436.85</v>
      </c>
      <c r="R1221" s="28" t="n">
        <v>20306.82</v>
      </c>
      <c r="S1221" s="28" t="n">
        <v>6330.85</v>
      </c>
      <c r="T1221" s="29" t="n">
        <v>60256.68</v>
      </c>
      <c r="U1221" s="29" t="n">
        <v>8679.95</v>
      </c>
      <c r="V1221" s="28" t="n">
        <v>15157.85</v>
      </c>
      <c r="W1221" s="28" t="n">
        <v>7979.5</v>
      </c>
      <c r="X1221" s="29" t="n">
        <v>12262.7</v>
      </c>
      <c r="Y1221" s="29" t="n">
        <v>5585.1</v>
      </c>
      <c r="Z1221" s="28" t="n">
        <v>18602.64</v>
      </c>
      <c r="AA1221" s="28" t="n">
        <v>6151.67</v>
      </c>
      <c r="AB1221" s="29" t="n">
        <v>13493.4</v>
      </c>
      <c r="AC1221" s="29" t="n">
        <v>7707.83</v>
      </c>
    </row>
    <row r="1222" customFormat="false" ht="12.75" hidden="false" customHeight="false" outlineLevel="0" collapsed="false">
      <c r="A1222" s="3" t="s">
        <v>2220</v>
      </c>
      <c r="B1222" s="3" t="s">
        <v>47</v>
      </c>
      <c r="C1222" s="3" t="s">
        <v>87</v>
      </c>
      <c r="D1222" s="3" t="s">
        <v>2220</v>
      </c>
      <c r="E1222" s="3" t="str">
        <f aca="false">+CONCATENATE(A1222," ",B1222," ",C1222," ",D1222)</f>
        <v>MONTCO 13 KV PECO MONTCO</v>
      </c>
      <c r="F1222" s="26" t="s">
        <v>2221</v>
      </c>
      <c r="G1222" s="26" t="n">
        <v>6</v>
      </c>
      <c r="H1222" s="26" t="n">
        <v>3.41</v>
      </c>
      <c r="I1222" s="26" t="s">
        <v>2221</v>
      </c>
      <c r="J1222" s="26" t="n">
        <v>-0.46</v>
      </c>
      <c r="K1222" s="26" t="n">
        <v>0.41</v>
      </c>
      <c r="L1222" s="26" t="s">
        <v>2221</v>
      </c>
      <c r="M1222" s="26" t="n">
        <v>1.3</v>
      </c>
      <c r="N1222" s="26" t="n">
        <v>1.37</v>
      </c>
      <c r="O1222" s="27" t="s">
        <v>2221</v>
      </c>
      <c r="P1222" s="27" t="n">
        <v>700.86</v>
      </c>
      <c r="Q1222" s="27" t="n">
        <v>527.81</v>
      </c>
      <c r="R1222" s="28" t="n">
        <v>20247.83</v>
      </c>
      <c r="S1222" s="28" t="n">
        <v>6329.52</v>
      </c>
      <c r="T1222" s="29" t="n">
        <v>60122.31</v>
      </c>
      <c r="U1222" s="29" t="n">
        <v>8666.44</v>
      </c>
      <c r="V1222" s="28" t="n">
        <v>15161.2</v>
      </c>
      <c r="W1222" s="28" t="n">
        <v>7979.47</v>
      </c>
      <c r="X1222" s="29" t="n">
        <v>12269.7</v>
      </c>
      <c r="Y1222" s="29" t="n">
        <v>5607.3</v>
      </c>
      <c r="Z1222" s="28" t="n">
        <v>18602.74</v>
      </c>
      <c r="AA1222" s="28" t="n">
        <v>6149.84</v>
      </c>
      <c r="AB1222" s="29" t="n">
        <v>13494.23</v>
      </c>
      <c r="AC1222" s="29" t="n">
        <v>7707.45</v>
      </c>
    </row>
    <row r="1223" customFormat="false" ht="12.75" hidden="false" customHeight="false" outlineLevel="0" collapsed="false">
      <c r="A1223" s="3" t="s">
        <v>2222</v>
      </c>
      <c r="B1223" s="3" t="s">
        <v>26</v>
      </c>
      <c r="C1223" s="3" t="s">
        <v>45</v>
      </c>
      <c r="D1223" s="3" t="s">
        <v>2223</v>
      </c>
      <c r="E1223" s="3" t="str">
        <f aca="false">+CONCATENATE(A1223," ",B1223," ",C1223," ",D1223)</f>
        <v>MONTOUR 230 KV PPL TR10</v>
      </c>
      <c r="F1223" s="26" t="s">
        <v>2224</v>
      </c>
      <c r="G1223" s="26" t="n">
        <v>-8.35</v>
      </c>
      <c r="H1223" s="26" t="n">
        <v>-3.85</v>
      </c>
      <c r="I1223" s="26" t="s">
        <v>2224</v>
      </c>
      <c r="J1223" s="26" t="n">
        <v>-3.13</v>
      </c>
      <c r="K1223" s="26" t="n">
        <v>-3.79</v>
      </c>
      <c r="L1223" s="26" t="s">
        <v>2224</v>
      </c>
      <c r="M1223" s="26" t="n">
        <v>-11.66</v>
      </c>
      <c r="N1223" s="26" t="n">
        <v>-7.01</v>
      </c>
      <c r="O1223" s="27" t="s">
        <v>2224</v>
      </c>
      <c r="P1223" s="27" t="n">
        <v>-871.48</v>
      </c>
      <c r="Q1223" s="27" t="n">
        <v>-269.16</v>
      </c>
      <c r="R1223" s="28" t="n">
        <v>20179.74</v>
      </c>
      <c r="S1223" s="28" t="n">
        <v>6322.19</v>
      </c>
      <c r="T1223" s="29" t="n">
        <v>58528.46</v>
      </c>
      <c r="U1223" s="29" t="n">
        <v>8696.83</v>
      </c>
      <c r="V1223" s="28" t="n">
        <v>15126.06</v>
      </c>
      <c r="W1223" s="28" t="n">
        <v>7977.92</v>
      </c>
      <c r="X1223" s="29" t="n">
        <v>12130.5</v>
      </c>
      <c r="Y1223" s="29" t="n">
        <v>5624.3</v>
      </c>
      <c r="Z1223" s="28" t="n">
        <v>18598.17</v>
      </c>
      <c r="AA1223" s="28" t="n">
        <v>6102.07</v>
      </c>
      <c r="AB1223" s="29" t="n">
        <v>13517.92</v>
      </c>
      <c r="AC1223" s="29" t="n">
        <v>7702.51</v>
      </c>
    </row>
    <row r="1224" customFormat="false" ht="12.75" hidden="false" customHeight="false" outlineLevel="0" collapsed="false">
      <c r="A1224" s="3" t="s">
        <v>2222</v>
      </c>
      <c r="B1224" s="3" t="s">
        <v>341</v>
      </c>
      <c r="C1224" s="3" t="s">
        <v>45</v>
      </c>
      <c r="D1224" s="3" t="s">
        <v>373</v>
      </c>
      <c r="E1224" s="3" t="str">
        <f aca="false">+CONCATENATE(A1224," ",B1224," ",C1224," ",D1224)</f>
        <v>MONTOUR 24 KV PPL UNIT01</v>
      </c>
      <c r="F1224" s="26" t="s">
        <v>2225</v>
      </c>
      <c r="G1224" s="26" t="n">
        <v>-8.35</v>
      </c>
      <c r="H1224" s="26" t="n">
        <v>-3.85</v>
      </c>
      <c r="I1224" s="26" t="s">
        <v>2225</v>
      </c>
      <c r="J1224" s="26" t="n">
        <v>-3.13</v>
      </c>
      <c r="K1224" s="26" t="n">
        <v>-3.79</v>
      </c>
      <c r="L1224" s="26" t="s">
        <v>2225</v>
      </c>
      <c r="M1224" s="26" t="n">
        <v>-11.66</v>
      </c>
      <c r="N1224" s="26" t="n">
        <v>-7.01</v>
      </c>
      <c r="O1224" s="27" t="s">
        <v>2225</v>
      </c>
      <c r="P1224" s="27" t="n">
        <v>-871.48</v>
      </c>
      <c r="Q1224" s="27" t="n">
        <v>-269.16</v>
      </c>
      <c r="R1224" s="28" t="n">
        <v>20179.74</v>
      </c>
      <c r="S1224" s="28" t="n">
        <v>6322.19</v>
      </c>
      <c r="T1224" s="29" t="n">
        <v>58528.46</v>
      </c>
      <c r="U1224" s="29" t="n">
        <v>8696.83</v>
      </c>
      <c r="V1224" s="28" t="n">
        <v>15126.06</v>
      </c>
      <c r="W1224" s="28" t="n">
        <v>7977.92</v>
      </c>
      <c r="X1224" s="29" t="n">
        <v>12130.5</v>
      </c>
      <c r="Y1224" s="29" t="n">
        <v>5624.3</v>
      </c>
      <c r="Z1224" s="28" t="n">
        <v>18598.17</v>
      </c>
      <c r="AA1224" s="28" t="n">
        <v>6102.07</v>
      </c>
      <c r="AB1224" s="29" t="n">
        <v>13517.92</v>
      </c>
      <c r="AC1224" s="29" t="n">
        <v>7702.51</v>
      </c>
    </row>
    <row r="1225" customFormat="false" ht="12.75" hidden="false" customHeight="false" outlineLevel="0" collapsed="false">
      <c r="A1225" s="3" t="s">
        <v>2222</v>
      </c>
      <c r="B1225" s="3" t="s">
        <v>341</v>
      </c>
      <c r="C1225" s="3" t="s">
        <v>45</v>
      </c>
      <c r="D1225" s="3" t="s">
        <v>375</v>
      </c>
      <c r="E1225" s="3" t="str">
        <f aca="false">+CONCATENATE(A1225," ",B1225," ",C1225," ",D1225)</f>
        <v>MONTOUR 24 KV PPL UNIT02</v>
      </c>
      <c r="F1225" s="26" t="s">
        <v>2226</v>
      </c>
      <c r="G1225" s="26" t="n">
        <v>-8.35</v>
      </c>
      <c r="H1225" s="26" t="n">
        <v>-3.85</v>
      </c>
      <c r="I1225" s="26" t="s">
        <v>2226</v>
      </c>
      <c r="J1225" s="26" t="n">
        <v>-3.13</v>
      </c>
      <c r="K1225" s="26" t="n">
        <v>-3.79</v>
      </c>
      <c r="L1225" s="26" t="s">
        <v>2226</v>
      </c>
      <c r="M1225" s="26" t="n">
        <v>-11.66</v>
      </c>
      <c r="N1225" s="26" t="n">
        <v>-7.01</v>
      </c>
      <c r="O1225" s="27" t="s">
        <v>2226</v>
      </c>
      <c r="P1225" s="27" t="n">
        <v>-871.48</v>
      </c>
      <c r="Q1225" s="27" t="n">
        <v>-269.16</v>
      </c>
      <c r="R1225" s="28" t="n">
        <v>20179.74</v>
      </c>
      <c r="S1225" s="28" t="n">
        <v>6322.19</v>
      </c>
      <c r="T1225" s="29" t="n">
        <v>58528.46</v>
      </c>
      <c r="U1225" s="29" t="n">
        <v>8696.83</v>
      </c>
      <c r="V1225" s="28" t="n">
        <v>15126.06</v>
      </c>
      <c r="W1225" s="28" t="n">
        <v>7977.92</v>
      </c>
      <c r="X1225" s="29" t="n">
        <v>12130.5</v>
      </c>
      <c r="Y1225" s="29" t="n">
        <v>5624.3</v>
      </c>
      <c r="Z1225" s="28" t="n">
        <v>18598.17</v>
      </c>
      <c r="AA1225" s="28" t="n">
        <v>6102.07</v>
      </c>
      <c r="AB1225" s="29" t="n">
        <v>13517.92</v>
      </c>
      <c r="AC1225" s="29" t="n">
        <v>7702.51</v>
      </c>
    </row>
    <row r="1226" customFormat="false" ht="12.75" hidden="false" customHeight="false" outlineLevel="0" collapsed="false">
      <c r="A1226" s="3" t="s">
        <v>2227</v>
      </c>
      <c r="B1226" s="3" t="s">
        <v>26</v>
      </c>
      <c r="C1226" s="3" t="s">
        <v>111</v>
      </c>
      <c r="D1226" s="3" t="s">
        <v>763</v>
      </c>
      <c r="E1226" s="3" t="str">
        <f aca="false">+CONCATENATE(A1226," ",B1226," ",C1226," ",D1226)</f>
        <v>MONTVILL 230 KV JCPL BK 1</v>
      </c>
      <c r="F1226" s="26" t="s">
        <v>2228</v>
      </c>
      <c r="G1226" s="26" t="n">
        <v>-102.86</v>
      </c>
      <c r="H1226" s="26" t="n">
        <v>-50.12</v>
      </c>
      <c r="I1226" s="26" t="s">
        <v>2228</v>
      </c>
      <c r="J1226" s="26" t="n">
        <v>-34.24</v>
      </c>
      <c r="K1226" s="26" t="n">
        <v>-38.51</v>
      </c>
      <c r="L1226" s="26" t="s">
        <v>2228</v>
      </c>
      <c r="M1226" s="26" t="n">
        <v>-119.96</v>
      </c>
      <c r="N1226" s="26" t="n">
        <v>-69.3</v>
      </c>
      <c r="O1226" s="27" t="s">
        <v>2228</v>
      </c>
      <c r="P1226" s="27" t="n">
        <v>38.2</v>
      </c>
      <c r="Q1226" s="27" t="n">
        <v>180.1</v>
      </c>
      <c r="R1226" s="28" t="n">
        <v>19822.52</v>
      </c>
      <c r="S1226" s="28" t="n">
        <v>6292.92</v>
      </c>
      <c r="T1226" s="29" t="n">
        <v>59651.55</v>
      </c>
      <c r="U1226" s="29" t="n">
        <v>8863.75</v>
      </c>
      <c r="V1226" s="28" t="n">
        <v>15022.79</v>
      </c>
      <c r="W1226" s="28" t="n">
        <v>7980.53</v>
      </c>
      <c r="X1226" s="29" t="n">
        <v>12176.1</v>
      </c>
      <c r="Y1226" s="29" t="n">
        <v>5612</v>
      </c>
      <c r="Z1226" s="28" t="n">
        <v>18568.48</v>
      </c>
      <c r="AA1226" s="28" t="n">
        <v>5502.25</v>
      </c>
      <c r="AB1226" s="29" t="n">
        <v>13492.62</v>
      </c>
      <c r="AC1226" s="29" t="n">
        <v>7655.57</v>
      </c>
    </row>
    <row r="1227" customFormat="false" ht="12.75" hidden="false" customHeight="false" outlineLevel="0" collapsed="false">
      <c r="A1227" s="3" t="s">
        <v>2227</v>
      </c>
      <c r="B1227" s="3" t="s">
        <v>26</v>
      </c>
      <c r="C1227" s="3" t="s">
        <v>111</v>
      </c>
      <c r="D1227" s="3" t="s">
        <v>765</v>
      </c>
      <c r="E1227" s="3" t="str">
        <f aca="false">+CONCATENATE(A1227," ",B1227," ",C1227," ",D1227)</f>
        <v>MONTVILL 230 KV JCPL BK 2</v>
      </c>
      <c r="F1227" s="26" t="s">
        <v>2229</v>
      </c>
      <c r="G1227" s="26" t="n">
        <v>-102.86</v>
      </c>
      <c r="H1227" s="26" t="n">
        <v>-50.12</v>
      </c>
      <c r="I1227" s="26" t="s">
        <v>2229</v>
      </c>
      <c r="J1227" s="26" t="n">
        <v>-34.24</v>
      </c>
      <c r="K1227" s="26" t="n">
        <v>-38.51</v>
      </c>
      <c r="L1227" s="26" t="s">
        <v>2229</v>
      </c>
      <c r="M1227" s="26" t="n">
        <v>-119.96</v>
      </c>
      <c r="N1227" s="26" t="n">
        <v>-69.3</v>
      </c>
      <c r="O1227" s="27" t="s">
        <v>2229</v>
      </c>
      <c r="P1227" s="27" t="n">
        <v>38.2</v>
      </c>
      <c r="Q1227" s="27" t="n">
        <v>180.1</v>
      </c>
      <c r="R1227" s="28" t="n">
        <v>19822.52</v>
      </c>
      <c r="S1227" s="28" t="n">
        <v>6292.92</v>
      </c>
      <c r="T1227" s="29" t="n">
        <v>59651.55</v>
      </c>
      <c r="U1227" s="29" t="n">
        <v>8863.75</v>
      </c>
      <c r="V1227" s="28" t="n">
        <v>15022.79</v>
      </c>
      <c r="W1227" s="28" t="n">
        <v>7980.53</v>
      </c>
      <c r="X1227" s="29" t="n">
        <v>12176.1</v>
      </c>
      <c r="Y1227" s="29" t="n">
        <v>5612</v>
      </c>
      <c r="Z1227" s="28" t="n">
        <v>18568.48</v>
      </c>
      <c r="AA1227" s="28" t="n">
        <v>5502.25</v>
      </c>
      <c r="AB1227" s="29" t="n">
        <v>13492.62</v>
      </c>
      <c r="AC1227" s="29" t="n">
        <v>7655.57</v>
      </c>
    </row>
    <row r="1228" customFormat="false" ht="12.75" hidden="false" customHeight="false" outlineLevel="0" collapsed="false">
      <c r="A1228" s="3" t="s">
        <v>2230</v>
      </c>
      <c r="B1228" s="3" t="s">
        <v>59</v>
      </c>
      <c r="C1228" s="3" t="s">
        <v>297</v>
      </c>
      <c r="D1228" s="3" t="s">
        <v>984</v>
      </c>
      <c r="E1228" s="3" t="str">
        <f aca="false">+CONCATENATE(A1228," ",B1228," ",C1228," ",D1228)</f>
        <v>MONUMEST 115 KV BGE FIVE</v>
      </c>
      <c r="F1228" s="26" t="s">
        <v>2231</v>
      </c>
      <c r="G1228" s="26" t="n">
        <v>8.39</v>
      </c>
      <c r="H1228" s="26" t="n">
        <v>4.52</v>
      </c>
      <c r="I1228" s="26" t="s">
        <v>2231</v>
      </c>
      <c r="J1228" s="26" t="n">
        <v>2.18</v>
      </c>
      <c r="K1228" s="26" t="n">
        <v>2.01</v>
      </c>
      <c r="L1228" s="26" t="s">
        <v>2231</v>
      </c>
      <c r="M1228" s="26" t="n">
        <v>7.2</v>
      </c>
      <c r="N1228" s="26" t="n">
        <v>3.29</v>
      </c>
      <c r="O1228" s="27" t="s">
        <v>2231</v>
      </c>
      <c r="P1228" s="27" t="n">
        <v>-835.35</v>
      </c>
      <c r="Q1228" s="27" t="n">
        <v>-249.09</v>
      </c>
      <c r="R1228" s="28" t="n">
        <v>20066.65</v>
      </c>
      <c r="S1228" s="28" t="n">
        <v>6307.34</v>
      </c>
      <c r="T1228" s="29" t="n">
        <v>58544.7</v>
      </c>
      <c r="U1228" s="29" t="n">
        <v>8730.87</v>
      </c>
      <c r="V1228" s="28" t="n">
        <v>15273.28</v>
      </c>
      <c r="W1228" s="28" t="n">
        <v>7986.8</v>
      </c>
      <c r="X1228" s="29" t="n">
        <v>12272.5</v>
      </c>
      <c r="Y1228" s="29" t="n">
        <v>5613.9</v>
      </c>
      <c r="Z1228" s="28" t="n">
        <v>18629.98</v>
      </c>
      <c r="AA1228" s="28" t="n">
        <v>6200.19</v>
      </c>
      <c r="AB1228" s="29" t="n">
        <v>13494.98</v>
      </c>
      <c r="AC1228" s="29" t="n">
        <v>7710.2</v>
      </c>
    </row>
    <row r="1229" customFormat="false" ht="12.75" hidden="false" customHeight="false" outlineLevel="0" collapsed="false">
      <c r="A1229" s="3" t="s">
        <v>2230</v>
      </c>
      <c r="B1229" s="3" t="s">
        <v>59</v>
      </c>
      <c r="C1229" s="3" t="s">
        <v>297</v>
      </c>
      <c r="D1229" s="3" t="s">
        <v>2232</v>
      </c>
      <c r="E1229" s="3" t="str">
        <f aca="false">+CONCATENATE(A1229," ",B1229," ",C1229," ",D1229)</f>
        <v>MONUMEST 115 KV BGE SIX</v>
      </c>
      <c r="F1229" s="26" t="s">
        <v>2233</v>
      </c>
      <c r="G1229" s="26" t="n">
        <v>8.39</v>
      </c>
      <c r="H1229" s="26" t="n">
        <v>4.52</v>
      </c>
      <c r="I1229" s="26" t="s">
        <v>2233</v>
      </c>
      <c r="J1229" s="26" t="n">
        <v>2.18</v>
      </c>
      <c r="K1229" s="26" t="n">
        <v>2.01</v>
      </c>
      <c r="L1229" s="26" t="s">
        <v>2233</v>
      </c>
      <c r="M1229" s="26" t="n">
        <v>7.2</v>
      </c>
      <c r="N1229" s="26" t="n">
        <v>3.29</v>
      </c>
      <c r="O1229" s="27" t="s">
        <v>2233</v>
      </c>
      <c r="P1229" s="27" t="n">
        <v>-835.28</v>
      </c>
      <c r="Q1229" s="27" t="n">
        <v>-249.06</v>
      </c>
      <c r="R1229" s="28" t="n">
        <v>20067.36</v>
      </c>
      <c r="S1229" s="28" t="n">
        <v>6307.36</v>
      </c>
      <c r="T1229" s="29" t="n">
        <v>58545.8</v>
      </c>
      <c r="U1229" s="29" t="n">
        <v>8732.14</v>
      </c>
      <c r="V1229" s="28" t="n">
        <v>15273.26</v>
      </c>
      <c r="W1229" s="28" t="n">
        <v>7986.81</v>
      </c>
      <c r="X1229" s="29" t="n">
        <v>12272.5</v>
      </c>
      <c r="Y1229" s="29" t="n">
        <v>5613.9</v>
      </c>
      <c r="Z1229" s="28" t="n">
        <v>18629.99</v>
      </c>
      <c r="AA1229" s="28" t="n">
        <v>6200.08</v>
      </c>
      <c r="AB1229" s="29" t="n">
        <v>13494.98</v>
      </c>
      <c r="AC1229" s="29" t="n">
        <v>7710.2</v>
      </c>
    </row>
    <row r="1230" customFormat="false" ht="12.75" hidden="false" customHeight="false" outlineLevel="0" collapsed="false">
      <c r="A1230" s="3" t="s">
        <v>2230</v>
      </c>
      <c r="B1230" s="3" t="s">
        <v>47</v>
      </c>
      <c r="C1230" s="3" t="s">
        <v>297</v>
      </c>
      <c r="D1230" s="3" t="s">
        <v>560</v>
      </c>
      <c r="E1230" s="3" t="str">
        <f aca="false">+CONCATENATE(A1230," ",B1230," ",C1230," ",D1230)</f>
        <v>MONUMEST 13 KV BGE FOUR</v>
      </c>
      <c r="F1230" s="26" t="s">
        <v>2234</v>
      </c>
      <c r="G1230" s="26" t="n">
        <v>8.39</v>
      </c>
      <c r="H1230" s="26" t="n">
        <v>4.52</v>
      </c>
      <c r="I1230" s="26" t="s">
        <v>2234</v>
      </c>
      <c r="J1230" s="26" t="n">
        <v>2.18</v>
      </c>
      <c r="K1230" s="26" t="n">
        <v>2.01</v>
      </c>
      <c r="L1230" s="26" t="s">
        <v>2234</v>
      </c>
      <c r="M1230" s="26" t="n">
        <v>7.2</v>
      </c>
      <c r="N1230" s="26" t="n">
        <v>3.29</v>
      </c>
      <c r="O1230" s="27" t="s">
        <v>2234</v>
      </c>
      <c r="P1230" s="27" t="n">
        <v>-835.28</v>
      </c>
      <c r="Q1230" s="27" t="n">
        <v>-249.06</v>
      </c>
      <c r="R1230" s="28" t="n">
        <v>20067.36</v>
      </c>
      <c r="S1230" s="28" t="n">
        <v>6307.36</v>
      </c>
      <c r="T1230" s="29" t="n">
        <v>58545.8</v>
      </c>
      <c r="U1230" s="29" t="n">
        <v>8732.14</v>
      </c>
      <c r="V1230" s="28" t="n">
        <v>15273.26</v>
      </c>
      <c r="W1230" s="28" t="n">
        <v>7986.81</v>
      </c>
      <c r="X1230" s="29" t="n">
        <v>12272.5</v>
      </c>
      <c r="Y1230" s="29" t="n">
        <v>5613.9</v>
      </c>
      <c r="Z1230" s="28" t="n">
        <v>18629.99</v>
      </c>
      <c r="AA1230" s="28" t="n">
        <v>6200.08</v>
      </c>
      <c r="AB1230" s="29" t="n">
        <v>13494.98</v>
      </c>
      <c r="AC1230" s="29" t="n">
        <v>7710.2</v>
      </c>
    </row>
    <row r="1231" customFormat="false" ht="12.75" hidden="false" customHeight="false" outlineLevel="0" collapsed="false">
      <c r="A1231" s="3" t="s">
        <v>2230</v>
      </c>
      <c r="B1231" s="3" t="s">
        <v>47</v>
      </c>
      <c r="C1231" s="3" t="s">
        <v>297</v>
      </c>
      <c r="D1231" s="3" t="s">
        <v>512</v>
      </c>
      <c r="E1231" s="3" t="str">
        <f aca="false">+CONCATENATE(A1231," ",B1231," ",C1231," ",D1231)</f>
        <v>MONUMEST 13 KV BGE ONE</v>
      </c>
      <c r="F1231" s="26" t="s">
        <v>2235</v>
      </c>
      <c r="G1231" s="26" t="n">
        <v>8.39</v>
      </c>
      <c r="H1231" s="26" t="n">
        <v>4.52</v>
      </c>
      <c r="I1231" s="26" t="s">
        <v>2235</v>
      </c>
      <c r="J1231" s="26" t="n">
        <v>2.18</v>
      </c>
      <c r="K1231" s="26" t="n">
        <v>2.01</v>
      </c>
      <c r="L1231" s="26" t="s">
        <v>2235</v>
      </c>
      <c r="M1231" s="26" t="n">
        <v>7.2</v>
      </c>
      <c r="N1231" s="26" t="n">
        <v>3.29</v>
      </c>
      <c r="O1231" s="27" t="s">
        <v>2235</v>
      </c>
      <c r="P1231" s="27" t="n">
        <v>-835.35</v>
      </c>
      <c r="Q1231" s="27" t="n">
        <v>-249.09</v>
      </c>
      <c r="R1231" s="28" t="n">
        <v>20066.65</v>
      </c>
      <c r="S1231" s="28" t="n">
        <v>6307.34</v>
      </c>
      <c r="T1231" s="29" t="n">
        <v>58544.7</v>
      </c>
      <c r="U1231" s="29" t="n">
        <v>8730.87</v>
      </c>
      <c r="V1231" s="28" t="n">
        <v>15273.28</v>
      </c>
      <c r="W1231" s="28" t="n">
        <v>7986.8</v>
      </c>
      <c r="X1231" s="29" t="n">
        <v>12272.5</v>
      </c>
      <c r="Y1231" s="29" t="n">
        <v>5613.9</v>
      </c>
      <c r="Z1231" s="28" t="n">
        <v>18629.98</v>
      </c>
      <c r="AA1231" s="28" t="n">
        <v>6200.19</v>
      </c>
      <c r="AB1231" s="29" t="n">
        <v>13494.98</v>
      </c>
      <c r="AC1231" s="29" t="n">
        <v>7710.2</v>
      </c>
    </row>
    <row r="1232" customFormat="false" ht="12.75" hidden="false" customHeight="false" outlineLevel="0" collapsed="false">
      <c r="A1232" s="3" t="s">
        <v>2230</v>
      </c>
      <c r="B1232" s="3" t="s">
        <v>47</v>
      </c>
      <c r="C1232" s="3" t="s">
        <v>297</v>
      </c>
      <c r="D1232" s="3" t="s">
        <v>563</v>
      </c>
      <c r="E1232" s="3" t="str">
        <f aca="false">+CONCATENATE(A1232," ",B1232," ",C1232," ",D1232)</f>
        <v>MONUMEST 13 KV BGE THREE</v>
      </c>
      <c r="F1232" s="26" t="s">
        <v>2236</v>
      </c>
      <c r="G1232" s="26" t="n">
        <v>8.39</v>
      </c>
      <c r="H1232" s="26" t="n">
        <v>4.52</v>
      </c>
      <c r="I1232" s="26" t="s">
        <v>2236</v>
      </c>
      <c r="J1232" s="26" t="n">
        <v>2.18</v>
      </c>
      <c r="K1232" s="26" t="n">
        <v>2.01</v>
      </c>
      <c r="L1232" s="26" t="s">
        <v>2236</v>
      </c>
      <c r="M1232" s="26" t="n">
        <v>7.2</v>
      </c>
      <c r="N1232" s="26" t="n">
        <v>3.29</v>
      </c>
      <c r="O1232" s="27" t="s">
        <v>2236</v>
      </c>
      <c r="P1232" s="27" t="n">
        <v>-835.28</v>
      </c>
      <c r="Q1232" s="27" t="n">
        <v>-249.06</v>
      </c>
      <c r="R1232" s="28" t="n">
        <v>20067.36</v>
      </c>
      <c r="S1232" s="28" t="n">
        <v>6307.36</v>
      </c>
      <c r="T1232" s="29" t="n">
        <v>58545.8</v>
      </c>
      <c r="U1232" s="29" t="n">
        <v>8732.14</v>
      </c>
      <c r="V1232" s="28" t="n">
        <v>15273.26</v>
      </c>
      <c r="W1232" s="28" t="n">
        <v>7986.81</v>
      </c>
      <c r="X1232" s="29" t="n">
        <v>12272.5</v>
      </c>
      <c r="Y1232" s="29" t="n">
        <v>5613.9</v>
      </c>
      <c r="Z1232" s="28" t="n">
        <v>18629.99</v>
      </c>
      <c r="AA1232" s="28" t="n">
        <v>6200.08</v>
      </c>
      <c r="AB1232" s="29" t="n">
        <v>13494.98</v>
      </c>
      <c r="AC1232" s="29" t="n">
        <v>7710.2</v>
      </c>
    </row>
    <row r="1233" customFormat="false" ht="12.75" hidden="false" customHeight="false" outlineLevel="0" collapsed="false">
      <c r="A1233" s="3" t="s">
        <v>2230</v>
      </c>
      <c r="B1233" s="3" t="s">
        <v>47</v>
      </c>
      <c r="C1233" s="3" t="s">
        <v>297</v>
      </c>
      <c r="D1233" s="3" t="s">
        <v>565</v>
      </c>
      <c r="E1233" s="3" t="str">
        <f aca="false">+CONCATENATE(A1233," ",B1233," ",C1233," ",D1233)</f>
        <v>MONUMEST 13 KV BGE TWO</v>
      </c>
      <c r="F1233" s="26" t="s">
        <v>2237</v>
      </c>
      <c r="G1233" s="26" t="n">
        <v>8.39</v>
      </c>
      <c r="H1233" s="26" t="n">
        <v>4.52</v>
      </c>
      <c r="I1233" s="26" t="s">
        <v>2237</v>
      </c>
      <c r="J1233" s="26" t="n">
        <v>2.18</v>
      </c>
      <c r="K1233" s="26" t="n">
        <v>2.01</v>
      </c>
      <c r="L1233" s="26" t="s">
        <v>2237</v>
      </c>
      <c r="M1233" s="26" t="n">
        <v>7.2</v>
      </c>
      <c r="N1233" s="26" t="n">
        <v>3.29</v>
      </c>
      <c r="O1233" s="27" t="s">
        <v>2237</v>
      </c>
      <c r="P1233" s="27" t="n">
        <v>-835.35</v>
      </c>
      <c r="Q1233" s="27" t="n">
        <v>-249.09</v>
      </c>
      <c r="R1233" s="28" t="n">
        <v>20066.65</v>
      </c>
      <c r="S1233" s="28" t="n">
        <v>6307.34</v>
      </c>
      <c r="T1233" s="29" t="n">
        <v>58544.7</v>
      </c>
      <c r="U1233" s="29" t="n">
        <v>8730.87</v>
      </c>
      <c r="V1233" s="28" t="n">
        <v>15273.28</v>
      </c>
      <c r="W1233" s="28" t="n">
        <v>7986.8</v>
      </c>
      <c r="X1233" s="29" t="n">
        <v>12272.5</v>
      </c>
      <c r="Y1233" s="29" t="n">
        <v>5613.9</v>
      </c>
      <c r="Z1233" s="28" t="n">
        <v>18629.98</v>
      </c>
      <c r="AA1233" s="28" t="n">
        <v>6200.19</v>
      </c>
      <c r="AB1233" s="29" t="n">
        <v>13494.98</v>
      </c>
      <c r="AC1233" s="29" t="n">
        <v>7710.2</v>
      </c>
    </row>
    <row r="1234" customFormat="false" ht="12.75" hidden="false" customHeight="false" outlineLevel="0" collapsed="false">
      <c r="A1234" s="3" t="s">
        <v>2238</v>
      </c>
      <c r="B1234" s="3" t="s">
        <v>59</v>
      </c>
      <c r="C1234" s="3" t="s">
        <v>60</v>
      </c>
      <c r="D1234" s="3" t="s">
        <v>61</v>
      </c>
      <c r="E1234" s="3" t="str">
        <f aca="false">+CONCATENATE(A1234," ",B1234," ",C1234," ",D1234)</f>
        <v>MORGANST 115 KV PENELEC 1 TX</v>
      </c>
      <c r="F1234" s="26" t="s">
        <v>2239</v>
      </c>
      <c r="G1234" s="26" t="n">
        <v>24.98</v>
      </c>
      <c r="H1234" s="26" t="n">
        <v>12.85</v>
      </c>
      <c r="I1234" s="26" t="s">
        <v>2239</v>
      </c>
      <c r="J1234" s="26" t="n">
        <v>-23.48</v>
      </c>
      <c r="K1234" s="26" t="n">
        <v>8.07</v>
      </c>
      <c r="L1234" s="26" t="s">
        <v>2239</v>
      </c>
      <c r="M1234" s="26" t="n">
        <v>24.72</v>
      </c>
      <c r="N1234" s="26" t="n">
        <v>13.33</v>
      </c>
      <c r="O1234" s="27" t="s">
        <v>2239</v>
      </c>
      <c r="P1234" s="27" t="n">
        <v>-649.14</v>
      </c>
      <c r="Q1234" s="27" t="n">
        <v>-90.53</v>
      </c>
      <c r="R1234" s="28" t="n">
        <v>20410.6</v>
      </c>
      <c r="S1234" s="28" t="n">
        <v>7257.72</v>
      </c>
      <c r="T1234" s="29" t="n">
        <v>58381.59</v>
      </c>
      <c r="U1234" s="29" t="n">
        <v>8729.09</v>
      </c>
      <c r="V1234" s="28" t="n">
        <v>14513.83</v>
      </c>
      <c r="W1234" s="28" t="n">
        <v>7979.87</v>
      </c>
      <c r="X1234" s="29" t="n">
        <v>12294.3</v>
      </c>
      <c r="Y1234" s="29" t="n">
        <v>5668.2</v>
      </c>
      <c r="Z1234" s="28" t="n">
        <v>18563.52</v>
      </c>
      <c r="AA1234" s="28" t="n">
        <v>6351.14</v>
      </c>
      <c r="AB1234" s="29" t="n">
        <v>13494.97</v>
      </c>
      <c r="AC1234" s="29" t="n">
        <v>7718.94</v>
      </c>
    </row>
    <row r="1235" customFormat="false" ht="12.75" hidden="false" customHeight="false" outlineLevel="0" collapsed="false">
      <c r="A1235" s="3" t="s">
        <v>2238</v>
      </c>
      <c r="B1235" s="3" t="s">
        <v>59</v>
      </c>
      <c r="C1235" s="3" t="s">
        <v>60</v>
      </c>
      <c r="D1235" s="3" t="s">
        <v>63</v>
      </c>
      <c r="E1235" s="3" t="str">
        <f aca="false">+CONCATENATE(A1235," ",B1235," ",C1235," ",D1235)</f>
        <v>MORGANST 115 KV PENELEC 2 TX</v>
      </c>
      <c r="F1235" s="26" t="s">
        <v>2240</v>
      </c>
      <c r="G1235" s="26" t="n">
        <v>24.98</v>
      </c>
      <c r="H1235" s="26" t="n">
        <v>12.85</v>
      </c>
      <c r="I1235" s="26" t="s">
        <v>2240</v>
      </c>
      <c r="J1235" s="26" t="n">
        <v>-23.48</v>
      </c>
      <c r="K1235" s="26" t="n">
        <v>8.07</v>
      </c>
      <c r="L1235" s="26" t="s">
        <v>2240</v>
      </c>
      <c r="M1235" s="26" t="n">
        <v>24.72</v>
      </c>
      <c r="N1235" s="26" t="n">
        <v>13.33</v>
      </c>
      <c r="O1235" s="27" t="s">
        <v>2240</v>
      </c>
      <c r="P1235" s="27" t="n">
        <v>-649.14</v>
      </c>
      <c r="Q1235" s="27" t="n">
        <v>-90.53</v>
      </c>
      <c r="R1235" s="28" t="n">
        <v>20410.6</v>
      </c>
      <c r="S1235" s="28" t="n">
        <v>7257.72</v>
      </c>
      <c r="T1235" s="29" t="n">
        <v>58381.59</v>
      </c>
      <c r="U1235" s="29" t="n">
        <v>8729.09</v>
      </c>
      <c r="V1235" s="28" t="n">
        <v>14513.83</v>
      </c>
      <c r="W1235" s="28" t="n">
        <v>7979.87</v>
      </c>
      <c r="X1235" s="29" t="n">
        <v>12294.3</v>
      </c>
      <c r="Y1235" s="29" t="n">
        <v>5668.2</v>
      </c>
      <c r="Z1235" s="28" t="n">
        <v>18563.52</v>
      </c>
      <c r="AA1235" s="28" t="n">
        <v>6351.14</v>
      </c>
      <c r="AB1235" s="29" t="n">
        <v>13494.97</v>
      </c>
      <c r="AC1235" s="29" t="n">
        <v>7718.94</v>
      </c>
    </row>
    <row r="1236" customFormat="false" ht="12.75" hidden="false" customHeight="false" outlineLevel="0" collapsed="false">
      <c r="A1236" s="3" t="s">
        <v>2238</v>
      </c>
      <c r="B1236" s="3" t="s">
        <v>59</v>
      </c>
      <c r="C1236" s="3" t="s">
        <v>60</v>
      </c>
      <c r="D1236" s="3" t="s">
        <v>1222</v>
      </c>
      <c r="E1236" s="3" t="str">
        <f aca="false">+CONCATENATE(A1236," ",B1236," ",C1236," ",D1236)</f>
        <v>MORGANST 115 KV PENELEC 5 TX</v>
      </c>
      <c r="F1236" s="26" t="s">
        <v>2241</v>
      </c>
      <c r="G1236" s="26" t="n">
        <v>24.98</v>
      </c>
      <c r="H1236" s="26" t="n">
        <v>12.85</v>
      </c>
      <c r="I1236" s="26" t="s">
        <v>2241</v>
      </c>
      <c r="J1236" s="26" t="n">
        <v>-23.48</v>
      </c>
      <c r="K1236" s="26" t="n">
        <v>8.07</v>
      </c>
      <c r="L1236" s="26" t="s">
        <v>2241</v>
      </c>
      <c r="M1236" s="26" t="n">
        <v>24.72</v>
      </c>
      <c r="N1236" s="26" t="n">
        <v>13.33</v>
      </c>
      <c r="O1236" s="27" t="s">
        <v>2241</v>
      </c>
      <c r="P1236" s="27" t="n">
        <v>-649.14</v>
      </c>
      <c r="Q1236" s="27" t="n">
        <v>-90.53</v>
      </c>
      <c r="R1236" s="28" t="n">
        <v>20410.6</v>
      </c>
      <c r="S1236" s="28" t="n">
        <v>7257.72</v>
      </c>
      <c r="T1236" s="29" t="n">
        <v>58381.59</v>
      </c>
      <c r="U1236" s="29" t="n">
        <v>8729.09</v>
      </c>
      <c r="V1236" s="28" t="n">
        <v>14513.83</v>
      </c>
      <c r="W1236" s="28" t="n">
        <v>7979.87</v>
      </c>
      <c r="X1236" s="29" t="n">
        <v>12294.3</v>
      </c>
      <c r="Y1236" s="29" t="n">
        <v>5668.2</v>
      </c>
      <c r="Z1236" s="28" t="n">
        <v>18563.52</v>
      </c>
      <c r="AA1236" s="28" t="n">
        <v>6351.14</v>
      </c>
      <c r="AB1236" s="29" t="n">
        <v>13494.97</v>
      </c>
      <c r="AC1236" s="29" t="n">
        <v>7718.94</v>
      </c>
    </row>
    <row r="1237" customFormat="false" ht="12.75" hidden="false" customHeight="false" outlineLevel="0" collapsed="false">
      <c r="A1237" s="3" t="s">
        <v>2242</v>
      </c>
      <c r="B1237" s="3" t="s">
        <v>47</v>
      </c>
      <c r="C1237" s="3" t="s">
        <v>15</v>
      </c>
      <c r="D1237" s="3" t="s">
        <v>576</v>
      </c>
      <c r="E1237" s="3" t="str">
        <f aca="false">+CONCATENATE(A1237," ",B1237," ",C1237," ",D1237)</f>
        <v>MORGANTO 13 KV PEPCO CT3</v>
      </c>
      <c r="F1237" s="26" t="s">
        <v>2243</v>
      </c>
      <c r="G1237" s="26" t="n">
        <v>10.05</v>
      </c>
      <c r="H1237" s="26" t="n">
        <v>5.35</v>
      </c>
      <c r="I1237" s="26" t="s">
        <v>2243</v>
      </c>
      <c r="J1237" s="26" t="n">
        <v>2.99</v>
      </c>
      <c r="K1237" s="26" t="n">
        <v>2.48</v>
      </c>
      <c r="L1237" s="26" t="s">
        <v>2243</v>
      </c>
      <c r="M1237" s="26" t="n">
        <v>8.03</v>
      </c>
      <c r="N1237" s="26" t="n">
        <v>4.1</v>
      </c>
      <c r="O1237" s="27" t="s">
        <v>2243</v>
      </c>
      <c r="P1237" s="27" t="n">
        <v>-880.25</v>
      </c>
      <c r="Q1237" s="27" t="n">
        <v>-267.74</v>
      </c>
      <c r="R1237" s="28" t="n">
        <v>20133.3</v>
      </c>
      <c r="S1237" s="28" t="n">
        <v>6301.25</v>
      </c>
      <c r="T1237" s="29" t="n">
        <v>58255.6</v>
      </c>
      <c r="U1237" s="29" t="n">
        <v>8604.36</v>
      </c>
      <c r="V1237" s="28" t="n">
        <v>15273.85</v>
      </c>
      <c r="W1237" s="28" t="n">
        <v>7984.07</v>
      </c>
      <c r="X1237" s="29" t="n">
        <v>12275.1</v>
      </c>
      <c r="Y1237" s="29" t="n">
        <v>5618.1</v>
      </c>
      <c r="Z1237" s="28" t="n">
        <v>18629.55</v>
      </c>
      <c r="AA1237" s="28" t="n">
        <v>6216.88</v>
      </c>
      <c r="AB1237" s="29" t="n">
        <v>13494.6</v>
      </c>
      <c r="AC1237" s="29" t="n">
        <v>7710.99</v>
      </c>
    </row>
    <row r="1238" customFormat="false" ht="12.75" hidden="false" customHeight="false" outlineLevel="0" collapsed="false">
      <c r="A1238" s="3" t="s">
        <v>2242</v>
      </c>
      <c r="B1238" s="3" t="s">
        <v>47</v>
      </c>
      <c r="C1238" s="3" t="s">
        <v>15</v>
      </c>
      <c r="D1238" s="3" t="s">
        <v>578</v>
      </c>
      <c r="E1238" s="3" t="str">
        <f aca="false">+CONCATENATE(A1238," ",B1238," ",C1238," ",D1238)</f>
        <v>MORGANTO 13 KV PEPCO CT4</v>
      </c>
      <c r="F1238" s="26" t="s">
        <v>2244</v>
      </c>
      <c r="G1238" s="26" t="n">
        <v>10.05</v>
      </c>
      <c r="H1238" s="26" t="n">
        <v>5.35</v>
      </c>
      <c r="I1238" s="26" t="s">
        <v>2244</v>
      </c>
      <c r="J1238" s="26" t="n">
        <v>2.99</v>
      </c>
      <c r="K1238" s="26" t="n">
        <v>2.48</v>
      </c>
      <c r="L1238" s="26" t="s">
        <v>2244</v>
      </c>
      <c r="M1238" s="26" t="n">
        <v>8.03</v>
      </c>
      <c r="N1238" s="26" t="n">
        <v>4.1</v>
      </c>
      <c r="O1238" s="27" t="s">
        <v>2244</v>
      </c>
      <c r="P1238" s="27" t="n">
        <v>-880.25</v>
      </c>
      <c r="Q1238" s="27" t="n">
        <v>-267.74</v>
      </c>
      <c r="R1238" s="28" t="n">
        <v>20133.3</v>
      </c>
      <c r="S1238" s="28" t="n">
        <v>6301.25</v>
      </c>
      <c r="T1238" s="29" t="n">
        <v>58255.6</v>
      </c>
      <c r="U1238" s="29" t="n">
        <v>8604.36</v>
      </c>
      <c r="V1238" s="28" t="n">
        <v>15273.85</v>
      </c>
      <c r="W1238" s="28" t="n">
        <v>7984.07</v>
      </c>
      <c r="X1238" s="29" t="n">
        <v>12275.1</v>
      </c>
      <c r="Y1238" s="29" t="n">
        <v>5618.1</v>
      </c>
      <c r="Z1238" s="28" t="n">
        <v>18629.55</v>
      </c>
      <c r="AA1238" s="28" t="n">
        <v>6216.88</v>
      </c>
      <c r="AB1238" s="29" t="n">
        <v>13494.6</v>
      </c>
      <c r="AC1238" s="29" t="n">
        <v>7710.99</v>
      </c>
    </row>
    <row r="1239" customFormat="false" ht="12.75" hidden="false" customHeight="false" outlineLevel="0" collapsed="false">
      <c r="A1239" s="3" t="s">
        <v>2242</v>
      </c>
      <c r="B1239" s="3" t="s">
        <v>47</v>
      </c>
      <c r="C1239" s="3" t="s">
        <v>15</v>
      </c>
      <c r="D1239" s="3" t="s">
        <v>580</v>
      </c>
      <c r="E1239" s="3" t="str">
        <f aca="false">+CONCATENATE(A1239," ",B1239," ",C1239," ",D1239)</f>
        <v>MORGANTO 13 KV PEPCO CT5</v>
      </c>
      <c r="F1239" s="26" t="s">
        <v>2245</v>
      </c>
      <c r="G1239" s="26" t="n">
        <v>10.05</v>
      </c>
      <c r="H1239" s="26" t="n">
        <v>5.35</v>
      </c>
      <c r="I1239" s="26" t="s">
        <v>2245</v>
      </c>
      <c r="J1239" s="26" t="n">
        <v>2.99</v>
      </c>
      <c r="K1239" s="26" t="n">
        <v>2.48</v>
      </c>
      <c r="L1239" s="26" t="s">
        <v>2245</v>
      </c>
      <c r="M1239" s="26" t="n">
        <v>8.03</v>
      </c>
      <c r="N1239" s="26" t="n">
        <v>4.1</v>
      </c>
      <c r="O1239" s="27" t="s">
        <v>2245</v>
      </c>
      <c r="P1239" s="27" t="n">
        <v>-880.25</v>
      </c>
      <c r="Q1239" s="27" t="n">
        <v>-267.74</v>
      </c>
      <c r="R1239" s="28" t="n">
        <v>20133.3</v>
      </c>
      <c r="S1239" s="28" t="n">
        <v>6301.25</v>
      </c>
      <c r="T1239" s="29" t="n">
        <v>58255.6</v>
      </c>
      <c r="U1239" s="29" t="n">
        <v>8604.36</v>
      </c>
      <c r="V1239" s="28" t="n">
        <v>15273.85</v>
      </c>
      <c r="W1239" s="28" t="n">
        <v>7984.07</v>
      </c>
      <c r="X1239" s="29" t="n">
        <v>12275.1</v>
      </c>
      <c r="Y1239" s="29" t="n">
        <v>5618.1</v>
      </c>
      <c r="Z1239" s="28" t="n">
        <v>18629.55</v>
      </c>
      <c r="AA1239" s="28" t="n">
        <v>6216.88</v>
      </c>
      <c r="AB1239" s="29" t="n">
        <v>13494.6</v>
      </c>
      <c r="AC1239" s="29" t="n">
        <v>7710.99</v>
      </c>
    </row>
    <row r="1240" customFormat="false" ht="12.75" hidden="false" customHeight="false" outlineLevel="0" collapsed="false">
      <c r="A1240" s="3" t="s">
        <v>2242</v>
      </c>
      <c r="B1240" s="3" t="s">
        <v>47</v>
      </c>
      <c r="C1240" s="3" t="s">
        <v>15</v>
      </c>
      <c r="D1240" s="3" t="s">
        <v>582</v>
      </c>
      <c r="E1240" s="3" t="str">
        <f aca="false">+CONCATENATE(A1240," ",B1240," ",C1240," ",D1240)</f>
        <v>MORGANTO 13 KV PEPCO CT6</v>
      </c>
      <c r="F1240" s="26" t="s">
        <v>2246</v>
      </c>
      <c r="G1240" s="26" t="n">
        <v>10.05</v>
      </c>
      <c r="H1240" s="26" t="n">
        <v>5.35</v>
      </c>
      <c r="I1240" s="26" t="s">
        <v>2246</v>
      </c>
      <c r="J1240" s="26" t="n">
        <v>2.99</v>
      </c>
      <c r="K1240" s="26" t="n">
        <v>2.48</v>
      </c>
      <c r="L1240" s="26" t="s">
        <v>2246</v>
      </c>
      <c r="M1240" s="26" t="n">
        <v>8.03</v>
      </c>
      <c r="N1240" s="26" t="n">
        <v>4.1</v>
      </c>
      <c r="O1240" s="27" t="s">
        <v>2246</v>
      </c>
      <c r="P1240" s="27" t="n">
        <v>-880.25</v>
      </c>
      <c r="Q1240" s="27" t="n">
        <v>-267.74</v>
      </c>
      <c r="R1240" s="28" t="n">
        <v>20133.3</v>
      </c>
      <c r="S1240" s="28" t="n">
        <v>6301.25</v>
      </c>
      <c r="T1240" s="29" t="n">
        <v>58255.6</v>
      </c>
      <c r="U1240" s="29" t="n">
        <v>8604.36</v>
      </c>
      <c r="V1240" s="28" t="n">
        <v>15273.85</v>
      </c>
      <c r="W1240" s="28" t="n">
        <v>7984.07</v>
      </c>
      <c r="X1240" s="29" t="n">
        <v>12275.1</v>
      </c>
      <c r="Y1240" s="29" t="n">
        <v>5618.1</v>
      </c>
      <c r="Z1240" s="28" t="n">
        <v>18629.55</v>
      </c>
      <c r="AA1240" s="28" t="n">
        <v>6216.88</v>
      </c>
      <c r="AB1240" s="29" t="n">
        <v>13494.6</v>
      </c>
      <c r="AC1240" s="29" t="n">
        <v>7710.99</v>
      </c>
    </row>
    <row r="1241" customFormat="false" ht="12.75" hidden="false" customHeight="false" outlineLevel="0" collapsed="false">
      <c r="A1241" s="3" t="s">
        <v>2242</v>
      </c>
      <c r="B1241" s="3" t="s">
        <v>47</v>
      </c>
      <c r="C1241" s="3" t="s">
        <v>15</v>
      </c>
      <c r="D1241" s="3" t="s">
        <v>2247</v>
      </c>
      <c r="E1241" s="3" t="str">
        <f aca="false">+CONCATENATE(A1241," ",B1241," ",C1241," ",D1241)</f>
        <v>MORGANTO 13 KV PEPCO UNITC1</v>
      </c>
      <c r="F1241" s="26" t="s">
        <v>2248</v>
      </c>
      <c r="G1241" s="26" t="n">
        <v>10.05</v>
      </c>
      <c r="H1241" s="26" t="n">
        <v>5.35</v>
      </c>
      <c r="I1241" s="26" t="s">
        <v>2248</v>
      </c>
      <c r="J1241" s="26" t="n">
        <v>2.99</v>
      </c>
      <c r="K1241" s="26" t="n">
        <v>2.48</v>
      </c>
      <c r="L1241" s="26" t="s">
        <v>2248</v>
      </c>
      <c r="M1241" s="26" t="n">
        <v>8.03</v>
      </c>
      <c r="N1241" s="26" t="n">
        <v>4.1</v>
      </c>
      <c r="O1241" s="27" t="s">
        <v>2248</v>
      </c>
      <c r="P1241" s="27" t="n">
        <v>-880.25</v>
      </c>
      <c r="Q1241" s="27" t="n">
        <v>-267.74</v>
      </c>
      <c r="R1241" s="28" t="n">
        <v>20133.3</v>
      </c>
      <c r="S1241" s="28" t="n">
        <v>6301.25</v>
      </c>
      <c r="T1241" s="29" t="n">
        <v>58255.6</v>
      </c>
      <c r="U1241" s="29" t="n">
        <v>8604.36</v>
      </c>
      <c r="V1241" s="28" t="n">
        <v>15273.85</v>
      </c>
      <c r="W1241" s="28" t="n">
        <v>7984.07</v>
      </c>
      <c r="X1241" s="29" t="n">
        <v>12275.1</v>
      </c>
      <c r="Y1241" s="29" t="n">
        <v>5618.1</v>
      </c>
      <c r="Z1241" s="28" t="n">
        <v>18629.55</v>
      </c>
      <c r="AA1241" s="28" t="n">
        <v>6216.88</v>
      </c>
      <c r="AB1241" s="29" t="n">
        <v>13494.6</v>
      </c>
      <c r="AC1241" s="29" t="n">
        <v>7710.99</v>
      </c>
    </row>
    <row r="1242" customFormat="false" ht="12.75" hidden="false" customHeight="false" outlineLevel="0" collapsed="false">
      <c r="A1242" s="3" t="s">
        <v>2242</v>
      </c>
      <c r="B1242" s="3" t="s">
        <v>47</v>
      </c>
      <c r="C1242" s="3" t="s">
        <v>15</v>
      </c>
      <c r="D1242" s="3" t="s">
        <v>2249</v>
      </c>
      <c r="E1242" s="3" t="str">
        <f aca="false">+CONCATENATE(A1242," ",B1242," ",C1242," ",D1242)</f>
        <v>MORGANTO 13 KV PEPCO UNITC2</v>
      </c>
      <c r="F1242" s="26" t="s">
        <v>2250</v>
      </c>
      <c r="G1242" s="26" t="n">
        <v>10.05</v>
      </c>
      <c r="H1242" s="26" t="n">
        <v>5.35</v>
      </c>
      <c r="I1242" s="26" t="s">
        <v>2250</v>
      </c>
      <c r="J1242" s="26" t="n">
        <v>2.99</v>
      </c>
      <c r="K1242" s="26" t="n">
        <v>2.48</v>
      </c>
      <c r="L1242" s="26" t="s">
        <v>2250</v>
      </c>
      <c r="M1242" s="26" t="n">
        <v>8.03</v>
      </c>
      <c r="N1242" s="26" t="n">
        <v>4.1</v>
      </c>
      <c r="O1242" s="27" t="s">
        <v>2250</v>
      </c>
      <c r="P1242" s="27" t="n">
        <v>-880.25</v>
      </c>
      <c r="Q1242" s="27" t="n">
        <v>-267.74</v>
      </c>
      <c r="R1242" s="28" t="n">
        <v>20133.3</v>
      </c>
      <c r="S1242" s="28" t="n">
        <v>6301.25</v>
      </c>
      <c r="T1242" s="29" t="n">
        <v>58255.6</v>
      </c>
      <c r="U1242" s="29" t="n">
        <v>8604.36</v>
      </c>
      <c r="V1242" s="28" t="n">
        <v>15273.85</v>
      </c>
      <c r="W1242" s="28" t="n">
        <v>7984.07</v>
      </c>
      <c r="X1242" s="29" t="n">
        <v>12275.1</v>
      </c>
      <c r="Y1242" s="29" t="n">
        <v>5618.1</v>
      </c>
      <c r="Z1242" s="28" t="n">
        <v>18629.55</v>
      </c>
      <c r="AA1242" s="28" t="n">
        <v>6216.88</v>
      </c>
      <c r="AB1242" s="29" t="n">
        <v>13494.6</v>
      </c>
      <c r="AC1242" s="29" t="n">
        <v>7710.99</v>
      </c>
    </row>
    <row r="1243" customFormat="false" ht="12.75" hidden="false" customHeight="false" outlineLevel="0" collapsed="false">
      <c r="A1243" s="3" t="s">
        <v>2242</v>
      </c>
      <c r="B1243" s="3" t="s">
        <v>1037</v>
      </c>
      <c r="C1243" s="3" t="s">
        <v>15</v>
      </c>
      <c r="D1243" s="3" t="s">
        <v>373</v>
      </c>
      <c r="E1243" s="3" t="str">
        <f aca="false">+CONCATENATE(A1243," ",B1243," ",C1243," ",D1243)</f>
        <v>MORGANTO 23 KV PEPCO UNIT01</v>
      </c>
      <c r="F1243" s="26" t="s">
        <v>2251</v>
      </c>
      <c r="G1243" s="26" t="n">
        <v>10.05</v>
      </c>
      <c r="H1243" s="26" t="n">
        <v>5.35</v>
      </c>
      <c r="I1243" s="26" t="s">
        <v>2251</v>
      </c>
      <c r="J1243" s="26" t="n">
        <v>2.99</v>
      </c>
      <c r="K1243" s="26" t="n">
        <v>2.48</v>
      </c>
      <c r="L1243" s="26" t="s">
        <v>2251</v>
      </c>
      <c r="M1243" s="26" t="n">
        <v>8.03</v>
      </c>
      <c r="N1243" s="26" t="n">
        <v>4.1</v>
      </c>
      <c r="O1243" s="27" t="s">
        <v>2251</v>
      </c>
      <c r="P1243" s="27" t="n">
        <v>-880.25</v>
      </c>
      <c r="Q1243" s="27" t="n">
        <v>-267.74</v>
      </c>
      <c r="R1243" s="28" t="n">
        <v>20133.3</v>
      </c>
      <c r="S1243" s="28" t="n">
        <v>6301.25</v>
      </c>
      <c r="T1243" s="29" t="n">
        <v>58255.6</v>
      </c>
      <c r="U1243" s="29" t="n">
        <v>8604.36</v>
      </c>
      <c r="V1243" s="28" t="n">
        <v>15273.85</v>
      </c>
      <c r="W1243" s="28" t="n">
        <v>7984.07</v>
      </c>
      <c r="X1243" s="29" t="n">
        <v>12275.1</v>
      </c>
      <c r="Y1243" s="29" t="n">
        <v>5618.1</v>
      </c>
      <c r="Z1243" s="28" t="n">
        <v>18629.55</v>
      </c>
      <c r="AA1243" s="28" t="n">
        <v>6216.88</v>
      </c>
      <c r="AB1243" s="29" t="n">
        <v>13494.6</v>
      </c>
      <c r="AC1243" s="29" t="n">
        <v>7710.99</v>
      </c>
    </row>
    <row r="1244" customFormat="false" ht="12.75" hidden="false" customHeight="false" outlineLevel="0" collapsed="false">
      <c r="A1244" s="3" t="s">
        <v>2242</v>
      </c>
      <c r="B1244" s="3" t="s">
        <v>1037</v>
      </c>
      <c r="C1244" s="3" t="s">
        <v>15</v>
      </c>
      <c r="D1244" s="3" t="s">
        <v>375</v>
      </c>
      <c r="E1244" s="3" t="str">
        <f aca="false">+CONCATENATE(A1244," ",B1244," ",C1244," ",D1244)</f>
        <v>MORGANTO 23 KV PEPCO UNIT02</v>
      </c>
      <c r="F1244" s="26" t="s">
        <v>2252</v>
      </c>
      <c r="G1244" s="26" t="n">
        <v>10.05</v>
      </c>
      <c r="H1244" s="26" t="n">
        <v>5.35</v>
      </c>
      <c r="I1244" s="26" t="s">
        <v>2252</v>
      </c>
      <c r="J1244" s="26" t="n">
        <v>2.99</v>
      </c>
      <c r="K1244" s="26" t="n">
        <v>2.48</v>
      </c>
      <c r="L1244" s="26" t="s">
        <v>2252</v>
      </c>
      <c r="M1244" s="26" t="n">
        <v>8.03</v>
      </c>
      <c r="N1244" s="26" t="n">
        <v>4.1</v>
      </c>
      <c r="O1244" s="27" t="s">
        <v>2252</v>
      </c>
      <c r="P1244" s="27" t="n">
        <v>-880.25</v>
      </c>
      <c r="Q1244" s="27" t="n">
        <v>-267.74</v>
      </c>
      <c r="R1244" s="28" t="n">
        <v>20133.3</v>
      </c>
      <c r="S1244" s="28" t="n">
        <v>6301.25</v>
      </c>
      <c r="T1244" s="29" t="n">
        <v>58255.6</v>
      </c>
      <c r="U1244" s="29" t="n">
        <v>8604.36</v>
      </c>
      <c r="V1244" s="28" t="n">
        <v>15273.85</v>
      </c>
      <c r="W1244" s="28" t="n">
        <v>7984.07</v>
      </c>
      <c r="X1244" s="29" t="n">
        <v>12275.1</v>
      </c>
      <c r="Y1244" s="29" t="n">
        <v>5618.1</v>
      </c>
      <c r="Z1244" s="28" t="n">
        <v>18629.55</v>
      </c>
      <c r="AA1244" s="28" t="n">
        <v>6216.88</v>
      </c>
      <c r="AB1244" s="29" t="n">
        <v>13494.6</v>
      </c>
      <c r="AC1244" s="29" t="n">
        <v>7710.99</v>
      </c>
    </row>
    <row r="1245" customFormat="false" ht="12.75" hidden="false" customHeight="false" outlineLevel="0" collapsed="false">
      <c r="A1245" s="3" t="s">
        <v>2242</v>
      </c>
      <c r="B1245" s="3" t="s">
        <v>26</v>
      </c>
      <c r="C1245" s="3" t="s">
        <v>15</v>
      </c>
      <c r="D1245" s="3" t="s">
        <v>16</v>
      </c>
      <c r="E1245" s="3" t="str">
        <f aca="false">+CONCATENATE(A1245," ",B1245," ",C1245," ",D1245)</f>
        <v>MORGANTO 230 KV PEPCO LD1</v>
      </c>
      <c r="F1245" s="26" t="s">
        <v>2253</v>
      </c>
      <c r="G1245" s="26" t="n">
        <v>10.05</v>
      </c>
      <c r="H1245" s="26" t="n">
        <v>5.35</v>
      </c>
      <c r="I1245" s="26" t="s">
        <v>2253</v>
      </c>
      <c r="J1245" s="26" t="n">
        <v>2.99</v>
      </c>
      <c r="K1245" s="26" t="n">
        <v>2.48</v>
      </c>
      <c r="L1245" s="26" t="s">
        <v>2253</v>
      </c>
      <c r="M1245" s="26" t="n">
        <v>8.03</v>
      </c>
      <c r="N1245" s="26" t="n">
        <v>4.1</v>
      </c>
      <c r="O1245" s="27" t="s">
        <v>2253</v>
      </c>
      <c r="P1245" s="27" t="n">
        <v>-880.25</v>
      </c>
      <c r="Q1245" s="27" t="n">
        <v>-267.74</v>
      </c>
      <c r="R1245" s="28" t="n">
        <v>20133.3</v>
      </c>
      <c r="S1245" s="28" t="n">
        <v>6301.25</v>
      </c>
      <c r="T1245" s="29" t="n">
        <v>58255.6</v>
      </c>
      <c r="U1245" s="29" t="n">
        <v>8604.36</v>
      </c>
      <c r="V1245" s="28" t="n">
        <v>15273.85</v>
      </c>
      <c r="W1245" s="28" t="n">
        <v>7984.07</v>
      </c>
      <c r="X1245" s="29" t="n">
        <v>12275.1</v>
      </c>
      <c r="Y1245" s="29" t="n">
        <v>5618.1</v>
      </c>
      <c r="Z1245" s="28" t="n">
        <v>18629.55</v>
      </c>
      <c r="AA1245" s="28" t="n">
        <v>6216.88</v>
      </c>
      <c r="AB1245" s="29" t="n">
        <v>13494.6</v>
      </c>
      <c r="AC1245" s="29" t="n">
        <v>7710.99</v>
      </c>
    </row>
    <row r="1246" customFormat="false" ht="12.75" hidden="false" customHeight="false" outlineLevel="0" collapsed="false">
      <c r="A1246" s="3" t="s">
        <v>2254</v>
      </c>
      <c r="B1246" s="3" t="s">
        <v>59</v>
      </c>
      <c r="C1246" s="3" t="s">
        <v>111</v>
      </c>
      <c r="D1246" s="3" t="s">
        <v>763</v>
      </c>
      <c r="E1246" s="3" t="str">
        <f aca="false">+CONCATENATE(A1246," ",B1246," ",C1246," ",D1246)</f>
        <v>MORRISPA 115 KV JCPL BK 1</v>
      </c>
      <c r="F1246" s="26" t="s">
        <v>2255</v>
      </c>
      <c r="G1246" s="26" t="n">
        <v>0</v>
      </c>
      <c r="H1246" s="26" t="n">
        <v>0</v>
      </c>
      <c r="I1246" s="26" t="s">
        <v>2255</v>
      </c>
      <c r="J1246" s="26" t="n">
        <v>0</v>
      </c>
      <c r="K1246" s="26" t="n">
        <v>0</v>
      </c>
      <c r="L1246" s="26" t="s">
        <v>2255</v>
      </c>
      <c r="M1246" s="26" t="n">
        <v>0</v>
      </c>
      <c r="N1246" s="26" t="n">
        <v>0</v>
      </c>
      <c r="O1246" s="27" t="s">
        <v>2255</v>
      </c>
      <c r="P1246" s="27" t="n">
        <v>161.69</v>
      </c>
      <c r="Q1246" s="27" t="n">
        <v>262.43</v>
      </c>
      <c r="R1246" s="28" t="n">
        <v>20084.91</v>
      </c>
      <c r="S1246" s="28" t="n">
        <v>6317.21</v>
      </c>
      <c r="T1246" s="29" t="n">
        <v>59456.42</v>
      </c>
      <c r="U1246" s="29" t="n">
        <v>8805.23</v>
      </c>
      <c r="V1246" s="28" t="n">
        <v>15070.81</v>
      </c>
      <c r="W1246" s="28" t="n">
        <v>7979.16</v>
      </c>
      <c r="X1246" s="29" t="n">
        <v>12263</v>
      </c>
      <c r="Y1246" s="29" t="n">
        <v>5616.9</v>
      </c>
      <c r="Z1246" s="28" t="n">
        <v>18576.92</v>
      </c>
      <c r="AA1246" s="28" t="n">
        <v>5768.86</v>
      </c>
      <c r="AB1246" s="29" t="n">
        <v>13499.09</v>
      </c>
      <c r="AC1246" s="29" t="n">
        <v>7676.98</v>
      </c>
    </row>
    <row r="1247" customFormat="false" ht="12.75" hidden="false" customHeight="false" outlineLevel="0" collapsed="false">
      <c r="A1247" s="3" t="s">
        <v>2254</v>
      </c>
      <c r="B1247" s="3" t="s">
        <v>26</v>
      </c>
      <c r="C1247" s="3" t="s">
        <v>111</v>
      </c>
      <c r="D1247" s="3" t="s">
        <v>765</v>
      </c>
      <c r="E1247" s="3" t="str">
        <f aca="false">+CONCATENATE(A1247," ",B1247," ",C1247," ",D1247)</f>
        <v>MORRISPA 230 KV JCPL BK 2</v>
      </c>
      <c r="F1247" s="26" t="s">
        <v>2256</v>
      </c>
      <c r="G1247" s="26" t="n">
        <v>-43.43</v>
      </c>
      <c r="H1247" s="26" t="n">
        <v>-21.05</v>
      </c>
      <c r="I1247" s="26" t="s">
        <v>2256</v>
      </c>
      <c r="J1247" s="26" t="n">
        <v>-13.73</v>
      </c>
      <c r="K1247" s="26" t="n">
        <v>-16.62</v>
      </c>
      <c r="L1247" s="26" t="s">
        <v>2256</v>
      </c>
      <c r="M1247" s="26" t="n">
        <v>-51.02</v>
      </c>
      <c r="N1247" s="26" t="n">
        <v>-29.88</v>
      </c>
      <c r="O1247" s="27" t="s">
        <v>2256</v>
      </c>
      <c r="P1247" s="27" t="n">
        <v>220.77</v>
      </c>
      <c r="Q1247" s="27" t="n">
        <v>316.29</v>
      </c>
      <c r="R1247" s="28" t="n">
        <v>20187.42</v>
      </c>
      <c r="S1247" s="28" t="n">
        <v>6326.88</v>
      </c>
      <c r="T1247" s="29" t="n">
        <v>59353.98</v>
      </c>
      <c r="U1247" s="29" t="n">
        <v>8769.37</v>
      </c>
      <c r="V1247" s="28" t="n">
        <v>15090.4</v>
      </c>
      <c r="W1247" s="28" t="n">
        <v>7978.68</v>
      </c>
      <c r="X1247" s="29" t="n">
        <v>12299.4</v>
      </c>
      <c r="Y1247" s="29" t="n">
        <v>5619.7</v>
      </c>
      <c r="Z1247" s="28" t="n">
        <v>18582.29</v>
      </c>
      <c r="AA1247" s="28" t="n">
        <v>5871.33</v>
      </c>
      <c r="AB1247" s="29" t="n">
        <v>13501.46</v>
      </c>
      <c r="AC1247" s="29" t="n">
        <v>7684.93</v>
      </c>
    </row>
    <row r="1248" customFormat="false" ht="12.75" hidden="false" customHeight="false" outlineLevel="0" collapsed="false">
      <c r="A1248" s="3" t="s">
        <v>2257</v>
      </c>
      <c r="B1248" s="3" t="s">
        <v>26</v>
      </c>
      <c r="C1248" s="3" t="s">
        <v>111</v>
      </c>
      <c r="D1248" s="3" t="s">
        <v>1155</v>
      </c>
      <c r="E1248" s="3" t="str">
        <f aca="false">+CONCATENATE(A1248," ",B1248," ",C1248," ",D1248)</f>
        <v>MORRISTO 230 KV JCPL BK 5</v>
      </c>
      <c r="F1248" s="26" t="s">
        <v>2258</v>
      </c>
      <c r="G1248" s="26" t="n">
        <v>-93.87</v>
      </c>
      <c r="H1248" s="26" t="n">
        <v>-45.74</v>
      </c>
      <c r="I1248" s="26" t="s">
        <v>2258</v>
      </c>
      <c r="J1248" s="26" t="n">
        <v>-31.16</v>
      </c>
      <c r="K1248" s="26" t="n">
        <v>-35.14</v>
      </c>
      <c r="L1248" s="26" t="s">
        <v>2258</v>
      </c>
      <c r="M1248" s="26" t="n">
        <v>-109.46</v>
      </c>
      <c r="N1248" s="26" t="n">
        <v>-63.2</v>
      </c>
      <c r="O1248" s="27" t="s">
        <v>2258</v>
      </c>
      <c r="P1248" s="27" t="n">
        <v>243.05</v>
      </c>
      <c r="Q1248" s="27" t="n">
        <v>279.33</v>
      </c>
      <c r="R1248" s="28" t="n">
        <v>19870.37</v>
      </c>
      <c r="S1248" s="28" t="n">
        <v>6294.73</v>
      </c>
      <c r="T1248" s="29" t="n">
        <v>59667.64</v>
      </c>
      <c r="U1248" s="29" t="n">
        <v>8883.93</v>
      </c>
      <c r="V1248" s="28" t="n">
        <v>15033.01</v>
      </c>
      <c r="W1248" s="28" t="n">
        <v>7980.27</v>
      </c>
      <c r="X1248" s="29" t="n">
        <v>12188</v>
      </c>
      <c r="Y1248" s="29" t="n">
        <v>5611.5</v>
      </c>
      <c r="Z1248" s="28" t="n">
        <v>18570.31</v>
      </c>
      <c r="AA1248" s="28" t="n">
        <v>5556.9</v>
      </c>
      <c r="AB1248" s="29" t="n">
        <v>13492.42</v>
      </c>
      <c r="AC1248" s="29" t="n">
        <v>7660</v>
      </c>
    </row>
    <row r="1249" customFormat="false" ht="12.75" hidden="false" customHeight="false" outlineLevel="0" collapsed="false">
      <c r="A1249" s="3" t="s">
        <v>2257</v>
      </c>
      <c r="B1249" s="3" t="s">
        <v>26</v>
      </c>
      <c r="C1249" s="3" t="s">
        <v>111</v>
      </c>
      <c r="D1249" s="3" t="s">
        <v>2063</v>
      </c>
      <c r="E1249" s="3" t="str">
        <f aca="false">+CONCATENATE(A1249," ",B1249," ",C1249," ",D1249)</f>
        <v>MORRISTO 230 KV JCPL BK 6</v>
      </c>
      <c r="F1249" s="26" t="s">
        <v>2259</v>
      </c>
      <c r="G1249" s="26" t="n">
        <v>-93.87</v>
      </c>
      <c r="H1249" s="26" t="n">
        <v>-45.74</v>
      </c>
      <c r="I1249" s="26" t="s">
        <v>2259</v>
      </c>
      <c r="J1249" s="26" t="n">
        <v>-31.16</v>
      </c>
      <c r="K1249" s="26" t="n">
        <v>-35.14</v>
      </c>
      <c r="L1249" s="26" t="s">
        <v>2259</v>
      </c>
      <c r="M1249" s="26" t="n">
        <v>-109.46</v>
      </c>
      <c r="N1249" s="26" t="n">
        <v>-63.2</v>
      </c>
      <c r="O1249" s="27" t="s">
        <v>2259</v>
      </c>
      <c r="P1249" s="27" t="n">
        <v>243.05</v>
      </c>
      <c r="Q1249" s="27" t="n">
        <v>279.33</v>
      </c>
      <c r="R1249" s="28" t="n">
        <v>19870.37</v>
      </c>
      <c r="S1249" s="28" t="n">
        <v>6294.73</v>
      </c>
      <c r="T1249" s="29" t="n">
        <v>59667.64</v>
      </c>
      <c r="U1249" s="29" t="n">
        <v>8883.93</v>
      </c>
      <c r="V1249" s="28" t="n">
        <v>15033.01</v>
      </c>
      <c r="W1249" s="28" t="n">
        <v>7980.27</v>
      </c>
      <c r="X1249" s="29" t="n">
        <v>12188</v>
      </c>
      <c r="Y1249" s="29" t="n">
        <v>5611.5</v>
      </c>
      <c r="Z1249" s="28" t="n">
        <v>18570.31</v>
      </c>
      <c r="AA1249" s="28" t="n">
        <v>5556.9</v>
      </c>
      <c r="AB1249" s="29" t="n">
        <v>13492.42</v>
      </c>
      <c r="AC1249" s="29" t="n">
        <v>7660</v>
      </c>
    </row>
    <row r="1250" customFormat="false" ht="12.75" hidden="false" customHeight="false" outlineLevel="0" collapsed="false">
      <c r="A1250" s="3" t="s">
        <v>2260</v>
      </c>
      <c r="B1250" s="3" t="s">
        <v>47</v>
      </c>
      <c r="C1250" s="3" t="s">
        <v>87</v>
      </c>
      <c r="D1250" s="3" t="s">
        <v>88</v>
      </c>
      <c r="E1250" s="3" t="str">
        <f aca="false">+CONCATENATE(A1250," ",B1250," ",C1250," ",D1250)</f>
        <v>MORTON 13 KV PECO 1BUS</v>
      </c>
      <c r="F1250" s="26" t="s">
        <v>2261</v>
      </c>
      <c r="G1250" s="26" t="n">
        <v>7.32</v>
      </c>
      <c r="H1250" s="26" t="n">
        <v>4.16</v>
      </c>
      <c r="I1250" s="26" t="s">
        <v>2261</v>
      </c>
      <c r="J1250" s="26" t="n">
        <v>-0.26</v>
      </c>
      <c r="K1250" s="26" t="n">
        <v>0.67</v>
      </c>
      <c r="L1250" s="26" t="s">
        <v>2261</v>
      </c>
      <c r="M1250" s="26" t="n">
        <v>2.1</v>
      </c>
      <c r="N1250" s="26" t="n">
        <v>1.85</v>
      </c>
      <c r="O1250" s="27" t="s">
        <v>2261</v>
      </c>
      <c r="P1250" s="27" t="n">
        <v>571.65</v>
      </c>
      <c r="Q1250" s="27" t="n">
        <v>449.67</v>
      </c>
      <c r="R1250" s="28" t="n">
        <v>20224.95</v>
      </c>
      <c r="S1250" s="28" t="n">
        <v>6329.91</v>
      </c>
      <c r="T1250" s="29" t="n">
        <v>60120.89</v>
      </c>
      <c r="U1250" s="29" t="n">
        <v>8673.98</v>
      </c>
      <c r="V1250" s="28" t="n">
        <v>15166.91</v>
      </c>
      <c r="W1250" s="28" t="n">
        <v>7979.92</v>
      </c>
      <c r="X1250" s="29" t="n">
        <v>12271.1</v>
      </c>
      <c r="Y1250" s="29" t="n">
        <v>5601.2</v>
      </c>
      <c r="Z1250" s="28" t="n">
        <v>18603.66</v>
      </c>
      <c r="AA1250" s="28" t="n">
        <v>6153.13</v>
      </c>
      <c r="AB1250" s="29" t="n">
        <v>13494.17</v>
      </c>
      <c r="AC1250" s="29" t="n">
        <v>7707.72</v>
      </c>
    </row>
    <row r="1251" customFormat="false" ht="12.75" hidden="false" customHeight="false" outlineLevel="0" collapsed="false">
      <c r="A1251" s="3" t="s">
        <v>2262</v>
      </c>
      <c r="B1251" s="3" t="s">
        <v>47</v>
      </c>
      <c r="C1251" s="3" t="s">
        <v>87</v>
      </c>
      <c r="D1251" s="3" t="s">
        <v>2263</v>
      </c>
      <c r="E1251" s="3" t="str">
        <f aca="false">+CONCATENATE(A1251," ",B1251," ",C1251," ",D1251)</f>
        <v>MOSER 13 KV PECO UNIT1</v>
      </c>
      <c r="F1251" s="26" t="s">
        <v>2264</v>
      </c>
      <c r="G1251" s="26" t="n">
        <v>5.25</v>
      </c>
      <c r="H1251" s="26" t="n">
        <v>2.97</v>
      </c>
      <c r="I1251" s="26" t="s">
        <v>2264</v>
      </c>
      <c r="J1251" s="26" t="n">
        <v>-0.38</v>
      </c>
      <c r="K1251" s="26" t="n">
        <v>0.4</v>
      </c>
      <c r="L1251" s="26" t="s">
        <v>2264</v>
      </c>
      <c r="M1251" s="26" t="n">
        <v>1.28</v>
      </c>
      <c r="N1251" s="26" t="n">
        <v>1.29</v>
      </c>
      <c r="O1251" s="27" t="s">
        <v>2264</v>
      </c>
      <c r="P1251" s="27" t="n">
        <v>1063.63</v>
      </c>
      <c r="Q1251" s="27" t="n">
        <v>768.74</v>
      </c>
      <c r="R1251" s="28" t="n">
        <v>20259.02</v>
      </c>
      <c r="S1251" s="28" t="n">
        <v>6329.56</v>
      </c>
      <c r="T1251" s="29" t="n">
        <v>68214.02</v>
      </c>
      <c r="U1251" s="29" t="n">
        <v>10040.56</v>
      </c>
      <c r="V1251" s="28" t="n">
        <v>15311.94</v>
      </c>
      <c r="W1251" s="28" t="n">
        <v>7994.86</v>
      </c>
      <c r="X1251" s="29" t="n">
        <v>12270.4</v>
      </c>
      <c r="Y1251" s="29" t="n">
        <v>5609.7</v>
      </c>
      <c r="Z1251" s="28" t="n">
        <v>18602.56</v>
      </c>
      <c r="AA1251" s="28" t="n">
        <v>6150.1</v>
      </c>
      <c r="AB1251" s="29" t="n">
        <v>13494.22</v>
      </c>
      <c r="AC1251" s="29" t="n">
        <v>7707.48</v>
      </c>
    </row>
    <row r="1252" customFormat="false" ht="12.75" hidden="false" customHeight="false" outlineLevel="0" collapsed="false">
      <c r="A1252" s="3" t="s">
        <v>2262</v>
      </c>
      <c r="B1252" s="3" t="s">
        <v>47</v>
      </c>
      <c r="C1252" s="3" t="s">
        <v>87</v>
      </c>
      <c r="D1252" s="3" t="s">
        <v>2265</v>
      </c>
      <c r="E1252" s="3" t="str">
        <f aca="false">+CONCATENATE(A1252," ",B1252," ",C1252," ",D1252)</f>
        <v>MOSER 13 KV PECO UNIT2</v>
      </c>
      <c r="F1252" s="26" t="s">
        <v>2266</v>
      </c>
      <c r="G1252" s="26" t="n">
        <v>5.25</v>
      </c>
      <c r="H1252" s="26" t="n">
        <v>2.97</v>
      </c>
      <c r="I1252" s="26" t="s">
        <v>2266</v>
      </c>
      <c r="J1252" s="26" t="n">
        <v>-0.38</v>
      </c>
      <c r="K1252" s="26" t="n">
        <v>0.4</v>
      </c>
      <c r="L1252" s="26" t="s">
        <v>2266</v>
      </c>
      <c r="M1252" s="26" t="n">
        <v>1.28</v>
      </c>
      <c r="N1252" s="26" t="n">
        <v>1.29</v>
      </c>
      <c r="O1252" s="27" t="s">
        <v>2266</v>
      </c>
      <c r="P1252" s="27" t="n">
        <v>1063.63</v>
      </c>
      <c r="Q1252" s="27" t="n">
        <v>768.74</v>
      </c>
      <c r="R1252" s="28" t="n">
        <v>20259.02</v>
      </c>
      <c r="S1252" s="28" t="n">
        <v>6329.56</v>
      </c>
      <c r="T1252" s="29" t="n">
        <v>68214.02</v>
      </c>
      <c r="U1252" s="29" t="n">
        <v>10040.56</v>
      </c>
      <c r="V1252" s="28" t="n">
        <v>15311.94</v>
      </c>
      <c r="W1252" s="28" t="n">
        <v>7994.86</v>
      </c>
      <c r="X1252" s="29" t="n">
        <v>12270.4</v>
      </c>
      <c r="Y1252" s="29" t="n">
        <v>5609.7</v>
      </c>
      <c r="Z1252" s="28" t="n">
        <v>18602.56</v>
      </c>
      <c r="AA1252" s="28" t="n">
        <v>6150.1</v>
      </c>
      <c r="AB1252" s="29" t="n">
        <v>13494.22</v>
      </c>
      <c r="AC1252" s="29" t="n">
        <v>7707.48</v>
      </c>
    </row>
    <row r="1253" customFormat="false" ht="12.75" hidden="false" customHeight="false" outlineLevel="0" collapsed="false">
      <c r="A1253" s="3" t="s">
        <v>2262</v>
      </c>
      <c r="B1253" s="3" t="s">
        <v>47</v>
      </c>
      <c r="C1253" s="3" t="s">
        <v>87</v>
      </c>
      <c r="D1253" s="3" t="s">
        <v>2267</v>
      </c>
      <c r="E1253" s="3" t="str">
        <f aca="false">+CONCATENATE(A1253," ",B1253," ",C1253," ",D1253)</f>
        <v>MOSER 13 KV PECO UNIT3</v>
      </c>
      <c r="F1253" s="26" t="s">
        <v>2268</v>
      </c>
      <c r="G1253" s="26" t="n">
        <v>5.25</v>
      </c>
      <c r="H1253" s="26" t="n">
        <v>2.97</v>
      </c>
      <c r="I1253" s="26" t="s">
        <v>2268</v>
      </c>
      <c r="J1253" s="26" t="n">
        <v>-0.38</v>
      </c>
      <c r="K1253" s="26" t="n">
        <v>0.4</v>
      </c>
      <c r="L1253" s="26" t="s">
        <v>2268</v>
      </c>
      <c r="M1253" s="26" t="n">
        <v>1.28</v>
      </c>
      <c r="N1253" s="26" t="n">
        <v>1.29</v>
      </c>
      <c r="O1253" s="27" t="s">
        <v>2268</v>
      </c>
      <c r="P1253" s="27" t="n">
        <v>1063.63</v>
      </c>
      <c r="Q1253" s="27" t="n">
        <v>768.74</v>
      </c>
      <c r="R1253" s="28" t="n">
        <v>20259.02</v>
      </c>
      <c r="S1253" s="28" t="n">
        <v>6329.56</v>
      </c>
      <c r="T1253" s="29" t="n">
        <v>68214.02</v>
      </c>
      <c r="U1253" s="29" t="n">
        <v>10040.56</v>
      </c>
      <c r="V1253" s="28" t="n">
        <v>15311.94</v>
      </c>
      <c r="W1253" s="28" t="n">
        <v>7994.86</v>
      </c>
      <c r="X1253" s="29" t="n">
        <v>12270.4</v>
      </c>
      <c r="Y1253" s="29" t="n">
        <v>5609.7</v>
      </c>
      <c r="Z1253" s="28" t="n">
        <v>18602.56</v>
      </c>
      <c r="AA1253" s="28" t="n">
        <v>6150.1</v>
      </c>
      <c r="AB1253" s="29" t="n">
        <v>13494.22</v>
      </c>
      <c r="AC1253" s="29" t="n">
        <v>7707.48</v>
      </c>
    </row>
    <row r="1254" customFormat="false" ht="12.75" hidden="false" customHeight="false" outlineLevel="0" collapsed="false">
      <c r="A1254" s="3" t="s">
        <v>2262</v>
      </c>
      <c r="B1254" s="3" t="s">
        <v>20</v>
      </c>
      <c r="C1254" s="3" t="s">
        <v>87</v>
      </c>
      <c r="D1254" s="3" t="s">
        <v>96</v>
      </c>
      <c r="E1254" s="3" t="str">
        <f aca="false">+CONCATENATE(A1254," ",B1254," ",C1254," ",D1254)</f>
        <v>MOSER 69 KV PECO BUS1</v>
      </c>
      <c r="F1254" s="26" t="s">
        <v>2269</v>
      </c>
      <c r="G1254" s="26" t="n">
        <v>5.21</v>
      </c>
      <c r="H1254" s="26" t="n">
        <v>2.94</v>
      </c>
      <c r="I1254" s="26" t="s">
        <v>2269</v>
      </c>
      <c r="J1254" s="26" t="n">
        <v>-0.39</v>
      </c>
      <c r="K1254" s="26" t="n">
        <v>0.4</v>
      </c>
      <c r="L1254" s="26" t="s">
        <v>2269</v>
      </c>
      <c r="M1254" s="26" t="n">
        <v>1.26</v>
      </c>
      <c r="N1254" s="26" t="n">
        <v>1.28</v>
      </c>
      <c r="O1254" s="27" t="s">
        <v>2269</v>
      </c>
      <c r="P1254" s="27" t="n">
        <v>1091.07</v>
      </c>
      <c r="Q1254" s="27" t="n">
        <v>785.43</v>
      </c>
      <c r="R1254" s="28" t="n">
        <v>20260.14</v>
      </c>
      <c r="S1254" s="28" t="n">
        <v>6329.61</v>
      </c>
      <c r="T1254" s="29" t="n">
        <v>68711.79</v>
      </c>
      <c r="U1254" s="29" t="n">
        <v>10123.3</v>
      </c>
      <c r="V1254" s="28" t="n">
        <v>15320.55</v>
      </c>
      <c r="W1254" s="28" t="n">
        <v>7995.75</v>
      </c>
      <c r="X1254" s="29" t="n">
        <v>12270.5</v>
      </c>
      <c r="Y1254" s="29" t="n">
        <v>5610</v>
      </c>
      <c r="Z1254" s="28" t="n">
        <v>18602.48</v>
      </c>
      <c r="AA1254" s="28" t="n">
        <v>6149.95</v>
      </c>
      <c r="AB1254" s="29" t="n">
        <v>13494.19</v>
      </c>
      <c r="AC1254" s="29" t="n">
        <v>7707.48</v>
      </c>
    </row>
    <row r="1255" customFormat="false" ht="12.75" hidden="false" customHeight="false" outlineLevel="0" collapsed="false">
      <c r="A1255" s="3" t="s">
        <v>2262</v>
      </c>
      <c r="B1255" s="3" t="s">
        <v>20</v>
      </c>
      <c r="C1255" s="3" t="s">
        <v>87</v>
      </c>
      <c r="D1255" s="3" t="s">
        <v>533</v>
      </c>
      <c r="E1255" s="3" t="str">
        <f aca="false">+CONCATENATE(A1255," ",B1255," ",C1255," ",D1255)</f>
        <v>MOSER 69 KV PECO BUS2</v>
      </c>
      <c r="F1255" s="26" t="s">
        <v>2270</v>
      </c>
      <c r="G1255" s="26" t="n">
        <v>5.21</v>
      </c>
      <c r="H1255" s="26" t="n">
        <v>2.94</v>
      </c>
      <c r="I1255" s="26" t="s">
        <v>2270</v>
      </c>
      <c r="J1255" s="26" t="n">
        <v>-0.39</v>
      </c>
      <c r="K1255" s="26" t="n">
        <v>0.4</v>
      </c>
      <c r="L1255" s="26" t="s">
        <v>2270</v>
      </c>
      <c r="M1255" s="26" t="n">
        <v>1.26</v>
      </c>
      <c r="N1255" s="26" t="n">
        <v>1.28</v>
      </c>
      <c r="O1255" s="27" t="s">
        <v>2270</v>
      </c>
      <c r="P1255" s="27" t="n">
        <v>1091.07</v>
      </c>
      <c r="Q1255" s="27" t="n">
        <v>785.43</v>
      </c>
      <c r="R1255" s="28" t="n">
        <v>20260.14</v>
      </c>
      <c r="S1255" s="28" t="n">
        <v>6329.61</v>
      </c>
      <c r="T1255" s="29" t="n">
        <v>68711.79</v>
      </c>
      <c r="U1255" s="29" t="n">
        <v>10123.3</v>
      </c>
      <c r="V1255" s="28" t="n">
        <v>15320.55</v>
      </c>
      <c r="W1255" s="28" t="n">
        <v>7995.75</v>
      </c>
      <c r="X1255" s="29" t="n">
        <v>12270.5</v>
      </c>
      <c r="Y1255" s="29" t="n">
        <v>5610</v>
      </c>
      <c r="Z1255" s="28" t="n">
        <v>18602.48</v>
      </c>
      <c r="AA1255" s="28" t="n">
        <v>6149.95</v>
      </c>
      <c r="AB1255" s="29" t="n">
        <v>13494.19</v>
      </c>
      <c r="AC1255" s="29" t="n">
        <v>7707.48</v>
      </c>
    </row>
    <row r="1256" customFormat="false" ht="12.75" hidden="false" customHeight="false" outlineLevel="0" collapsed="false">
      <c r="A1256" s="3" t="s">
        <v>2262</v>
      </c>
      <c r="B1256" s="3" t="s">
        <v>20</v>
      </c>
      <c r="C1256" s="3" t="s">
        <v>87</v>
      </c>
      <c r="D1256" s="3" t="s">
        <v>535</v>
      </c>
      <c r="E1256" s="3" t="str">
        <f aca="false">+CONCATENATE(A1256," ",B1256," ",C1256," ",D1256)</f>
        <v>MOSER 69 KV PECO BUS3</v>
      </c>
      <c r="F1256" s="26" t="s">
        <v>2271</v>
      </c>
      <c r="G1256" s="26" t="n">
        <v>5.21</v>
      </c>
      <c r="H1256" s="26" t="n">
        <v>2.94</v>
      </c>
      <c r="I1256" s="26" t="s">
        <v>2271</v>
      </c>
      <c r="J1256" s="26" t="n">
        <v>-0.39</v>
      </c>
      <c r="K1256" s="26" t="n">
        <v>0.4</v>
      </c>
      <c r="L1256" s="26" t="s">
        <v>2271</v>
      </c>
      <c r="M1256" s="26" t="n">
        <v>1.26</v>
      </c>
      <c r="N1256" s="26" t="n">
        <v>1.28</v>
      </c>
      <c r="O1256" s="27" t="s">
        <v>2271</v>
      </c>
      <c r="P1256" s="27" t="n">
        <v>1091.07</v>
      </c>
      <c r="Q1256" s="27" t="n">
        <v>785.43</v>
      </c>
      <c r="R1256" s="28" t="n">
        <v>20260.14</v>
      </c>
      <c r="S1256" s="28" t="n">
        <v>6329.61</v>
      </c>
      <c r="T1256" s="29" t="n">
        <v>68711.79</v>
      </c>
      <c r="U1256" s="29" t="n">
        <v>10123.3</v>
      </c>
      <c r="V1256" s="28" t="n">
        <v>15320.55</v>
      </c>
      <c r="W1256" s="28" t="n">
        <v>7995.75</v>
      </c>
      <c r="X1256" s="29" t="n">
        <v>12270.5</v>
      </c>
      <c r="Y1256" s="29" t="n">
        <v>5610</v>
      </c>
      <c r="Z1256" s="28" t="n">
        <v>18602.48</v>
      </c>
      <c r="AA1256" s="28" t="n">
        <v>6149.95</v>
      </c>
      <c r="AB1256" s="29" t="n">
        <v>13494.19</v>
      </c>
      <c r="AC1256" s="29" t="n">
        <v>7707.48</v>
      </c>
    </row>
    <row r="1257" customFormat="false" ht="12.75" hidden="false" customHeight="false" outlineLevel="0" collapsed="false">
      <c r="A1257" s="3" t="s">
        <v>2272</v>
      </c>
      <c r="B1257" s="3" t="s">
        <v>20</v>
      </c>
      <c r="C1257" s="3" t="s">
        <v>33</v>
      </c>
      <c r="D1257" s="3" t="s">
        <v>88</v>
      </c>
      <c r="E1257" s="3" t="str">
        <f aca="false">+CONCATENATE(A1257," ",B1257," ",C1257," ",D1257)</f>
        <v>MOTTS 69 KV AECO 1BUS</v>
      </c>
      <c r="F1257" s="26" t="s">
        <v>2273</v>
      </c>
      <c r="G1257" s="26" t="n">
        <v>10.41</v>
      </c>
      <c r="H1257" s="26" t="n">
        <v>6.26</v>
      </c>
      <c r="I1257" s="26" t="s">
        <v>2273</v>
      </c>
      <c r="J1257" s="26" t="n">
        <v>-1.24</v>
      </c>
      <c r="K1257" s="26" t="n">
        <v>-0.4</v>
      </c>
      <c r="L1257" s="26" t="s">
        <v>2273</v>
      </c>
      <c r="M1257" s="26" t="n">
        <v>-1.19</v>
      </c>
      <c r="N1257" s="26" t="n">
        <v>-0.03</v>
      </c>
      <c r="O1257" s="27" t="s">
        <v>2273</v>
      </c>
      <c r="P1257" s="27" t="n">
        <v>558.49</v>
      </c>
      <c r="Q1257" s="27" t="n">
        <v>421.78</v>
      </c>
      <c r="R1257" s="28" t="n">
        <v>20286.19</v>
      </c>
      <c r="S1257" s="28" t="n">
        <v>6330.3</v>
      </c>
      <c r="T1257" s="29" t="n">
        <v>60194.17</v>
      </c>
      <c r="U1257" s="29" t="n">
        <v>8718.93</v>
      </c>
      <c r="V1257" s="28" t="n">
        <v>15136.47</v>
      </c>
      <c r="W1257" s="28" t="n">
        <v>7979.26</v>
      </c>
      <c r="X1257" s="29" t="n">
        <v>12264.7</v>
      </c>
      <c r="Y1257" s="29" t="n">
        <v>5591.6</v>
      </c>
      <c r="Z1257" s="28" t="n">
        <v>18599.77</v>
      </c>
      <c r="AA1257" s="28" t="n">
        <v>6120.58</v>
      </c>
      <c r="AB1257" s="29" t="n">
        <v>13492.38</v>
      </c>
      <c r="AC1257" s="29" t="n">
        <v>7705.56</v>
      </c>
    </row>
    <row r="1258" customFormat="false" ht="12.75" hidden="false" customHeight="false" outlineLevel="0" collapsed="false">
      <c r="A1258" s="3" t="s">
        <v>2272</v>
      </c>
      <c r="B1258" s="3" t="s">
        <v>20</v>
      </c>
      <c r="C1258" s="3" t="s">
        <v>33</v>
      </c>
      <c r="D1258" s="3" t="s">
        <v>90</v>
      </c>
      <c r="E1258" s="3" t="str">
        <f aca="false">+CONCATENATE(A1258," ",B1258," ",C1258," ",D1258)</f>
        <v>MOTTS 69 KV AECO 2BUS</v>
      </c>
      <c r="F1258" s="26" t="s">
        <v>2274</v>
      </c>
      <c r="G1258" s="26" t="n">
        <v>10.41</v>
      </c>
      <c r="H1258" s="26" t="n">
        <v>6.26</v>
      </c>
      <c r="I1258" s="26" t="s">
        <v>2274</v>
      </c>
      <c r="J1258" s="26" t="n">
        <v>-1.24</v>
      </c>
      <c r="K1258" s="26" t="n">
        <v>-0.4</v>
      </c>
      <c r="L1258" s="26" t="s">
        <v>2274</v>
      </c>
      <c r="M1258" s="26" t="n">
        <v>-1.19</v>
      </c>
      <c r="N1258" s="26" t="n">
        <v>-0.03</v>
      </c>
      <c r="O1258" s="27" t="s">
        <v>2274</v>
      </c>
      <c r="P1258" s="27" t="n">
        <v>558.49</v>
      </c>
      <c r="Q1258" s="27" t="n">
        <v>421.78</v>
      </c>
      <c r="R1258" s="28" t="n">
        <v>20286.19</v>
      </c>
      <c r="S1258" s="28" t="n">
        <v>6330.3</v>
      </c>
      <c r="T1258" s="29" t="n">
        <v>60194.17</v>
      </c>
      <c r="U1258" s="29" t="n">
        <v>8718.93</v>
      </c>
      <c r="V1258" s="28" t="n">
        <v>15136.47</v>
      </c>
      <c r="W1258" s="28" t="n">
        <v>7979.26</v>
      </c>
      <c r="X1258" s="29" t="n">
        <v>12264.7</v>
      </c>
      <c r="Y1258" s="29" t="n">
        <v>5591.6</v>
      </c>
      <c r="Z1258" s="28" t="n">
        <v>18599.77</v>
      </c>
      <c r="AA1258" s="28" t="n">
        <v>6120.58</v>
      </c>
      <c r="AB1258" s="29" t="n">
        <v>13492.38</v>
      </c>
      <c r="AC1258" s="29" t="n">
        <v>7705.56</v>
      </c>
    </row>
    <row r="1259" customFormat="false" ht="12.75" hidden="false" customHeight="false" outlineLevel="0" collapsed="false">
      <c r="A1259" s="3" t="s">
        <v>2272</v>
      </c>
      <c r="B1259" s="3" t="s">
        <v>20</v>
      </c>
      <c r="C1259" s="3" t="s">
        <v>33</v>
      </c>
      <c r="D1259" s="3" t="s">
        <v>365</v>
      </c>
      <c r="E1259" s="3" t="str">
        <f aca="false">+CONCATENATE(A1259," ",B1259," ",C1259," ",D1259)</f>
        <v>MOTTS 69 KV AECO 3BUS</v>
      </c>
      <c r="F1259" s="26" t="s">
        <v>2275</v>
      </c>
      <c r="G1259" s="26" t="n">
        <v>10.41</v>
      </c>
      <c r="H1259" s="26" t="n">
        <v>6.26</v>
      </c>
      <c r="I1259" s="26" t="s">
        <v>2275</v>
      </c>
      <c r="J1259" s="26" t="n">
        <v>-1.24</v>
      </c>
      <c r="K1259" s="26" t="n">
        <v>-0.4</v>
      </c>
      <c r="L1259" s="26" t="s">
        <v>2275</v>
      </c>
      <c r="M1259" s="26" t="n">
        <v>-1.19</v>
      </c>
      <c r="N1259" s="26" t="n">
        <v>-0.03</v>
      </c>
      <c r="O1259" s="27" t="s">
        <v>2275</v>
      </c>
      <c r="P1259" s="27" t="n">
        <v>558.49</v>
      </c>
      <c r="Q1259" s="27" t="n">
        <v>421.78</v>
      </c>
      <c r="R1259" s="28" t="n">
        <v>20286.19</v>
      </c>
      <c r="S1259" s="28" t="n">
        <v>6330.3</v>
      </c>
      <c r="T1259" s="29" t="n">
        <v>60194.17</v>
      </c>
      <c r="U1259" s="29" t="n">
        <v>8718.93</v>
      </c>
      <c r="V1259" s="28" t="n">
        <v>15136.47</v>
      </c>
      <c r="W1259" s="28" t="n">
        <v>7979.26</v>
      </c>
      <c r="X1259" s="29" t="n">
        <v>12264.7</v>
      </c>
      <c r="Y1259" s="29" t="n">
        <v>5591.6</v>
      </c>
      <c r="Z1259" s="28" t="n">
        <v>18599.77</v>
      </c>
      <c r="AA1259" s="28" t="n">
        <v>6120.58</v>
      </c>
      <c r="AB1259" s="29" t="n">
        <v>13492.38</v>
      </c>
      <c r="AC1259" s="29" t="n">
        <v>7705.56</v>
      </c>
    </row>
    <row r="1260" customFormat="false" ht="12.75" hidden="false" customHeight="false" outlineLevel="0" collapsed="false">
      <c r="A1260" s="3" t="s">
        <v>2272</v>
      </c>
      <c r="B1260" s="3" t="s">
        <v>20</v>
      </c>
      <c r="C1260" s="3" t="s">
        <v>33</v>
      </c>
      <c r="D1260" s="3" t="s">
        <v>478</v>
      </c>
      <c r="E1260" s="3" t="str">
        <f aca="false">+CONCATENATE(A1260," ",B1260," ",C1260," ",D1260)</f>
        <v>MOTTS 69 KV AECO 4BUS</v>
      </c>
      <c r="F1260" s="26" t="s">
        <v>2276</v>
      </c>
      <c r="G1260" s="26" t="n">
        <v>10.39</v>
      </c>
      <c r="H1260" s="26" t="n">
        <v>6.25</v>
      </c>
      <c r="I1260" s="26" t="s">
        <v>2276</v>
      </c>
      <c r="J1260" s="26" t="n">
        <v>-1.22</v>
      </c>
      <c r="K1260" s="26" t="n">
        <v>-0.37</v>
      </c>
      <c r="L1260" s="26" t="s">
        <v>2276</v>
      </c>
      <c r="M1260" s="26" t="n">
        <v>-1.1</v>
      </c>
      <c r="N1260" s="26" t="n">
        <v>0.03</v>
      </c>
      <c r="O1260" s="27" t="s">
        <v>2276</v>
      </c>
      <c r="P1260" s="27" t="n">
        <v>559.22</v>
      </c>
      <c r="Q1260" s="27" t="n">
        <v>422.09</v>
      </c>
      <c r="R1260" s="28" t="n">
        <v>20286.45</v>
      </c>
      <c r="S1260" s="28" t="n">
        <v>6330.28</v>
      </c>
      <c r="T1260" s="29" t="n">
        <v>60195.39</v>
      </c>
      <c r="U1260" s="29" t="n">
        <v>8718.06</v>
      </c>
      <c r="V1260" s="28" t="n">
        <v>15136.97</v>
      </c>
      <c r="W1260" s="28" t="n">
        <v>7979.27</v>
      </c>
      <c r="X1260" s="29" t="n">
        <v>12264.4</v>
      </c>
      <c r="Y1260" s="29" t="n">
        <v>5591.6</v>
      </c>
      <c r="Z1260" s="28" t="n">
        <v>18599.85</v>
      </c>
      <c r="AA1260" s="28" t="n">
        <v>6121.22</v>
      </c>
      <c r="AB1260" s="29" t="n">
        <v>13492.4</v>
      </c>
      <c r="AC1260" s="29" t="n">
        <v>7705.63</v>
      </c>
    </row>
    <row r="1261" customFormat="false" ht="12.75" hidden="false" customHeight="false" outlineLevel="0" collapsed="false">
      <c r="A1261" s="3" t="s">
        <v>2277</v>
      </c>
      <c r="B1261" s="3" t="s">
        <v>59</v>
      </c>
      <c r="C1261" s="3" t="s">
        <v>66</v>
      </c>
      <c r="D1261" s="3" t="s">
        <v>2278</v>
      </c>
      <c r="E1261" s="3" t="str">
        <f aca="false">+CONCATENATE(A1261," ",B1261," ",C1261," ",D1261)</f>
        <v>MOUN ME 115 KV METED 1B12</v>
      </c>
      <c r="F1261" s="26" t="s">
        <v>2279</v>
      </c>
      <c r="G1261" s="26" t="n">
        <v>4.79</v>
      </c>
      <c r="H1261" s="26" t="n">
        <v>2.69</v>
      </c>
      <c r="I1261" s="26" t="s">
        <v>2279</v>
      </c>
      <c r="J1261" s="26" t="n">
        <v>-1.42</v>
      </c>
      <c r="K1261" s="26" t="n">
        <v>0.66</v>
      </c>
      <c r="L1261" s="26" t="s">
        <v>2279</v>
      </c>
      <c r="M1261" s="26" t="n">
        <v>-1.13</v>
      </c>
      <c r="N1261" s="26" t="n">
        <v>1.07</v>
      </c>
      <c r="O1261" s="27" t="s">
        <v>2279</v>
      </c>
      <c r="P1261" s="27" t="n">
        <v>-922.13</v>
      </c>
      <c r="Q1261" s="27" t="n">
        <v>-271.14</v>
      </c>
      <c r="R1261" s="28" t="n">
        <v>20216.43</v>
      </c>
      <c r="S1261" s="28" t="n">
        <v>6323.4</v>
      </c>
      <c r="T1261" s="29" t="n">
        <v>58054.91</v>
      </c>
      <c r="U1261" s="29" t="n">
        <v>8666.06</v>
      </c>
      <c r="V1261" s="28" t="n">
        <v>15419.9</v>
      </c>
      <c r="W1261" s="28" t="n">
        <v>7971.52</v>
      </c>
      <c r="X1261" s="29" t="n">
        <v>12271</v>
      </c>
      <c r="Y1261" s="29" t="n">
        <v>5591.8</v>
      </c>
      <c r="Z1261" s="28" t="n">
        <v>18597.36</v>
      </c>
      <c r="AA1261" s="28" t="n">
        <v>6178.76</v>
      </c>
      <c r="AB1261" s="29" t="n">
        <v>13496.63</v>
      </c>
      <c r="AC1261" s="29" t="n">
        <v>7708.56</v>
      </c>
    </row>
    <row r="1262" customFormat="false" ht="12.75" hidden="false" customHeight="false" outlineLevel="0" collapsed="false">
      <c r="A1262" s="3" t="s">
        <v>2277</v>
      </c>
      <c r="B1262" s="3" t="s">
        <v>59</v>
      </c>
      <c r="C1262" s="3" t="s">
        <v>66</v>
      </c>
      <c r="D1262" s="3" t="s">
        <v>2280</v>
      </c>
      <c r="E1262" s="3" t="str">
        <f aca="false">+CONCATENATE(A1262," ",B1262," ",C1262," ",D1262)</f>
        <v>MOUN ME 115 KV METED 3B12</v>
      </c>
      <c r="F1262" s="26" t="s">
        <v>2281</v>
      </c>
      <c r="G1262" s="26" t="n">
        <v>4.79</v>
      </c>
      <c r="H1262" s="26" t="n">
        <v>2.69</v>
      </c>
      <c r="I1262" s="26" t="s">
        <v>2281</v>
      </c>
      <c r="J1262" s="26" t="n">
        <v>-1.42</v>
      </c>
      <c r="K1262" s="26" t="n">
        <v>0.66</v>
      </c>
      <c r="L1262" s="26" t="s">
        <v>2281</v>
      </c>
      <c r="M1262" s="26" t="n">
        <v>-1.13</v>
      </c>
      <c r="N1262" s="26" t="n">
        <v>1.07</v>
      </c>
      <c r="O1262" s="27" t="s">
        <v>2281</v>
      </c>
      <c r="P1262" s="27" t="n">
        <v>-922.13</v>
      </c>
      <c r="Q1262" s="27" t="n">
        <v>-271.14</v>
      </c>
      <c r="R1262" s="28" t="n">
        <v>20216.43</v>
      </c>
      <c r="S1262" s="28" t="n">
        <v>6323.4</v>
      </c>
      <c r="T1262" s="29" t="n">
        <v>58054.91</v>
      </c>
      <c r="U1262" s="29" t="n">
        <v>8666.06</v>
      </c>
      <c r="V1262" s="28" t="n">
        <v>15419.9</v>
      </c>
      <c r="W1262" s="28" t="n">
        <v>7971.52</v>
      </c>
      <c r="X1262" s="29" t="n">
        <v>12271</v>
      </c>
      <c r="Y1262" s="29" t="n">
        <v>5591.8</v>
      </c>
      <c r="Z1262" s="28" t="n">
        <v>18597.36</v>
      </c>
      <c r="AA1262" s="28" t="n">
        <v>6178.76</v>
      </c>
      <c r="AB1262" s="29" t="n">
        <v>13496.63</v>
      </c>
      <c r="AC1262" s="29" t="n">
        <v>7708.56</v>
      </c>
    </row>
    <row r="1263" customFormat="false" ht="12.75" hidden="false" customHeight="false" outlineLevel="0" collapsed="false">
      <c r="A1263" s="3" t="s">
        <v>2277</v>
      </c>
      <c r="B1263" s="3" t="s">
        <v>47</v>
      </c>
      <c r="C1263" s="3" t="s">
        <v>66</v>
      </c>
      <c r="D1263" s="3" t="s">
        <v>2282</v>
      </c>
      <c r="E1263" s="3" t="str">
        <f aca="false">+CONCATENATE(A1263," ",B1263," ",C1263," ",D1263)</f>
        <v>MOUN ME 13 KV METED GEN #1</v>
      </c>
      <c r="F1263" s="26" t="s">
        <v>2283</v>
      </c>
      <c r="G1263" s="26" t="n">
        <v>4.79</v>
      </c>
      <c r="H1263" s="26" t="n">
        <v>2.69</v>
      </c>
      <c r="I1263" s="26" t="s">
        <v>2283</v>
      </c>
      <c r="J1263" s="26" t="n">
        <v>-1.42</v>
      </c>
      <c r="K1263" s="26" t="n">
        <v>0.66</v>
      </c>
      <c r="L1263" s="26" t="s">
        <v>2283</v>
      </c>
      <c r="M1263" s="26" t="n">
        <v>-1.13</v>
      </c>
      <c r="N1263" s="26" t="n">
        <v>1.07</v>
      </c>
      <c r="O1263" s="27" t="s">
        <v>2283</v>
      </c>
      <c r="P1263" s="27" t="n">
        <v>-922.13</v>
      </c>
      <c r="Q1263" s="27" t="n">
        <v>-271.14</v>
      </c>
      <c r="R1263" s="28" t="n">
        <v>20216.43</v>
      </c>
      <c r="S1263" s="28" t="n">
        <v>6323.4</v>
      </c>
      <c r="T1263" s="29" t="n">
        <v>58054.91</v>
      </c>
      <c r="U1263" s="29" t="n">
        <v>8666.06</v>
      </c>
      <c r="V1263" s="28" t="n">
        <v>15419.9</v>
      </c>
      <c r="W1263" s="28" t="n">
        <v>7971.52</v>
      </c>
      <c r="X1263" s="29" t="n">
        <v>12271</v>
      </c>
      <c r="Y1263" s="29" t="n">
        <v>5591.8</v>
      </c>
      <c r="Z1263" s="28" t="n">
        <v>18597.36</v>
      </c>
      <c r="AA1263" s="28" t="n">
        <v>6178.76</v>
      </c>
      <c r="AB1263" s="29" t="n">
        <v>13496.63</v>
      </c>
      <c r="AC1263" s="29" t="n">
        <v>7708.56</v>
      </c>
    </row>
    <row r="1264" customFormat="false" ht="12.75" hidden="false" customHeight="false" outlineLevel="0" collapsed="false">
      <c r="A1264" s="3" t="s">
        <v>2277</v>
      </c>
      <c r="B1264" s="3" t="s">
        <v>47</v>
      </c>
      <c r="C1264" s="3" t="s">
        <v>66</v>
      </c>
      <c r="D1264" s="3" t="s">
        <v>2284</v>
      </c>
      <c r="E1264" s="3" t="str">
        <f aca="false">+CONCATENATE(A1264," ",B1264," ",C1264," ",D1264)</f>
        <v>MOUN ME 13 KV METED GEN #2</v>
      </c>
      <c r="F1264" s="26" t="s">
        <v>2285</v>
      </c>
      <c r="G1264" s="26" t="n">
        <v>4.79</v>
      </c>
      <c r="H1264" s="26" t="n">
        <v>2.69</v>
      </c>
      <c r="I1264" s="26" t="s">
        <v>2285</v>
      </c>
      <c r="J1264" s="26" t="n">
        <v>-1.42</v>
      </c>
      <c r="K1264" s="26" t="n">
        <v>0.66</v>
      </c>
      <c r="L1264" s="26" t="s">
        <v>2285</v>
      </c>
      <c r="M1264" s="26" t="n">
        <v>-1.13</v>
      </c>
      <c r="N1264" s="26" t="n">
        <v>1.07</v>
      </c>
      <c r="O1264" s="27" t="s">
        <v>2285</v>
      </c>
      <c r="P1264" s="27" t="n">
        <v>-922.13</v>
      </c>
      <c r="Q1264" s="27" t="n">
        <v>-271.14</v>
      </c>
      <c r="R1264" s="28" t="n">
        <v>20216.43</v>
      </c>
      <c r="S1264" s="28" t="n">
        <v>6323.4</v>
      </c>
      <c r="T1264" s="29" t="n">
        <v>58054.91</v>
      </c>
      <c r="U1264" s="29" t="n">
        <v>8666.06</v>
      </c>
      <c r="V1264" s="28" t="n">
        <v>15419.9</v>
      </c>
      <c r="W1264" s="28" t="n">
        <v>7971.52</v>
      </c>
      <c r="X1264" s="29" t="n">
        <v>12271</v>
      </c>
      <c r="Y1264" s="29" t="n">
        <v>5591.8</v>
      </c>
      <c r="Z1264" s="28" t="n">
        <v>18597.36</v>
      </c>
      <c r="AA1264" s="28" t="n">
        <v>6178.76</v>
      </c>
      <c r="AB1264" s="29" t="n">
        <v>13496.63</v>
      </c>
      <c r="AC1264" s="29" t="n">
        <v>7708.56</v>
      </c>
    </row>
    <row r="1265" customFormat="false" ht="12.75" hidden="false" customHeight="false" outlineLevel="0" collapsed="false">
      <c r="A1265" s="3" t="s">
        <v>2286</v>
      </c>
      <c r="B1265" s="3" t="s">
        <v>20</v>
      </c>
      <c r="C1265" s="3" t="s">
        <v>45</v>
      </c>
      <c r="D1265" s="3" t="s">
        <v>96</v>
      </c>
      <c r="E1265" s="3" t="str">
        <f aca="false">+CONCATENATE(A1265," ",B1265," ",C1265," ",D1265)</f>
        <v>MOUN PL 69 KV PPL BUS1</v>
      </c>
      <c r="F1265" s="26" t="s">
        <v>2287</v>
      </c>
      <c r="G1265" s="26" t="n">
        <v>-7.84</v>
      </c>
      <c r="H1265" s="26" t="n">
        <v>-3.53</v>
      </c>
      <c r="I1265" s="26" t="s">
        <v>2287</v>
      </c>
      <c r="J1265" s="26" t="n">
        <v>-2.94</v>
      </c>
      <c r="K1265" s="26" t="n">
        <v>-3.82</v>
      </c>
      <c r="L1265" s="26" t="s">
        <v>2287</v>
      </c>
      <c r="M1265" s="26" t="n">
        <v>-11.6</v>
      </c>
      <c r="N1265" s="26" t="n">
        <v>-7.19</v>
      </c>
      <c r="O1265" s="27" t="s">
        <v>2287</v>
      </c>
      <c r="P1265" s="27" t="n">
        <v>-722.5</v>
      </c>
      <c r="Q1265" s="27" t="n">
        <v>-193.01</v>
      </c>
      <c r="R1265" s="28" t="n">
        <v>20185.59</v>
      </c>
      <c r="S1265" s="28" t="n">
        <v>6334.23</v>
      </c>
      <c r="T1265" s="29" t="n">
        <v>58651.66</v>
      </c>
      <c r="U1265" s="29" t="n">
        <v>8708.18</v>
      </c>
      <c r="V1265" s="28" t="n">
        <v>15055.67</v>
      </c>
      <c r="W1265" s="28" t="n">
        <v>7978.15</v>
      </c>
      <c r="X1265" s="29" t="n">
        <v>12152.8</v>
      </c>
      <c r="Y1265" s="29" t="n">
        <v>5628.8</v>
      </c>
      <c r="Z1265" s="28" t="n">
        <v>18598.41</v>
      </c>
      <c r="AA1265" s="28" t="n">
        <v>6112.09</v>
      </c>
      <c r="AB1265" s="29" t="n">
        <v>13538.24</v>
      </c>
      <c r="AC1265" s="29" t="n">
        <v>7702.8</v>
      </c>
    </row>
    <row r="1266" customFormat="false" ht="12.75" hidden="false" customHeight="false" outlineLevel="0" collapsed="false">
      <c r="A1266" s="3" t="s">
        <v>2286</v>
      </c>
      <c r="B1266" s="3" t="s">
        <v>20</v>
      </c>
      <c r="C1266" s="3" t="s">
        <v>45</v>
      </c>
      <c r="D1266" s="3" t="s">
        <v>533</v>
      </c>
      <c r="E1266" s="3" t="str">
        <f aca="false">+CONCATENATE(A1266," ",B1266," ",C1266," ",D1266)</f>
        <v>MOUN PL 69 KV PPL BUS2</v>
      </c>
      <c r="F1266" s="26" t="s">
        <v>2288</v>
      </c>
      <c r="G1266" s="26" t="n">
        <v>-7.84</v>
      </c>
      <c r="H1266" s="26" t="n">
        <v>-3.53</v>
      </c>
      <c r="I1266" s="26" t="s">
        <v>2288</v>
      </c>
      <c r="J1266" s="26" t="n">
        <v>-2.94</v>
      </c>
      <c r="K1266" s="26" t="n">
        <v>-3.82</v>
      </c>
      <c r="L1266" s="26" t="s">
        <v>2288</v>
      </c>
      <c r="M1266" s="26" t="n">
        <v>-11.6</v>
      </c>
      <c r="N1266" s="26" t="n">
        <v>-7.19</v>
      </c>
      <c r="O1266" s="27" t="s">
        <v>2288</v>
      </c>
      <c r="P1266" s="27" t="n">
        <v>-722.5</v>
      </c>
      <c r="Q1266" s="27" t="n">
        <v>-193.01</v>
      </c>
      <c r="R1266" s="28" t="n">
        <v>20185.59</v>
      </c>
      <c r="S1266" s="28" t="n">
        <v>6334.23</v>
      </c>
      <c r="T1266" s="29" t="n">
        <v>58651.66</v>
      </c>
      <c r="U1266" s="29" t="n">
        <v>8708.18</v>
      </c>
      <c r="V1266" s="28" t="n">
        <v>15055.67</v>
      </c>
      <c r="W1266" s="28" t="n">
        <v>7978.15</v>
      </c>
      <c r="X1266" s="29" t="n">
        <v>12152.8</v>
      </c>
      <c r="Y1266" s="29" t="n">
        <v>5628.8</v>
      </c>
      <c r="Z1266" s="28" t="n">
        <v>18598.41</v>
      </c>
      <c r="AA1266" s="28" t="n">
        <v>6112.09</v>
      </c>
      <c r="AB1266" s="29" t="n">
        <v>13538.24</v>
      </c>
      <c r="AC1266" s="29" t="n">
        <v>7702.8</v>
      </c>
    </row>
    <row r="1267" customFormat="false" ht="12.75" hidden="false" customHeight="false" outlineLevel="0" collapsed="false">
      <c r="A1267" s="3" t="s">
        <v>2289</v>
      </c>
      <c r="B1267" s="3" t="s">
        <v>20</v>
      </c>
      <c r="C1267" s="3" t="s">
        <v>37</v>
      </c>
      <c r="D1267" s="3" t="s">
        <v>353</v>
      </c>
      <c r="E1267" s="3" t="str">
        <f aca="false">+CONCATENATE(A1267," ",B1267," ",C1267," ",D1267)</f>
        <v>MTHERMON 69 KV DPL LOADT1</v>
      </c>
      <c r="F1267" s="26" t="s">
        <v>2290</v>
      </c>
      <c r="G1267" s="26" t="n">
        <v>7.9</v>
      </c>
      <c r="H1267" s="26" t="n">
        <v>4.48</v>
      </c>
      <c r="I1267" s="26" t="s">
        <v>2290</v>
      </c>
      <c r="J1267" s="26" t="n">
        <v>0.24</v>
      </c>
      <c r="K1267" s="26" t="n">
        <v>1.34</v>
      </c>
      <c r="L1267" s="26" t="s">
        <v>2290</v>
      </c>
      <c r="M1267" s="26" t="n">
        <v>4.1</v>
      </c>
      <c r="N1267" s="26" t="n">
        <v>2.74</v>
      </c>
      <c r="O1267" s="27" t="s">
        <v>2290</v>
      </c>
      <c r="P1267" s="27" t="n">
        <v>1443.15</v>
      </c>
      <c r="Q1267" s="27" t="n">
        <v>840.38</v>
      </c>
      <c r="R1267" s="28" t="n">
        <v>20259.3</v>
      </c>
      <c r="S1267" s="28" t="n">
        <v>6328.19</v>
      </c>
      <c r="T1267" s="29" t="n">
        <v>60543.86</v>
      </c>
      <c r="U1267" s="29" t="n">
        <v>8679.83</v>
      </c>
      <c r="V1267" s="28" t="n">
        <v>17258.66</v>
      </c>
      <c r="W1267" s="28" t="n">
        <v>9209.19</v>
      </c>
      <c r="X1267" s="29" t="n">
        <v>12269.3</v>
      </c>
      <c r="Y1267" s="29" t="n">
        <v>5597.5</v>
      </c>
      <c r="Z1267" s="28" t="n">
        <v>18604.31</v>
      </c>
      <c r="AA1267" s="28" t="n">
        <v>6164.9</v>
      </c>
      <c r="AB1267" s="29" t="n">
        <v>13493.92</v>
      </c>
      <c r="AC1267" s="29" t="n">
        <v>7708.49</v>
      </c>
    </row>
    <row r="1268" customFormat="false" ht="12.75" hidden="false" customHeight="false" outlineLevel="0" collapsed="false">
      <c r="A1268" s="3" t="s">
        <v>2289</v>
      </c>
      <c r="B1268" s="3" t="s">
        <v>20</v>
      </c>
      <c r="C1268" s="3" t="s">
        <v>37</v>
      </c>
      <c r="D1268" s="3" t="s">
        <v>355</v>
      </c>
      <c r="E1268" s="3" t="str">
        <f aca="false">+CONCATENATE(A1268," ",B1268," ",C1268," ",D1268)</f>
        <v>MTHERMON 69 KV DPL LOADT2</v>
      </c>
      <c r="F1268" s="26" t="s">
        <v>2291</v>
      </c>
      <c r="G1268" s="26" t="n">
        <v>7.9</v>
      </c>
      <c r="H1268" s="26" t="n">
        <v>4.48</v>
      </c>
      <c r="I1268" s="26" t="s">
        <v>2291</v>
      </c>
      <c r="J1268" s="26" t="n">
        <v>0.24</v>
      </c>
      <c r="K1268" s="26" t="n">
        <v>1.34</v>
      </c>
      <c r="L1268" s="26" t="s">
        <v>2291</v>
      </c>
      <c r="M1268" s="26" t="n">
        <v>4.1</v>
      </c>
      <c r="N1268" s="26" t="n">
        <v>2.74</v>
      </c>
      <c r="O1268" s="27" t="s">
        <v>2291</v>
      </c>
      <c r="P1268" s="27" t="n">
        <v>1443.15</v>
      </c>
      <c r="Q1268" s="27" t="n">
        <v>840.38</v>
      </c>
      <c r="R1268" s="28" t="n">
        <v>20259.3</v>
      </c>
      <c r="S1268" s="28" t="n">
        <v>6328.19</v>
      </c>
      <c r="T1268" s="29" t="n">
        <v>60543.86</v>
      </c>
      <c r="U1268" s="29" t="n">
        <v>8679.83</v>
      </c>
      <c r="V1268" s="28" t="n">
        <v>17258.66</v>
      </c>
      <c r="W1268" s="28" t="n">
        <v>9209.19</v>
      </c>
      <c r="X1268" s="29" t="n">
        <v>12269.3</v>
      </c>
      <c r="Y1268" s="29" t="n">
        <v>5597.5</v>
      </c>
      <c r="Z1268" s="28" t="n">
        <v>18604.31</v>
      </c>
      <c r="AA1268" s="28" t="n">
        <v>6164.9</v>
      </c>
      <c r="AB1268" s="29" t="n">
        <v>13493.92</v>
      </c>
      <c r="AC1268" s="29" t="n">
        <v>7708.49</v>
      </c>
    </row>
    <row r="1269" customFormat="false" ht="12.75" hidden="false" customHeight="false" outlineLevel="0" collapsed="false">
      <c r="A1269" s="3" t="s">
        <v>2292</v>
      </c>
      <c r="B1269" s="3" t="s">
        <v>26</v>
      </c>
      <c r="C1269" s="3" t="s">
        <v>27</v>
      </c>
      <c r="D1269" s="3" t="s">
        <v>28</v>
      </c>
      <c r="E1269" s="3" t="str">
        <f aca="false">+CONCATENATE(A1269," ",B1269," ",C1269," ",D1269)</f>
        <v>MTLAUREL 230 KV PSEG T-1</v>
      </c>
      <c r="F1269" s="26" t="s">
        <v>2293</v>
      </c>
      <c r="G1269" s="26" t="n">
        <v>11.87</v>
      </c>
      <c r="H1269" s="26" t="n">
        <v>6.81</v>
      </c>
      <c r="I1269" s="26" t="s">
        <v>2293</v>
      </c>
      <c r="J1269" s="26" t="n">
        <v>-1.17</v>
      </c>
      <c r="K1269" s="26" t="n">
        <v>0.39</v>
      </c>
      <c r="L1269" s="26" t="s">
        <v>2293</v>
      </c>
      <c r="M1269" s="26" t="n">
        <v>1.4</v>
      </c>
      <c r="N1269" s="26" t="n">
        <v>1.93</v>
      </c>
      <c r="O1269" s="27" t="s">
        <v>2293</v>
      </c>
      <c r="P1269" s="27" t="n">
        <v>604.17</v>
      </c>
      <c r="Q1269" s="27" t="n">
        <v>455.43</v>
      </c>
      <c r="R1269" s="28" t="n">
        <v>20374.83</v>
      </c>
      <c r="S1269" s="28" t="n">
        <v>6331.15</v>
      </c>
      <c r="T1269" s="29" t="n">
        <v>60223.39</v>
      </c>
      <c r="U1269" s="29" t="n">
        <v>8693.48</v>
      </c>
      <c r="V1269" s="28" t="n">
        <v>15144.38</v>
      </c>
      <c r="W1269" s="28" t="n">
        <v>7979.06</v>
      </c>
      <c r="X1269" s="29" t="n">
        <v>12269.7</v>
      </c>
      <c r="Y1269" s="29" t="n">
        <v>5601.3</v>
      </c>
      <c r="Z1269" s="28" t="n">
        <v>18601.12</v>
      </c>
      <c r="AA1269" s="28" t="n">
        <v>6140.41</v>
      </c>
      <c r="AB1269" s="29" t="n">
        <v>13493.43</v>
      </c>
      <c r="AC1269" s="29" t="n">
        <v>7707.03</v>
      </c>
    </row>
    <row r="1270" customFormat="false" ht="12.75" hidden="false" customHeight="false" outlineLevel="0" collapsed="false">
      <c r="A1270" s="3" t="s">
        <v>2292</v>
      </c>
      <c r="B1270" s="3" t="s">
        <v>26</v>
      </c>
      <c r="C1270" s="3" t="s">
        <v>27</v>
      </c>
      <c r="D1270" s="3" t="s">
        <v>31</v>
      </c>
      <c r="E1270" s="3" t="str">
        <f aca="false">+CONCATENATE(A1270," ",B1270," ",C1270," ",D1270)</f>
        <v>MTLAUREL 230 KV PSEG T-2</v>
      </c>
      <c r="F1270" s="26" t="s">
        <v>2294</v>
      </c>
      <c r="G1270" s="26" t="n">
        <v>11.43</v>
      </c>
      <c r="H1270" s="26" t="n">
        <v>6.57</v>
      </c>
      <c r="I1270" s="26" t="s">
        <v>2294</v>
      </c>
      <c r="J1270" s="26" t="n">
        <v>-1.09</v>
      </c>
      <c r="K1270" s="26" t="n">
        <v>0.38</v>
      </c>
      <c r="L1270" s="26" t="s">
        <v>2294</v>
      </c>
      <c r="M1270" s="26" t="n">
        <v>1.35</v>
      </c>
      <c r="N1270" s="26" t="n">
        <v>1.84</v>
      </c>
      <c r="O1270" s="27" t="s">
        <v>2294</v>
      </c>
      <c r="P1270" s="27" t="n">
        <v>605.91</v>
      </c>
      <c r="Q1270" s="27" t="n">
        <v>456.22</v>
      </c>
      <c r="R1270" s="28" t="n">
        <v>20373.98</v>
      </c>
      <c r="S1270" s="28" t="n">
        <v>6331.08</v>
      </c>
      <c r="T1270" s="29" t="n">
        <v>60214.62</v>
      </c>
      <c r="U1270" s="29" t="n">
        <v>8692.11</v>
      </c>
      <c r="V1270" s="28" t="n">
        <v>15145.51</v>
      </c>
      <c r="W1270" s="28" t="n">
        <v>7979.12</v>
      </c>
      <c r="X1270" s="29" t="n">
        <v>12267.7</v>
      </c>
      <c r="Y1270" s="29" t="n">
        <v>5600.6</v>
      </c>
      <c r="Z1270" s="28" t="n">
        <v>18600.99</v>
      </c>
      <c r="AA1270" s="28" t="n">
        <v>6140.81</v>
      </c>
      <c r="AB1270" s="29" t="n">
        <v>13493.42</v>
      </c>
      <c r="AC1270" s="29" t="n">
        <v>7707.03</v>
      </c>
    </row>
    <row r="1271" customFormat="false" ht="12.75" hidden="false" customHeight="false" outlineLevel="0" collapsed="false">
      <c r="A1271" s="3" t="s">
        <v>2295</v>
      </c>
      <c r="B1271" s="3" t="s">
        <v>20</v>
      </c>
      <c r="C1271" s="3" t="s">
        <v>37</v>
      </c>
      <c r="D1271" s="3" t="s">
        <v>2296</v>
      </c>
      <c r="E1271" s="3" t="str">
        <f aca="false">+CONCATENATE(A1271," ",B1271," ",C1271," ",D1271)</f>
        <v>MTOLIVE 69 KV DPL MT-OLV</v>
      </c>
      <c r="F1271" s="26" t="s">
        <v>2297</v>
      </c>
      <c r="G1271" s="26" t="n">
        <v>7.9</v>
      </c>
      <c r="H1271" s="26" t="n">
        <v>4.48</v>
      </c>
      <c r="I1271" s="26" t="s">
        <v>2297</v>
      </c>
      <c r="J1271" s="26" t="n">
        <v>0.24</v>
      </c>
      <c r="K1271" s="26" t="n">
        <v>1.34</v>
      </c>
      <c r="L1271" s="26" t="s">
        <v>2297</v>
      </c>
      <c r="M1271" s="26" t="n">
        <v>4.1</v>
      </c>
      <c r="N1271" s="26" t="n">
        <v>2.74</v>
      </c>
      <c r="O1271" s="27" t="s">
        <v>2297</v>
      </c>
      <c r="P1271" s="27" t="n">
        <v>1443.2</v>
      </c>
      <c r="Q1271" s="27" t="n">
        <v>843.66</v>
      </c>
      <c r="R1271" s="28" t="n">
        <v>20259.33</v>
      </c>
      <c r="S1271" s="28" t="n">
        <v>6328.19</v>
      </c>
      <c r="T1271" s="29" t="n">
        <v>60533.01</v>
      </c>
      <c r="U1271" s="29" t="n">
        <v>8679.83</v>
      </c>
      <c r="V1271" s="28" t="n">
        <v>17220.1</v>
      </c>
      <c r="W1271" s="28" t="n">
        <v>9191.94</v>
      </c>
      <c r="X1271" s="29" t="n">
        <v>12269.3</v>
      </c>
      <c r="Y1271" s="29" t="n">
        <v>5597.5</v>
      </c>
      <c r="Z1271" s="28" t="n">
        <v>18604.3</v>
      </c>
      <c r="AA1271" s="28" t="n">
        <v>6164.9</v>
      </c>
      <c r="AB1271" s="29" t="n">
        <v>13493.92</v>
      </c>
      <c r="AC1271" s="29" t="n">
        <v>7708.49</v>
      </c>
    </row>
    <row r="1272" customFormat="false" ht="12.75" hidden="false" customHeight="false" outlineLevel="0" collapsed="false">
      <c r="A1272" s="3" t="s">
        <v>2298</v>
      </c>
      <c r="B1272" s="3" t="s">
        <v>159</v>
      </c>
      <c r="C1272" s="3" t="s">
        <v>37</v>
      </c>
      <c r="D1272" s="3" t="s">
        <v>2299</v>
      </c>
      <c r="E1272" s="3" t="str">
        <f aca="false">+CONCATENATE(A1272," ",B1272," ",C1272," ",D1272)</f>
        <v>MTPLEASN 25 KV DPL LD25</v>
      </c>
      <c r="F1272" s="26" t="s">
        <v>2300</v>
      </c>
      <c r="G1272" s="26" t="n">
        <v>7.78</v>
      </c>
      <c r="H1272" s="26" t="n">
        <v>4.41</v>
      </c>
      <c r="I1272" s="26" t="s">
        <v>2300</v>
      </c>
      <c r="J1272" s="26" t="n">
        <v>0.15</v>
      </c>
      <c r="K1272" s="26" t="n">
        <v>1.26</v>
      </c>
      <c r="L1272" s="26" t="s">
        <v>2300</v>
      </c>
      <c r="M1272" s="26" t="n">
        <v>3.85</v>
      </c>
      <c r="N1272" s="26" t="n">
        <v>2.62</v>
      </c>
      <c r="O1272" s="27" t="s">
        <v>2300</v>
      </c>
      <c r="P1272" s="27" t="n">
        <v>577.23</v>
      </c>
      <c r="Q1272" s="27" t="n">
        <v>401.49</v>
      </c>
      <c r="R1272" s="28" t="n">
        <v>20252.33</v>
      </c>
      <c r="S1272" s="28" t="n">
        <v>6328.2</v>
      </c>
      <c r="T1272" s="29" t="n">
        <v>60323.08</v>
      </c>
      <c r="U1272" s="29" t="n">
        <v>8670.69</v>
      </c>
      <c r="V1272" s="28" t="n">
        <v>15197.84</v>
      </c>
      <c r="W1272" s="28" t="n">
        <v>7979.93</v>
      </c>
      <c r="X1272" s="29" t="n">
        <v>12269.5</v>
      </c>
      <c r="Y1272" s="29" t="n">
        <v>5597.8</v>
      </c>
      <c r="Z1272" s="28" t="n">
        <v>18604.83</v>
      </c>
      <c r="AA1272" s="28" t="n">
        <v>6164.34</v>
      </c>
      <c r="AB1272" s="29" t="n">
        <v>13493.98</v>
      </c>
      <c r="AC1272" s="29" t="n">
        <v>7708.37</v>
      </c>
    </row>
    <row r="1273" customFormat="false" ht="12.75" hidden="false" customHeight="false" outlineLevel="0" collapsed="false">
      <c r="A1273" s="3" t="s">
        <v>2301</v>
      </c>
      <c r="B1273" s="3" t="s">
        <v>59</v>
      </c>
      <c r="C1273" s="3" t="s">
        <v>66</v>
      </c>
      <c r="D1273" s="3" t="s">
        <v>119</v>
      </c>
      <c r="E1273" s="3" t="str">
        <f aca="false">+CONCATENATE(A1273," ",B1273," ",C1273," ",D1273)</f>
        <v>MTROSE 115 KV METED 1 BANK</v>
      </c>
      <c r="F1273" s="26" t="s">
        <v>2302</v>
      </c>
      <c r="G1273" s="26" t="n">
        <v>2.69</v>
      </c>
      <c r="H1273" s="26" t="n">
        <v>1.63</v>
      </c>
      <c r="I1273" s="26" t="s">
        <v>2302</v>
      </c>
      <c r="J1273" s="26" t="n">
        <v>-2.97</v>
      </c>
      <c r="K1273" s="26" t="n">
        <v>-0.11</v>
      </c>
      <c r="L1273" s="26" t="s">
        <v>2302</v>
      </c>
      <c r="M1273" s="26" t="n">
        <v>-5.35</v>
      </c>
      <c r="N1273" s="26" t="n">
        <v>-0.2</v>
      </c>
      <c r="O1273" s="27" t="s">
        <v>2302</v>
      </c>
      <c r="P1273" s="27" t="n">
        <v>-920.33</v>
      </c>
      <c r="Q1273" s="27" t="n">
        <v>-260.9</v>
      </c>
      <c r="R1273" s="28" t="n">
        <v>20235.74</v>
      </c>
      <c r="S1273" s="28" t="n">
        <v>6323.55</v>
      </c>
      <c r="T1273" s="29" t="n">
        <v>58016.85</v>
      </c>
      <c r="U1273" s="29" t="n">
        <v>8676.84</v>
      </c>
      <c r="V1273" s="28" t="n">
        <v>15239.29</v>
      </c>
      <c r="W1273" s="28" t="n">
        <v>7967.74</v>
      </c>
      <c r="X1273" s="29" t="n">
        <v>12269.9</v>
      </c>
      <c r="Y1273" s="29" t="n">
        <v>5579.1</v>
      </c>
      <c r="Z1273" s="28" t="n">
        <v>18594.93</v>
      </c>
      <c r="AA1273" s="28" t="n">
        <v>6164.63</v>
      </c>
      <c r="AB1273" s="29" t="n">
        <v>13497.31</v>
      </c>
      <c r="AC1273" s="29" t="n">
        <v>7707.61</v>
      </c>
    </row>
    <row r="1274" customFormat="false" ht="12.75" hidden="false" customHeight="false" outlineLevel="0" collapsed="false">
      <c r="A1274" s="3" t="s">
        <v>2303</v>
      </c>
      <c r="B1274" s="3" t="s">
        <v>47</v>
      </c>
      <c r="C1274" s="3" t="s">
        <v>87</v>
      </c>
      <c r="D1274" s="3" t="s">
        <v>2263</v>
      </c>
      <c r="E1274" s="3" t="str">
        <f aca="false">+CONCATENATE(A1274," ",B1274," ",C1274," ",D1274)</f>
        <v>MUDDYRN 13 KV PECO UNIT1</v>
      </c>
      <c r="F1274" s="26" t="s">
        <v>2304</v>
      </c>
      <c r="G1274" s="26" t="n">
        <v>6.08</v>
      </c>
      <c r="H1274" s="26" t="n">
        <v>3.39</v>
      </c>
      <c r="I1274" s="26" t="s">
        <v>2304</v>
      </c>
      <c r="J1274" s="26" t="n">
        <v>-0.02</v>
      </c>
      <c r="K1274" s="26" t="n">
        <v>1.04</v>
      </c>
      <c r="L1274" s="26" t="s">
        <v>2304</v>
      </c>
      <c r="M1274" s="26" t="n">
        <v>3.12</v>
      </c>
      <c r="N1274" s="26" t="n">
        <v>2.01</v>
      </c>
      <c r="O1274" s="27" t="s">
        <v>2304</v>
      </c>
      <c r="P1274" s="27" t="n">
        <v>-756.15</v>
      </c>
      <c r="Q1274" s="27" t="n">
        <v>-187.95</v>
      </c>
      <c r="R1274" s="28" t="n">
        <v>20224.59</v>
      </c>
      <c r="S1274" s="28" t="n">
        <v>6324.64</v>
      </c>
      <c r="T1274" s="29" t="n">
        <v>58628.78</v>
      </c>
      <c r="U1274" s="29" t="n">
        <v>8666.58</v>
      </c>
      <c r="V1274" s="28" t="n">
        <v>15209.5</v>
      </c>
      <c r="W1274" s="28" t="n">
        <v>7980.47</v>
      </c>
      <c r="X1274" s="29" t="n">
        <v>12270</v>
      </c>
      <c r="Y1274" s="29" t="n">
        <v>5607</v>
      </c>
      <c r="Z1274" s="28" t="n">
        <v>18606.01</v>
      </c>
      <c r="AA1274" s="28" t="n">
        <v>6169.4</v>
      </c>
      <c r="AB1274" s="29" t="n">
        <v>13495.01</v>
      </c>
      <c r="AC1274" s="29" t="n">
        <v>7708.49</v>
      </c>
    </row>
    <row r="1275" customFormat="false" ht="12.75" hidden="false" customHeight="false" outlineLevel="0" collapsed="false">
      <c r="A1275" s="3" t="s">
        <v>2303</v>
      </c>
      <c r="B1275" s="3" t="s">
        <v>47</v>
      </c>
      <c r="C1275" s="3" t="s">
        <v>87</v>
      </c>
      <c r="D1275" s="3" t="s">
        <v>2265</v>
      </c>
      <c r="E1275" s="3" t="str">
        <f aca="false">+CONCATENATE(A1275," ",B1275," ",C1275," ",D1275)</f>
        <v>MUDDYRN 13 KV PECO UNIT2</v>
      </c>
      <c r="F1275" s="26" t="s">
        <v>2305</v>
      </c>
      <c r="G1275" s="26" t="n">
        <v>6.08</v>
      </c>
      <c r="H1275" s="26" t="n">
        <v>3.39</v>
      </c>
      <c r="I1275" s="26" t="s">
        <v>2305</v>
      </c>
      <c r="J1275" s="26" t="n">
        <v>-0.02</v>
      </c>
      <c r="K1275" s="26" t="n">
        <v>1.04</v>
      </c>
      <c r="L1275" s="26" t="s">
        <v>2305</v>
      </c>
      <c r="M1275" s="26" t="n">
        <v>3.12</v>
      </c>
      <c r="N1275" s="26" t="n">
        <v>2.01</v>
      </c>
      <c r="O1275" s="27" t="s">
        <v>2305</v>
      </c>
      <c r="P1275" s="27" t="n">
        <v>-756.15</v>
      </c>
      <c r="Q1275" s="27" t="n">
        <v>-187.95</v>
      </c>
      <c r="R1275" s="28" t="n">
        <v>20224.59</v>
      </c>
      <c r="S1275" s="28" t="n">
        <v>6324.64</v>
      </c>
      <c r="T1275" s="29" t="n">
        <v>58628.78</v>
      </c>
      <c r="U1275" s="29" t="n">
        <v>8666.58</v>
      </c>
      <c r="V1275" s="28" t="n">
        <v>15209.5</v>
      </c>
      <c r="W1275" s="28" t="n">
        <v>7980.47</v>
      </c>
      <c r="X1275" s="29" t="n">
        <v>12270</v>
      </c>
      <c r="Y1275" s="29" t="n">
        <v>5607</v>
      </c>
      <c r="Z1275" s="28" t="n">
        <v>18606.01</v>
      </c>
      <c r="AA1275" s="28" t="n">
        <v>6169.4</v>
      </c>
      <c r="AB1275" s="29" t="n">
        <v>13495.01</v>
      </c>
      <c r="AC1275" s="29" t="n">
        <v>7708.49</v>
      </c>
    </row>
    <row r="1276" customFormat="false" ht="12.75" hidden="false" customHeight="false" outlineLevel="0" collapsed="false">
      <c r="A1276" s="3" t="s">
        <v>2303</v>
      </c>
      <c r="B1276" s="3" t="s">
        <v>47</v>
      </c>
      <c r="C1276" s="3" t="s">
        <v>87</v>
      </c>
      <c r="D1276" s="3" t="s">
        <v>2267</v>
      </c>
      <c r="E1276" s="3" t="str">
        <f aca="false">+CONCATENATE(A1276," ",B1276," ",C1276," ",D1276)</f>
        <v>MUDDYRN 13 KV PECO UNIT3</v>
      </c>
      <c r="F1276" s="26" t="s">
        <v>2306</v>
      </c>
      <c r="G1276" s="26" t="n">
        <v>6.08</v>
      </c>
      <c r="H1276" s="26" t="n">
        <v>3.39</v>
      </c>
      <c r="I1276" s="26" t="s">
        <v>2306</v>
      </c>
      <c r="J1276" s="26" t="n">
        <v>-0.02</v>
      </c>
      <c r="K1276" s="26" t="n">
        <v>1.04</v>
      </c>
      <c r="L1276" s="26" t="s">
        <v>2306</v>
      </c>
      <c r="M1276" s="26" t="n">
        <v>3.12</v>
      </c>
      <c r="N1276" s="26" t="n">
        <v>2.01</v>
      </c>
      <c r="O1276" s="27" t="s">
        <v>2306</v>
      </c>
      <c r="P1276" s="27" t="n">
        <v>-756.15</v>
      </c>
      <c r="Q1276" s="27" t="n">
        <v>-187.95</v>
      </c>
      <c r="R1276" s="28" t="n">
        <v>20224.59</v>
      </c>
      <c r="S1276" s="28" t="n">
        <v>6324.64</v>
      </c>
      <c r="T1276" s="29" t="n">
        <v>58628.78</v>
      </c>
      <c r="U1276" s="29" t="n">
        <v>8666.58</v>
      </c>
      <c r="V1276" s="28" t="n">
        <v>15209.5</v>
      </c>
      <c r="W1276" s="28" t="n">
        <v>7980.47</v>
      </c>
      <c r="X1276" s="29" t="n">
        <v>12270</v>
      </c>
      <c r="Y1276" s="29" t="n">
        <v>5607</v>
      </c>
      <c r="Z1276" s="28" t="n">
        <v>18606.01</v>
      </c>
      <c r="AA1276" s="28" t="n">
        <v>6169.4</v>
      </c>
      <c r="AB1276" s="29" t="n">
        <v>13495.01</v>
      </c>
      <c r="AC1276" s="29" t="n">
        <v>7708.49</v>
      </c>
    </row>
    <row r="1277" customFormat="false" ht="12.75" hidden="false" customHeight="false" outlineLevel="0" collapsed="false">
      <c r="A1277" s="3" t="s">
        <v>2303</v>
      </c>
      <c r="B1277" s="3" t="s">
        <v>47</v>
      </c>
      <c r="C1277" s="3" t="s">
        <v>87</v>
      </c>
      <c r="D1277" s="3" t="s">
        <v>2307</v>
      </c>
      <c r="E1277" s="3" t="str">
        <f aca="false">+CONCATENATE(A1277," ",B1277," ",C1277," ",D1277)</f>
        <v>MUDDYRN 13 KV PECO UNIT4</v>
      </c>
      <c r="F1277" s="26" t="s">
        <v>2308</v>
      </c>
      <c r="G1277" s="26" t="n">
        <v>6.08</v>
      </c>
      <c r="H1277" s="26" t="n">
        <v>3.39</v>
      </c>
      <c r="I1277" s="26" t="s">
        <v>2308</v>
      </c>
      <c r="J1277" s="26" t="n">
        <v>-0.02</v>
      </c>
      <c r="K1277" s="26" t="n">
        <v>1.04</v>
      </c>
      <c r="L1277" s="26" t="s">
        <v>2308</v>
      </c>
      <c r="M1277" s="26" t="n">
        <v>3.12</v>
      </c>
      <c r="N1277" s="26" t="n">
        <v>2.01</v>
      </c>
      <c r="O1277" s="27" t="s">
        <v>2308</v>
      </c>
      <c r="P1277" s="27" t="n">
        <v>-756.15</v>
      </c>
      <c r="Q1277" s="27" t="n">
        <v>-187.95</v>
      </c>
      <c r="R1277" s="28" t="n">
        <v>20224.59</v>
      </c>
      <c r="S1277" s="28" t="n">
        <v>6324.64</v>
      </c>
      <c r="T1277" s="29" t="n">
        <v>58628.78</v>
      </c>
      <c r="U1277" s="29" t="n">
        <v>8666.58</v>
      </c>
      <c r="V1277" s="28" t="n">
        <v>15209.5</v>
      </c>
      <c r="W1277" s="28" t="n">
        <v>7980.47</v>
      </c>
      <c r="X1277" s="29" t="n">
        <v>12270</v>
      </c>
      <c r="Y1277" s="29" t="n">
        <v>5607</v>
      </c>
      <c r="Z1277" s="28" t="n">
        <v>18606.01</v>
      </c>
      <c r="AA1277" s="28" t="n">
        <v>6169.4</v>
      </c>
      <c r="AB1277" s="29" t="n">
        <v>13495.01</v>
      </c>
      <c r="AC1277" s="29" t="n">
        <v>7708.49</v>
      </c>
    </row>
    <row r="1278" customFormat="false" ht="12.75" hidden="false" customHeight="false" outlineLevel="0" collapsed="false">
      <c r="A1278" s="3" t="s">
        <v>2303</v>
      </c>
      <c r="B1278" s="3" t="s">
        <v>47</v>
      </c>
      <c r="C1278" s="3" t="s">
        <v>87</v>
      </c>
      <c r="D1278" s="3" t="s">
        <v>2309</v>
      </c>
      <c r="E1278" s="3" t="str">
        <f aca="false">+CONCATENATE(A1278," ",B1278," ",C1278," ",D1278)</f>
        <v>MUDDYRN 13 KV PECO UNIT5</v>
      </c>
      <c r="F1278" s="26" t="s">
        <v>2310</v>
      </c>
      <c r="G1278" s="26" t="n">
        <v>6.08</v>
      </c>
      <c r="H1278" s="26" t="n">
        <v>3.39</v>
      </c>
      <c r="I1278" s="26" t="s">
        <v>2310</v>
      </c>
      <c r="J1278" s="26" t="n">
        <v>-0.02</v>
      </c>
      <c r="K1278" s="26" t="n">
        <v>1.04</v>
      </c>
      <c r="L1278" s="26" t="s">
        <v>2310</v>
      </c>
      <c r="M1278" s="26" t="n">
        <v>3.12</v>
      </c>
      <c r="N1278" s="26" t="n">
        <v>2.01</v>
      </c>
      <c r="O1278" s="27" t="s">
        <v>2310</v>
      </c>
      <c r="P1278" s="27" t="n">
        <v>-756.15</v>
      </c>
      <c r="Q1278" s="27" t="n">
        <v>-187.95</v>
      </c>
      <c r="R1278" s="28" t="n">
        <v>20224.59</v>
      </c>
      <c r="S1278" s="28" t="n">
        <v>6324.64</v>
      </c>
      <c r="T1278" s="29" t="n">
        <v>58628.78</v>
      </c>
      <c r="U1278" s="29" t="n">
        <v>8666.58</v>
      </c>
      <c r="V1278" s="28" t="n">
        <v>15209.5</v>
      </c>
      <c r="W1278" s="28" t="n">
        <v>7980.47</v>
      </c>
      <c r="X1278" s="29" t="n">
        <v>12270</v>
      </c>
      <c r="Y1278" s="29" t="n">
        <v>5607</v>
      </c>
      <c r="Z1278" s="28" t="n">
        <v>18606.01</v>
      </c>
      <c r="AA1278" s="28" t="n">
        <v>6169.4</v>
      </c>
      <c r="AB1278" s="29" t="n">
        <v>13495.01</v>
      </c>
      <c r="AC1278" s="29" t="n">
        <v>7708.49</v>
      </c>
    </row>
    <row r="1279" customFormat="false" ht="12.75" hidden="false" customHeight="false" outlineLevel="0" collapsed="false">
      <c r="A1279" s="3" t="s">
        <v>2303</v>
      </c>
      <c r="B1279" s="3" t="s">
        <v>47</v>
      </c>
      <c r="C1279" s="3" t="s">
        <v>87</v>
      </c>
      <c r="D1279" s="3" t="s">
        <v>2311</v>
      </c>
      <c r="E1279" s="3" t="str">
        <f aca="false">+CONCATENATE(A1279," ",B1279," ",C1279," ",D1279)</f>
        <v>MUDDYRN 13 KV PECO UNIT6</v>
      </c>
      <c r="F1279" s="26" t="s">
        <v>2312</v>
      </c>
      <c r="G1279" s="26" t="n">
        <v>6.08</v>
      </c>
      <c r="H1279" s="26" t="n">
        <v>3.39</v>
      </c>
      <c r="I1279" s="26" t="s">
        <v>2312</v>
      </c>
      <c r="J1279" s="26" t="n">
        <v>-0.02</v>
      </c>
      <c r="K1279" s="26" t="n">
        <v>1.04</v>
      </c>
      <c r="L1279" s="26" t="s">
        <v>2312</v>
      </c>
      <c r="M1279" s="26" t="n">
        <v>3.12</v>
      </c>
      <c r="N1279" s="26" t="n">
        <v>2.01</v>
      </c>
      <c r="O1279" s="27" t="s">
        <v>2312</v>
      </c>
      <c r="P1279" s="27" t="n">
        <v>-756.15</v>
      </c>
      <c r="Q1279" s="27" t="n">
        <v>-187.95</v>
      </c>
      <c r="R1279" s="28" t="n">
        <v>20224.59</v>
      </c>
      <c r="S1279" s="28" t="n">
        <v>6324.64</v>
      </c>
      <c r="T1279" s="29" t="n">
        <v>58628.78</v>
      </c>
      <c r="U1279" s="29" t="n">
        <v>8666.58</v>
      </c>
      <c r="V1279" s="28" t="n">
        <v>15209.5</v>
      </c>
      <c r="W1279" s="28" t="n">
        <v>7980.47</v>
      </c>
      <c r="X1279" s="29" t="n">
        <v>12270</v>
      </c>
      <c r="Y1279" s="29" t="n">
        <v>5607</v>
      </c>
      <c r="Z1279" s="28" t="n">
        <v>18606.01</v>
      </c>
      <c r="AA1279" s="28" t="n">
        <v>6169.4</v>
      </c>
      <c r="AB1279" s="29" t="n">
        <v>13495.01</v>
      </c>
      <c r="AC1279" s="29" t="n">
        <v>7708.49</v>
      </c>
    </row>
    <row r="1280" customFormat="false" ht="12.75" hidden="false" customHeight="false" outlineLevel="0" collapsed="false">
      <c r="A1280" s="3" t="s">
        <v>2303</v>
      </c>
      <c r="B1280" s="3" t="s">
        <v>47</v>
      </c>
      <c r="C1280" s="3" t="s">
        <v>87</v>
      </c>
      <c r="D1280" s="3" t="s">
        <v>2313</v>
      </c>
      <c r="E1280" s="3" t="str">
        <f aca="false">+CONCATENATE(A1280," ",B1280," ",C1280," ",D1280)</f>
        <v>MUDDYRN 13 KV PECO UNIT7</v>
      </c>
      <c r="F1280" s="26" t="s">
        <v>2314</v>
      </c>
      <c r="G1280" s="26" t="n">
        <v>6.08</v>
      </c>
      <c r="H1280" s="26" t="n">
        <v>3.39</v>
      </c>
      <c r="I1280" s="26" t="s">
        <v>2314</v>
      </c>
      <c r="J1280" s="26" t="n">
        <v>-0.02</v>
      </c>
      <c r="K1280" s="26" t="n">
        <v>1.04</v>
      </c>
      <c r="L1280" s="26" t="s">
        <v>2314</v>
      </c>
      <c r="M1280" s="26" t="n">
        <v>3.12</v>
      </c>
      <c r="N1280" s="26" t="n">
        <v>2.01</v>
      </c>
      <c r="O1280" s="27" t="s">
        <v>2314</v>
      </c>
      <c r="P1280" s="27" t="n">
        <v>-756.15</v>
      </c>
      <c r="Q1280" s="27" t="n">
        <v>-187.95</v>
      </c>
      <c r="R1280" s="28" t="n">
        <v>20224.59</v>
      </c>
      <c r="S1280" s="28" t="n">
        <v>6324.64</v>
      </c>
      <c r="T1280" s="29" t="n">
        <v>58628.78</v>
      </c>
      <c r="U1280" s="29" t="n">
        <v>8666.58</v>
      </c>
      <c r="V1280" s="28" t="n">
        <v>15209.5</v>
      </c>
      <c r="W1280" s="28" t="n">
        <v>7980.47</v>
      </c>
      <c r="X1280" s="29" t="n">
        <v>12270</v>
      </c>
      <c r="Y1280" s="29" t="n">
        <v>5607</v>
      </c>
      <c r="Z1280" s="28" t="n">
        <v>18606.01</v>
      </c>
      <c r="AA1280" s="28" t="n">
        <v>6169.4</v>
      </c>
      <c r="AB1280" s="29" t="n">
        <v>13495.01</v>
      </c>
      <c r="AC1280" s="29" t="n">
        <v>7708.49</v>
      </c>
    </row>
    <row r="1281" customFormat="false" ht="12.75" hidden="false" customHeight="false" outlineLevel="0" collapsed="false">
      <c r="A1281" s="3" t="s">
        <v>2303</v>
      </c>
      <c r="B1281" s="3" t="s">
        <v>47</v>
      </c>
      <c r="C1281" s="3" t="s">
        <v>87</v>
      </c>
      <c r="D1281" s="3" t="s">
        <v>2315</v>
      </c>
      <c r="E1281" s="3" t="str">
        <f aca="false">+CONCATENATE(A1281," ",B1281," ",C1281," ",D1281)</f>
        <v>MUDDYRN 13 KV PECO UNIT8</v>
      </c>
      <c r="F1281" s="26" t="s">
        <v>2316</v>
      </c>
      <c r="G1281" s="26" t="n">
        <v>6.08</v>
      </c>
      <c r="H1281" s="26" t="n">
        <v>3.39</v>
      </c>
      <c r="I1281" s="26" t="s">
        <v>2316</v>
      </c>
      <c r="J1281" s="26" t="n">
        <v>-0.02</v>
      </c>
      <c r="K1281" s="26" t="n">
        <v>1.04</v>
      </c>
      <c r="L1281" s="26" t="s">
        <v>2316</v>
      </c>
      <c r="M1281" s="26" t="n">
        <v>3.12</v>
      </c>
      <c r="N1281" s="26" t="n">
        <v>2.01</v>
      </c>
      <c r="O1281" s="27" t="s">
        <v>2316</v>
      </c>
      <c r="P1281" s="27" t="n">
        <v>-756.15</v>
      </c>
      <c r="Q1281" s="27" t="n">
        <v>-187.95</v>
      </c>
      <c r="R1281" s="28" t="n">
        <v>20224.59</v>
      </c>
      <c r="S1281" s="28" t="n">
        <v>6324.64</v>
      </c>
      <c r="T1281" s="29" t="n">
        <v>58628.78</v>
      </c>
      <c r="U1281" s="29" t="n">
        <v>8666.58</v>
      </c>
      <c r="V1281" s="28" t="n">
        <v>15209.5</v>
      </c>
      <c r="W1281" s="28" t="n">
        <v>7980.47</v>
      </c>
      <c r="X1281" s="29" t="n">
        <v>12270</v>
      </c>
      <c r="Y1281" s="29" t="n">
        <v>5607</v>
      </c>
      <c r="Z1281" s="28" t="n">
        <v>18606.01</v>
      </c>
      <c r="AA1281" s="28" t="n">
        <v>6169.4</v>
      </c>
      <c r="AB1281" s="29" t="n">
        <v>13495.01</v>
      </c>
      <c r="AC1281" s="29" t="n">
        <v>7708.49</v>
      </c>
    </row>
    <row r="1282" customFormat="false" ht="12.75" hidden="false" customHeight="false" outlineLevel="0" collapsed="false">
      <c r="A1282" s="3" t="s">
        <v>2317</v>
      </c>
      <c r="B1282" s="3" t="s">
        <v>20</v>
      </c>
      <c r="C1282" s="3" t="s">
        <v>37</v>
      </c>
      <c r="D1282" s="3" t="s">
        <v>276</v>
      </c>
      <c r="E1282" s="3" t="str">
        <f aca="false">+CONCATENATE(A1282," ",B1282," ",C1282," ",D1282)</f>
        <v>NAAMANS 69 KV DPL IBUS</v>
      </c>
      <c r="F1282" s="26" t="s">
        <v>2318</v>
      </c>
      <c r="G1282" s="26" t="n">
        <v>7.68</v>
      </c>
      <c r="H1282" s="26" t="n">
        <v>4.36</v>
      </c>
      <c r="I1282" s="26" t="s">
        <v>2318</v>
      </c>
      <c r="J1282" s="26" t="n">
        <v>-0.17</v>
      </c>
      <c r="K1282" s="26" t="n">
        <v>0.97</v>
      </c>
      <c r="L1282" s="26" t="s">
        <v>2318</v>
      </c>
      <c r="M1282" s="26" t="n">
        <v>3.02</v>
      </c>
      <c r="N1282" s="26" t="n">
        <v>2.26</v>
      </c>
      <c r="O1282" s="27" t="s">
        <v>2318</v>
      </c>
      <c r="P1282" s="27" t="n">
        <v>576.41</v>
      </c>
      <c r="Q1282" s="27" t="n">
        <v>410.06</v>
      </c>
      <c r="R1282" s="28" t="n">
        <v>20247.52</v>
      </c>
      <c r="S1282" s="28" t="n">
        <v>6329.04</v>
      </c>
      <c r="T1282" s="29" t="n">
        <v>60240.25</v>
      </c>
      <c r="U1282" s="29" t="n">
        <v>8672.44</v>
      </c>
      <c r="V1282" s="28" t="n">
        <v>15174.76</v>
      </c>
      <c r="W1282" s="28" t="n">
        <v>7980.02</v>
      </c>
      <c r="X1282" s="29" t="n">
        <v>12269.9</v>
      </c>
      <c r="Y1282" s="29" t="n">
        <v>5598.1</v>
      </c>
      <c r="Z1282" s="28" t="n">
        <v>18604.16</v>
      </c>
      <c r="AA1282" s="28" t="n">
        <v>6158.45</v>
      </c>
      <c r="AB1282" s="29" t="n">
        <v>13494</v>
      </c>
      <c r="AC1282" s="29" t="n">
        <v>7708.06</v>
      </c>
    </row>
    <row r="1283" customFormat="false" ht="12.75" hidden="false" customHeight="false" outlineLevel="0" collapsed="false">
      <c r="A1283" s="3" t="s">
        <v>2319</v>
      </c>
      <c r="B1283" s="3" t="s">
        <v>14</v>
      </c>
      <c r="C1283" s="3" t="s">
        <v>45</v>
      </c>
      <c r="D1283" s="3" t="s">
        <v>1860</v>
      </c>
      <c r="E1283" s="3" t="str">
        <f aca="false">+CONCATENATE(A1283," ",B1283," ",C1283," ",D1283)</f>
        <v>NAMPTON 138 KV PPL NUG</v>
      </c>
      <c r="F1283" s="26" t="s">
        <v>2320</v>
      </c>
      <c r="G1283" s="26" t="n">
        <v>-21.12</v>
      </c>
      <c r="H1283" s="26" t="n">
        <v>-10.18</v>
      </c>
      <c r="I1283" s="26" t="s">
        <v>2320</v>
      </c>
      <c r="J1283" s="26" t="n">
        <v>-6.73</v>
      </c>
      <c r="K1283" s="26" t="n">
        <v>-8.27</v>
      </c>
      <c r="L1283" s="26" t="s">
        <v>2320</v>
      </c>
      <c r="M1283" s="26" t="n">
        <v>-25.68</v>
      </c>
      <c r="N1283" s="26" t="n">
        <v>-14.93</v>
      </c>
      <c r="O1283" s="27" t="s">
        <v>2320</v>
      </c>
      <c r="P1283" s="27" t="n">
        <v>-560.43</v>
      </c>
      <c r="Q1283" s="27" t="n">
        <v>-102.42</v>
      </c>
      <c r="R1283" s="28" t="n">
        <v>20114.22</v>
      </c>
      <c r="S1283" s="28" t="n">
        <v>6303.46</v>
      </c>
      <c r="T1283" s="29" t="n">
        <v>58798.23</v>
      </c>
      <c r="U1283" s="29" t="n">
        <v>8719.16</v>
      </c>
      <c r="V1283" s="28" t="n">
        <v>15103.83</v>
      </c>
      <c r="W1283" s="28" t="n">
        <v>7978.31</v>
      </c>
      <c r="X1283" s="29" t="n">
        <v>12065.8</v>
      </c>
      <c r="Y1283" s="29" t="n">
        <v>5617.3</v>
      </c>
      <c r="Z1283" s="28" t="n">
        <v>18592.31</v>
      </c>
      <c r="AA1283" s="28" t="n">
        <v>6015.2</v>
      </c>
      <c r="AB1283" s="29" t="n">
        <v>13505.39</v>
      </c>
      <c r="AC1283" s="29" t="n">
        <v>7696.25</v>
      </c>
    </row>
    <row r="1284" customFormat="false" ht="12.75" hidden="false" customHeight="false" outlineLevel="0" collapsed="false">
      <c r="A1284" s="3" t="s">
        <v>2321</v>
      </c>
      <c r="B1284" s="3" t="s">
        <v>20</v>
      </c>
      <c r="C1284" s="3" t="s">
        <v>45</v>
      </c>
      <c r="D1284" s="3" t="s">
        <v>69</v>
      </c>
      <c r="E1284" s="3" t="str">
        <f aca="false">+CONCATENATE(A1284," ",B1284," ",C1284," ",D1284)</f>
        <v>NAZARETH 69 KV PPL BUS_1</v>
      </c>
      <c r="F1284" s="26" t="s">
        <v>2322</v>
      </c>
      <c r="G1284" s="26" t="n">
        <v>-31.92</v>
      </c>
      <c r="H1284" s="26" t="n">
        <v>-15.42</v>
      </c>
      <c r="I1284" s="26" t="s">
        <v>2322</v>
      </c>
      <c r="J1284" s="26" t="n">
        <v>-9.95</v>
      </c>
      <c r="K1284" s="26" t="n">
        <v>-12.37</v>
      </c>
      <c r="L1284" s="26" t="s">
        <v>2322</v>
      </c>
      <c r="M1284" s="26" t="n">
        <v>-37.87</v>
      </c>
      <c r="N1284" s="26" t="n">
        <v>-22.27</v>
      </c>
      <c r="O1284" s="27" t="s">
        <v>2322</v>
      </c>
      <c r="P1284" s="27" t="n">
        <v>37.81</v>
      </c>
      <c r="Q1284" s="27" t="n">
        <v>223.79</v>
      </c>
      <c r="R1284" s="28" t="n">
        <v>20166.59</v>
      </c>
      <c r="S1284" s="28" t="n">
        <v>6316.99</v>
      </c>
      <c r="T1284" s="29" t="n">
        <v>59185.04</v>
      </c>
      <c r="U1284" s="29" t="n">
        <v>8743.96</v>
      </c>
      <c r="V1284" s="28" t="n">
        <v>15102.06</v>
      </c>
      <c r="W1284" s="28" t="n">
        <v>7978.37</v>
      </c>
      <c r="X1284" s="29" t="n">
        <v>12311.4</v>
      </c>
      <c r="Y1284" s="29" t="n">
        <v>5620</v>
      </c>
      <c r="Z1284" s="28" t="n">
        <v>18586.44</v>
      </c>
      <c r="AA1284" s="28" t="n">
        <v>5946.92</v>
      </c>
      <c r="AB1284" s="29" t="n">
        <v>13504.3</v>
      </c>
      <c r="AC1284" s="29" t="n">
        <v>7690.76</v>
      </c>
    </row>
    <row r="1285" customFormat="false" ht="12.75" hidden="false" customHeight="false" outlineLevel="0" collapsed="false">
      <c r="A1285" s="3" t="s">
        <v>2321</v>
      </c>
      <c r="B1285" s="3" t="s">
        <v>20</v>
      </c>
      <c r="C1285" s="3" t="s">
        <v>45</v>
      </c>
      <c r="D1285" s="3" t="s">
        <v>273</v>
      </c>
      <c r="E1285" s="3" t="str">
        <f aca="false">+CONCATENATE(A1285," ",B1285," ",C1285," ",D1285)</f>
        <v>NAZARETH 69 KV PPL BUS_3</v>
      </c>
      <c r="F1285" s="26" t="s">
        <v>2323</v>
      </c>
      <c r="G1285" s="26" t="n">
        <v>-31.92</v>
      </c>
      <c r="H1285" s="26" t="n">
        <v>-15.42</v>
      </c>
      <c r="I1285" s="26" t="s">
        <v>2323</v>
      </c>
      <c r="J1285" s="26" t="n">
        <v>-9.95</v>
      </c>
      <c r="K1285" s="26" t="n">
        <v>-12.37</v>
      </c>
      <c r="L1285" s="26" t="s">
        <v>2323</v>
      </c>
      <c r="M1285" s="26" t="n">
        <v>-37.87</v>
      </c>
      <c r="N1285" s="26" t="n">
        <v>-22.27</v>
      </c>
      <c r="O1285" s="27" t="s">
        <v>2323</v>
      </c>
      <c r="P1285" s="27" t="n">
        <v>37.81</v>
      </c>
      <c r="Q1285" s="27" t="n">
        <v>223.79</v>
      </c>
      <c r="R1285" s="28" t="n">
        <v>20166.59</v>
      </c>
      <c r="S1285" s="28" t="n">
        <v>6316.99</v>
      </c>
      <c r="T1285" s="29" t="n">
        <v>59185.04</v>
      </c>
      <c r="U1285" s="29" t="n">
        <v>8743.96</v>
      </c>
      <c r="V1285" s="28" t="n">
        <v>15102.06</v>
      </c>
      <c r="W1285" s="28" t="n">
        <v>7978.37</v>
      </c>
      <c r="X1285" s="29" t="n">
        <v>12311.4</v>
      </c>
      <c r="Y1285" s="29" t="n">
        <v>5620</v>
      </c>
      <c r="Z1285" s="28" t="n">
        <v>18586.44</v>
      </c>
      <c r="AA1285" s="28" t="n">
        <v>5946.92</v>
      </c>
      <c r="AB1285" s="29" t="n">
        <v>13504.3</v>
      </c>
      <c r="AC1285" s="29" t="n">
        <v>7690.76</v>
      </c>
    </row>
    <row r="1286" customFormat="false" ht="12.75" hidden="false" customHeight="false" outlineLevel="0" collapsed="false">
      <c r="A1286" s="3" t="s">
        <v>2324</v>
      </c>
      <c r="B1286" s="3" t="s">
        <v>59</v>
      </c>
      <c r="C1286" s="3" t="s">
        <v>66</v>
      </c>
      <c r="D1286" s="3" t="s">
        <v>119</v>
      </c>
      <c r="E1286" s="3" t="str">
        <f aca="false">+CONCATENATE(A1286," ",B1286," ",C1286," ",D1286)</f>
        <v>NBANGOR 115 KV METED 1 BANK</v>
      </c>
      <c r="F1286" s="26" t="s">
        <v>2325</v>
      </c>
      <c r="G1286" s="26" t="n">
        <v>-49.63</v>
      </c>
      <c r="H1286" s="26" t="n">
        <v>-24.08</v>
      </c>
      <c r="I1286" s="26" t="s">
        <v>2325</v>
      </c>
      <c r="J1286" s="26" t="n">
        <v>-15.92</v>
      </c>
      <c r="K1286" s="26" t="n">
        <v>-18.91</v>
      </c>
      <c r="L1286" s="26" t="s">
        <v>2325</v>
      </c>
      <c r="M1286" s="26" t="n">
        <v>-58.23</v>
      </c>
      <c r="N1286" s="26" t="n">
        <v>-34.01</v>
      </c>
      <c r="O1286" s="27" t="s">
        <v>2325</v>
      </c>
      <c r="P1286" s="27" t="n">
        <v>183.4</v>
      </c>
      <c r="Q1286" s="27" t="n">
        <v>289.55</v>
      </c>
      <c r="R1286" s="28" t="n">
        <v>20152.91</v>
      </c>
      <c r="S1286" s="28" t="n">
        <v>6324.32</v>
      </c>
      <c r="T1286" s="29" t="n">
        <v>59374.34</v>
      </c>
      <c r="U1286" s="29" t="n">
        <v>8780.55</v>
      </c>
      <c r="V1286" s="28" t="n">
        <v>15081.83</v>
      </c>
      <c r="W1286" s="28" t="n">
        <v>7978.85</v>
      </c>
      <c r="X1286" s="29" t="n">
        <v>12278.9</v>
      </c>
      <c r="Y1286" s="29" t="n">
        <v>5619.5</v>
      </c>
      <c r="Z1286" s="28" t="n">
        <v>18577.98</v>
      </c>
      <c r="AA1286" s="28" t="n">
        <v>5829.56</v>
      </c>
      <c r="AB1286" s="29" t="n">
        <v>13501.54</v>
      </c>
      <c r="AC1286" s="29" t="n">
        <v>7682.32</v>
      </c>
    </row>
    <row r="1287" customFormat="false" ht="12.75" hidden="false" customHeight="false" outlineLevel="0" collapsed="false">
      <c r="A1287" s="3" t="s">
        <v>2324</v>
      </c>
      <c r="B1287" s="3" t="s">
        <v>59</v>
      </c>
      <c r="C1287" s="3" t="s">
        <v>66</v>
      </c>
      <c r="D1287" s="3" t="s">
        <v>1417</v>
      </c>
      <c r="E1287" s="3" t="str">
        <f aca="false">+CONCATENATE(A1287," ",B1287," ",C1287," ",D1287)</f>
        <v>NBANGOR 115 KV METED 2 BANK</v>
      </c>
      <c r="F1287" s="26" t="s">
        <v>2326</v>
      </c>
      <c r="G1287" s="26" t="n">
        <v>-49.63</v>
      </c>
      <c r="H1287" s="26" t="n">
        <v>-24.08</v>
      </c>
      <c r="I1287" s="26" t="s">
        <v>2326</v>
      </c>
      <c r="J1287" s="26" t="n">
        <v>-15.92</v>
      </c>
      <c r="K1287" s="26" t="n">
        <v>-18.91</v>
      </c>
      <c r="L1287" s="26" t="s">
        <v>2326</v>
      </c>
      <c r="M1287" s="26" t="n">
        <v>-58.23</v>
      </c>
      <c r="N1287" s="26" t="n">
        <v>-34.01</v>
      </c>
      <c r="O1287" s="27" t="s">
        <v>2326</v>
      </c>
      <c r="P1287" s="27" t="n">
        <v>183.4</v>
      </c>
      <c r="Q1287" s="27" t="n">
        <v>289.55</v>
      </c>
      <c r="R1287" s="28" t="n">
        <v>20152.91</v>
      </c>
      <c r="S1287" s="28" t="n">
        <v>6324.32</v>
      </c>
      <c r="T1287" s="29" t="n">
        <v>59374.34</v>
      </c>
      <c r="U1287" s="29" t="n">
        <v>8780.55</v>
      </c>
      <c r="V1287" s="28" t="n">
        <v>15081.83</v>
      </c>
      <c r="W1287" s="28" t="n">
        <v>7978.85</v>
      </c>
      <c r="X1287" s="29" t="n">
        <v>12278.9</v>
      </c>
      <c r="Y1287" s="29" t="n">
        <v>5619.5</v>
      </c>
      <c r="Z1287" s="28" t="n">
        <v>18577.98</v>
      </c>
      <c r="AA1287" s="28" t="n">
        <v>5829.56</v>
      </c>
      <c r="AB1287" s="29" t="n">
        <v>13501.54</v>
      </c>
      <c r="AC1287" s="29" t="n">
        <v>7682.32</v>
      </c>
    </row>
    <row r="1288" customFormat="false" ht="12.75" hidden="false" customHeight="false" outlineLevel="0" collapsed="false">
      <c r="A1288" s="3" t="s">
        <v>2327</v>
      </c>
      <c r="B1288" s="3" t="s">
        <v>14</v>
      </c>
      <c r="C1288" s="3" t="s">
        <v>27</v>
      </c>
      <c r="D1288" s="3" t="s">
        <v>31</v>
      </c>
      <c r="E1288" s="3" t="str">
        <f aca="false">+CONCATENATE(A1288," ",B1288," ",C1288," ",D1288)</f>
        <v>NBERGEN 138 KV PSEG T-2</v>
      </c>
      <c r="F1288" s="26" t="s">
        <v>2328</v>
      </c>
      <c r="G1288" s="26" t="n">
        <v>356.66</v>
      </c>
      <c r="H1288" s="26" t="n">
        <v>177.82</v>
      </c>
      <c r="I1288" s="26" t="s">
        <v>2328</v>
      </c>
      <c r="J1288" s="26" t="n">
        <v>123.54</v>
      </c>
      <c r="K1288" s="26" t="n">
        <v>122.11</v>
      </c>
      <c r="L1288" s="26" t="s">
        <v>2328</v>
      </c>
      <c r="M1288" s="26" t="n">
        <v>377.15</v>
      </c>
      <c r="N1288" s="26" t="n">
        <v>207.99</v>
      </c>
      <c r="O1288" s="27" t="s">
        <v>2328</v>
      </c>
      <c r="P1288" s="27" t="n">
        <v>622.42</v>
      </c>
      <c r="Q1288" s="27" t="n">
        <v>476.72</v>
      </c>
      <c r="R1288" s="28" t="n">
        <v>21155.81</v>
      </c>
      <c r="S1288" s="28" t="n">
        <v>6443.72</v>
      </c>
      <c r="T1288" s="29" t="n">
        <v>59802.22</v>
      </c>
      <c r="U1288" s="29" t="n">
        <v>8803.3</v>
      </c>
      <c r="V1288" s="28" t="n">
        <v>14962.71</v>
      </c>
      <c r="W1288" s="28" t="n">
        <v>7982.12</v>
      </c>
      <c r="X1288" s="29" t="n">
        <v>12704.2</v>
      </c>
      <c r="Y1288" s="29" t="n">
        <v>5810.6</v>
      </c>
      <c r="Z1288" s="28" t="n">
        <v>18714.29</v>
      </c>
      <c r="AA1288" s="28" t="n">
        <v>7625.39</v>
      </c>
      <c r="AB1288" s="29" t="n">
        <v>13475.16</v>
      </c>
      <c r="AC1288" s="29" t="n">
        <v>7787.74</v>
      </c>
    </row>
    <row r="1289" customFormat="false" ht="12.75" hidden="false" customHeight="false" outlineLevel="0" collapsed="false">
      <c r="A1289" s="3" t="s">
        <v>2327</v>
      </c>
      <c r="B1289" s="3" t="s">
        <v>26</v>
      </c>
      <c r="C1289" s="3" t="s">
        <v>27</v>
      </c>
      <c r="D1289" s="3" t="s">
        <v>28</v>
      </c>
      <c r="E1289" s="3" t="str">
        <f aca="false">+CONCATENATE(A1289," ",B1289," ",C1289," ",D1289)</f>
        <v>NBERGEN 230 KV PSEG T-1</v>
      </c>
      <c r="F1289" s="26" t="s">
        <v>2329</v>
      </c>
      <c r="G1289" s="26" t="n">
        <v>374.22</v>
      </c>
      <c r="H1289" s="26" t="n">
        <v>186.81</v>
      </c>
      <c r="I1289" s="26" t="s">
        <v>2329</v>
      </c>
      <c r="J1289" s="26" t="n">
        <v>130.13</v>
      </c>
      <c r="K1289" s="26" t="n">
        <v>130.51</v>
      </c>
      <c r="L1289" s="26" t="s">
        <v>2329</v>
      </c>
      <c r="M1289" s="26" t="n">
        <v>400.38</v>
      </c>
      <c r="N1289" s="26" t="n">
        <v>222.79</v>
      </c>
      <c r="O1289" s="27" t="s">
        <v>2329</v>
      </c>
      <c r="P1289" s="27" t="n">
        <v>670.08</v>
      </c>
      <c r="Q1289" s="27" t="n">
        <v>502.91</v>
      </c>
      <c r="R1289" s="28" t="n">
        <v>21267.7</v>
      </c>
      <c r="S1289" s="28" t="n">
        <v>6451.14</v>
      </c>
      <c r="T1289" s="29" t="n">
        <v>59771.57</v>
      </c>
      <c r="U1289" s="29" t="n">
        <v>8806.32</v>
      </c>
      <c r="V1289" s="28" t="n">
        <v>14946.34</v>
      </c>
      <c r="W1289" s="28" t="n">
        <v>7981.34</v>
      </c>
      <c r="X1289" s="29" t="n">
        <v>12592.4</v>
      </c>
      <c r="Y1289" s="29" t="n">
        <v>5812.7</v>
      </c>
      <c r="Z1289" s="28" t="n">
        <v>18720.71</v>
      </c>
      <c r="AA1289" s="28" t="n">
        <v>7801.05</v>
      </c>
      <c r="AB1289" s="29" t="n">
        <v>13484.46</v>
      </c>
      <c r="AC1289" s="29" t="n">
        <v>7803.05</v>
      </c>
    </row>
    <row r="1290" customFormat="false" ht="12.75" hidden="false" customHeight="false" outlineLevel="0" collapsed="false">
      <c r="A1290" s="3" t="s">
        <v>2330</v>
      </c>
      <c r="B1290" s="3" t="s">
        <v>26</v>
      </c>
      <c r="C1290" s="3" t="s">
        <v>66</v>
      </c>
      <c r="D1290" s="3" t="s">
        <v>16</v>
      </c>
      <c r="E1290" s="3" t="str">
        <f aca="false">+CONCATENATE(A1290," ",B1290," ",C1290," ",D1290)</f>
        <v>NBOYERTO 230 KV METED LD1</v>
      </c>
      <c r="F1290" s="26" t="s">
        <v>2331</v>
      </c>
      <c r="G1290" s="26" t="n">
        <v>-14.16</v>
      </c>
      <c r="H1290" s="26" t="n">
        <v>-6.71</v>
      </c>
      <c r="I1290" s="26" t="s">
        <v>2331</v>
      </c>
      <c r="J1290" s="26" t="n">
        <v>1.15</v>
      </c>
      <c r="K1290" s="26" t="n">
        <v>-5.88</v>
      </c>
      <c r="L1290" s="26" t="s">
        <v>2331</v>
      </c>
      <c r="M1290" s="26" t="n">
        <v>-13.48</v>
      </c>
      <c r="N1290" s="26" t="n">
        <v>-10.4</v>
      </c>
      <c r="O1290" s="27" t="s">
        <v>2331</v>
      </c>
      <c r="P1290" s="27" t="n">
        <v>613.66</v>
      </c>
      <c r="Q1290" s="27" t="n">
        <v>544.66</v>
      </c>
      <c r="R1290" s="28" t="n">
        <v>20542.16</v>
      </c>
      <c r="S1290" s="28" t="n">
        <v>6325.3</v>
      </c>
      <c r="T1290" s="29" t="n">
        <v>59520.78</v>
      </c>
      <c r="U1290" s="29" t="n">
        <v>8705.82</v>
      </c>
      <c r="V1290" s="28" t="n">
        <v>15158.37</v>
      </c>
      <c r="W1290" s="28" t="n">
        <v>7977.74</v>
      </c>
      <c r="X1290" s="29" t="n">
        <v>12271.7</v>
      </c>
      <c r="Y1290" s="29" t="n">
        <v>5616.4</v>
      </c>
      <c r="Z1290" s="28" t="n">
        <v>18595.87</v>
      </c>
      <c r="AA1290" s="28" t="n">
        <v>6055.27</v>
      </c>
      <c r="AB1290" s="29" t="n">
        <v>13498.19</v>
      </c>
      <c r="AC1290" s="29" t="n">
        <v>7699.32</v>
      </c>
    </row>
    <row r="1291" customFormat="false" ht="12.75" hidden="false" customHeight="false" outlineLevel="0" collapsed="false">
      <c r="A1291" s="3" t="s">
        <v>2332</v>
      </c>
      <c r="B1291" s="3" t="s">
        <v>26</v>
      </c>
      <c r="C1291" s="3" t="s">
        <v>111</v>
      </c>
      <c r="D1291" s="3" t="s">
        <v>61</v>
      </c>
      <c r="E1291" s="3" t="str">
        <f aca="false">+CONCATENATE(A1291," ",B1291," ",C1291," ",D1291)</f>
        <v>NEJESCO 230 KV JCPL 1 TX</v>
      </c>
      <c r="F1291" s="26" t="s">
        <v>2333</v>
      </c>
      <c r="G1291" s="26" t="n">
        <v>-34.62</v>
      </c>
      <c r="H1291" s="26" t="n">
        <v>-16.36</v>
      </c>
      <c r="I1291" s="26" t="s">
        <v>2333</v>
      </c>
      <c r="J1291" s="26" t="n">
        <v>-14.01</v>
      </c>
      <c r="K1291" s="26" t="n">
        <v>-14.96</v>
      </c>
      <c r="L1291" s="26" t="s">
        <v>2333</v>
      </c>
      <c r="M1291" s="26" t="n">
        <v>-46.56</v>
      </c>
      <c r="N1291" s="26" t="n">
        <v>-26.49</v>
      </c>
      <c r="O1291" s="27" t="s">
        <v>2333</v>
      </c>
      <c r="P1291" s="27" t="n">
        <v>395.4</v>
      </c>
      <c r="Q1291" s="27" t="n">
        <v>344.67</v>
      </c>
      <c r="R1291" s="28" t="n">
        <v>20106.85</v>
      </c>
      <c r="S1291" s="28" t="n">
        <v>6317.28</v>
      </c>
      <c r="T1291" s="29" t="n">
        <v>59949.55</v>
      </c>
      <c r="U1291" s="29" t="n">
        <v>9060.43</v>
      </c>
      <c r="V1291" s="28" t="n">
        <v>15067.97</v>
      </c>
      <c r="W1291" s="28" t="n">
        <v>7979.27</v>
      </c>
      <c r="X1291" s="29" t="n">
        <v>12235.5</v>
      </c>
      <c r="Y1291" s="29" t="n">
        <v>5608.3</v>
      </c>
      <c r="Z1291" s="28" t="n">
        <v>18583.88</v>
      </c>
      <c r="AA1291" s="28" t="n">
        <v>5875.09</v>
      </c>
      <c r="AB1291" s="29" t="n">
        <v>13490.43</v>
      </c>
      <c r="AC1291" s="29" t="n">
        <v>7686.04</v>
      </c>
    </row>
    <row r="1292" customFormat="false" ht="12.75" hidden="false" customHeight="false" outlineLevel="0" collapsed="false">
      <c r="A1292" s="3" t="s">
        <v>2332</v>
      </c>
      <c r="B1292" s="3" t="s">
        <v>26</v>
      </c>
      <c r="C1292" s="3" t="s">
        <v>111</v>
      </c>
      <c r="D1292" s="3" t="s">
        <v>63</v>
      </c>
      <c r="E1292" s="3" t="str">
        <f aca="false">+CONCATENATE(A1292," ",B1292," ",C1292," ",D1292)</f>
        <v>NEJESCO 230 KV JCPL 2 TX</v>
      </c>
      <c r="F1292" s="26" t="s">
        <v>2334</v>
      </c>
      <c r="G1292" s="26" t="n">
        <v>-34.62</v>
      </c>
      <c r="H1292" s="26" t="n">
        <v>-16.36</v>
      </c>
      <c r="I1292" s="26" t="s">
        <v>2334</v>
      </c>
      <c r="J1292" s="26" t="n">
        <v>-14.01</v>
      </c>
      <c r="K1292" s="26" t="n">
        <v>-14.96</v>
      </c>
      <c r="L1292" s="26" t="s">
        <v>2334</v>
      </c>
      <c r="M1292" s="26" t="n">
        <v>-46.56</v>
      </c>
      <c r="N1292" s="26" t="n">
        <v>-26.49</v>
      </c>
      <c r="O1292" s="27" t="s">
        <v>2334</v>
      </c>
      <c r="P1292" s="27" t="n">
        <v>395.4</v>
      </c>
      <c r="Q1292" s="27" t="n">
        <v>344.67</v>
      </c>
      <c r="R1292" s="28" t="n">
        <v>20106.85</v>
      </c>
      <c r="S1292" s="28" t="n">
        <v>6317.28</v>
      </c>
      <c r="T1292" s="29" t="n">
        <v>59949.55</v>
      </c>
      <c r="U1292" s="29" t="n">
        <v>9060.43</v>
      </c>
      <c r="V1292" s="28" t="n">
        <v>15067.97</v>
      </c>
      <c r="W1292" s="28" t="n">
        <v>7979.27</v>
      </c>
      <c r="X1292" s="29" t="n">
        <v>12235.5</v>
      </c>
      <c r="Y1292" s="29" t="n">
        <v>5608.3</v>
      </c>
      <c r="Z1292" s="28" t="n">
        <v>18583.88</v>
      </c>
      <c r="AA1292" s="28" t="n">
        <v>5875.09</v>
      </c>
      <c r="AB1292" s="29" t="n">
        <v>13490.43</v>
      </c>
      <c r="AC1292" s="29" t="n">
        <v>7686.04</v>
      </c>
    </row>
    <row r="1293" customFormat="false" ht="12.75" hidden="false" customHeight="false" outlineLevel="0" collapsed="false">
      <c r="A1293" s="3" t="s">
        <v>2332</v>
      </c>
      <c r="B1293" s="3" t="s">
        <v>26</v>
      </c>
      <c r="C1293" s="3" t="s">
        <v>111</v>
      </c>
      <c r="D1293" s="3" t="s">
        <v>956</v>
      </c>
      <c r="E1293" s="3" t="str">
        <f aca="false">+CONCATENATE(A1293," ",B1293," ",C1293," ",D1293)</f>
        <v>NEJESCO 230 KV JCPL 3 TX</v>
      </c>
      <c r="F1293" s="26" t="s">
        <v>2335</v>
      </c>
      <c r="G1293" s="26" t="n">
        <v>-34.62</v>
      </c>
      <c r="H1293" s="26" t="n">
        <v>-16.36</v>
      </c>
      <c r="I1293" s="26" t="s">
        <v>2335</v>
      </c>
      <c r="J1293" s="26" t="n">
        <v>-14.01</v>
      </c>
      <c r="K1293" s="26" t="n">
        <v>-14.96</v>
      </c>
      <c r="L1293" s="26" t="s">
        <v>2335</v>
      </c>
      <c r="M1293" s="26" t="n">
        <v>-46.56</v>
      </c>
      <c r="N1293" s="26" t="n">
        <v>-26.49</v>
      </c>
      <c r="O1293" s="27" t="s">
        <v>2335</v>
      </c>
      <c r="P1293" s="27" t="n">
        <v>395.4</v>
      </c>
      <c r="Q1293" s="27" t="n">
        <v>344.67</v>
      </c>
      <c r="R1293" s="28" t="n">
        <v>20106.85</v>
      </c>
      <c r="S1293" s="28" t="n">
        <v>6317.28</v>
      </c>
      <c r="T1293" s="29" t="n">
        <v>59949.55</v>
      </c>
      <c r="U1293" s="29" t="n">
        <v>9060.43</v>
      </c>
      <c r="V1293" s="28" t="n">
        <v>15067.97</v>
      </c>
      <c r="W1293" s="28" t="n">
        <v>7979.27</v>
      </c>
      <c r="X1293" s="29" t="n">
        <v>12235.5</v>
      </c>
      <c r="Y1293" s="29" t="n">
        <v>5608.3</v>
      </c>
      <c r="Z1293" s="28" t="n">
        <v>18583.88</v>
      </c>
      <c r="AA1293" s="28" t="n">
        <v>5875.09</v>
      </c>
      <c r="AB1293" s="29" t="n">
        <v>13490.43</v>
      </c>
      <c r="AC1293" s="29" t="n">
        <v>7686.04</v>
      </c>
    </row>
    <row r="1294" customFormat="false" ht="12.75" hidden="false" customHeight="false" outlineLevel="0" collapsed="false">
      <c r="A1294" s="3" t="s">
        <v>2336</v>
      </c>
      <c r="B1294" s="3" t="s">
        <v>14</v>
      </c>
      <c r="C1294" s="3" t="s">
        <v>37</v>
      </c>
      <c r="D1294" s="3" t="s">
        <v>355</v>
      </c>
      <c r="E1294" s="3" t="str">
        <f aca="false">+CONCATENATE(A1294," ",B1294," ",C1294," ",D1294)</f>
        <v>NELSON 138 KV DPL LOADT2</v>
      </c>
      <c r="F1294" s="26" t="s">
        <v>2337</v>
      </c>
      <c r="G1294" s="26" t="n">
        <v>7.9</v>
      </c>
      <c r="H1294" s="26" t="n">
        <v>4.48</v>
      </c>
      <c r="I1294" s="26" t="s">
        <v>2337</v>
      </c>
      <c r="J1294" s="26" t="n">
        <v>0.24</v>
      </c>
      <c r="K1294" s="26" t="n">
        <v>1.33</v>
      </c>
      <c r="L1294" s="26" t="s">
        <v>2337</v>
      </c>
      <c r="M1294" s="26" t="n">
        <v>4.09</v>
      </c>
      <c r="N1294" s="26" t="n">
        <v>2.74</v>
      </c>
      <c r="O1294" s="27" t="s">
        <v>2337</v>
      </c>
      <c r="P1294" s="27" t="n">
        <v>1427.97</v>
      </c>
      <c r="Q1294" s="27" t="n">
        <v>832.26</v>
      </c>
      <c r="R1294" s="28" t="n">
        <v>20259.27</v>
      </c>
      <c r="S1294" s="28" t="n">
        <v>6328.19</v>
      </c>
      <c r="T1294" s="29" t="n">
        <v>60691.47</v>
      </c>
      <c r="U1294" s="29" t="n">
        <v>8679.83</v>
      </c>
      <c r="V1294" s="28" t="n">
        <v>17596.5</v>
      </c>
      <c r="W1294" s="28" t="n">
        <v>9383.65</v>
      </c>
      <c r="X1294" s="29" t="n">
        <v>12269.3</v>
      </c>
      <c r="Y1294" s="29" t="n">
        <v>5597.5</v>
      </c>
      <c r="Z1294" s="28" t="n">
        <v>18604.31</v>
      </c>
      <c r="AA1294" s="28" t="n">
        <v>6164.9</v>
      </c>
      <c r="AB1294" s="29" t="n">
        <v>13493.92</v>
      </c>
      <c r="AC1294" s="29" t="n">
        <v>7708.49</v>
      </c>
    </row>
    <row r="1295" customFormat="false" ht="12.75" hidden="false" customHeight="false" outlineLevel="0" collapsed="false">
      <c r="A1295" s="3" t="s">
        <v>2336</v>
      </c>
      <c r="B1295" s="3" t="s">
        <v>14</v>
      </c>
      <c r="C1295" s="3" t="s">
        <v>37</v>
      </c>
      <c r="D1295" s="3" t="s">
        <v>494</v>
      </c>
      <c r="E1295" s="3" t="str">
        <f aca="false">+CONCATENATE(A1295," ",B1295," ",C1295," ",D1295)</f>
        <v>NELSON 138 KV DPL LOADT3</v>
      </c>
      <c r="F1295" s="26" t="s">
        <v>2338</v>
      </c>
      <c r="G1295" s="26" t="n">
        <v>7.9</v>
      </c>
      <c r="H1295" s="26" t="n">
        <v>4.48</v>
      </c>
      <c r="I1295" s="26" t="s">
        <v>2338</v>
      </c>
      <c r="J1295" s="26" t="n">
        <v>0.24</v>
      </c>
      <c r="K1295" s="26" t="n">
        <v>1.33</v>
      </c>
      <c r="L1295" s="26" t="s">
        <v>2338</v>
      </c>
      <c r="M1295" s="26" t="n">
        <v>4.09</v>
      </c>
      <c r="N1295" s="26" t="n">
        <v>2.74</v>
      </c>
      <c r="O1295" s="27" t="s">
        <v>2338</v>
      </c>
      <c r="P1295" s="27" t="n">
        <v>1427.97</v>
      </c>
      <c r="Q1295" s="27" t="n">
        <v>832.26</v>
      </c>
      <c r="R1295" s="28" t="n">
        <v>20259.27</v>
      </c>
      <c r="S1295" s="28" t="n">
        <v>6328.19</v>
      </c>
      <c r="T1295" s="29" t="n">
        <v>60691.47</v>
      </c>
      <c r="U1295" s="29" t="n">
        <v>8679.83</v>
      </c>
      <c r="V1295" s="28" t="n">
        <v>17596.5</v>
      </c>
      <c r="W1295" s="28" t="n">
        <v>9383.65</v>
      </c>
      <c r="X1295" s="29" t="n">
        <v>12269.3</v>
      </c>
      <c r="Y1295" s="29" t="n">
        <v>5597.5</v>
      </c>
      <c r="Z1295" s="28" t="n">
        <v>18604.31</v>
      </c>
      <c r="AA1295" s="28" t="n">
        <v>6164.9</v>
      </c>
      <c r="AB1295" s="29" t="n">
        <v>13493.92</v>
      </c>
      <c r="AC1295" s="29" t="n">
        <v>7708.49</v>
      </c>
    </row>
    <row r="1296" customFormat="false" ht="12.75" hidden="false" customHeight="false" outlineLevel="0" collapsed="false">
      <c r="A1296" s="3" t="s">
        <v>2339</v>
      </c>
      <c r="B1296" s="3" t="s">
        <v>14</v>
      </c>
      <c r="C1296" s="3" t="s">
        <v>87</v>
      </c>
      <c r="D1296" s="3" t="s">
        <v>2340</v>
      </c>
      <c r="E1296" s="3" t="str">
        <f aca="false">+CONCATENATE(A1296," ",B1296," ",C1296," ",D1296)</f>
        <v>NESHAMIN 138 KV PECO BU2F</v>
      </c>
      <c r="F1296" s="26" t="s">
        <v>2341</v>
      </c>
      <c r="G1296" s="26" t="n">
        <v>14.89</v>
      </c>
      <c r="H1296" s="26" t="n">
        <v>8.33</v>
      </c>
      <c r="I1296" s="26" t="s">
        <v>2341</v>
      </c>
      <c r="J1296" s="26" t="n">
        <v>-1.88</v>
      </c>
      <c r="K1296" s="26" t="n">
        <v>0.63</v>
      </c>
      <c r="L1296" s="26" t="s">
        <v>2341</v>
      </c>
      <c r="M1296" s="26" t="n">
        <v>2.33</v>
      </c>
      <c r="N1296" s="26" t="n">
        <v>3.15</v>
      </c>
      <c r="O1296" s="27" t="s">
        <v>2341</v>
      </c>
      <c r="P1296" s="27" t="n">
        <v>635.61</v>
      </c>
      <c r="Q1296" s="27" t="n">
        <v>487.52</v>
      </c>
      <c r="R1296" s="28" t="n">
        <v>20363.03</v>
      </c>
      <c r="S1296" s="28" t="n">
        <v>6334.05</v>
      </c>
      <c r="T1296" s="29" t="n">
        <v>60270.17</v>
      </c>
      <c r="U1296" s="29" t="n">
        <v>8690.53</v>
      </c>
      <c r="V1296" s="28" t="n">
        <v>15140.94</v>
      </c>
      <c r="W1296" s="28" t="n">
        <v>7978.75</v>
      </c>
      <c r="X1296" s="29" t="n">
        <v>12276.4</v>
      </c>
      <c r="Y1296" s="29" t="n">
        <v>5610.9</v>
      </c>
      <c r="Z1296" s="28" t="n">
        <v>18602.91</v>
      </c>
      <c r="AA1296" s="28" t="n">
        <v>6144.96</v>
      </c>
      <c r="AB1296" s="29" t="n">
        <v>13494.12</v>
      </c>
      <c r="AC1296" s="29" t="n">
        <v>7707.68</v>
      </c>
    </row>
    <row r="1297" customFormat="false" ht="12.75" hidden="false" customHeight="false" outlineLevel="0" collapsed="false">
      <c r="A1297" s="3" t="s">
        <v>2339</v>
      </c>
      <c r="B1297" s="3" t="s">
        <v>14</v>
      </c>
      <c r="C1297" s="3" t="s">
        <v>87</v>
      </c>
      <c r="D1297" s="3" t="s">
        <v>2342</v>
      </c>
      <c r="E1297" s="3" t="str">
        <f aca="false">+CONCATENATE(A1297," ",B1297," ",C1297," ",D1297)</f>
        <v>NESHAMIN 138 KV PECO BU3F</v>
      </c>
      <c r="F1297" s="26" t="s">
        <v>2343</v>
      </c>
      <c r="G1297" s="26" t="n">
        <v>14.89</v>
      </c>
      <c r="H1297" s="26" t="n">
        <v>8.33</v>
      </c>
      <c r="I1297" s="26" t="s">
        <v>2343</v>
      </c>
      <c r="J1297" s="26" t="n">
        <v>-1.88</v>
      </c>
      <c r="K1297" s="26" t="n">
        <v>0.63</v>
      </c>
      <c r="L1297" s="26" t="s">
        <v>2343</v>
      </c>
      <c r="M1297" s="26" t="n">
        <v>2.33</v>
      </c>
      <c r="N1297" s="26" t="n">
        <v>3.15</v>
      </c>
      <c r="O1297" s="27" t="s">
        <v>2343</v>
      </c>
      <c r="P1297" s="27" t="n">
        <v>635.61</v>
      </c>
      <c r="Q1297" s="27" t="n">
        <v>487.52</v>
      </c>
      <c r="R1297" s="28" t="n">
        <v>20362.37</v>
      </c>
      <c r="S1297" s="28" t="n">
        <v>6333.62</v>
      </c>
      <c r="T1297" s="29" t="n">
        <v>60270.17</v>
      </c>
      <c r="U1297" s="29" t="n">
        <v>8690.53</v>
      </c>
      <c r="V1297" s="28" t="n">
        <v>15140.94</v>
      </c>
      <c r="W1297" s="28" t="n">
        <v>7978.75</v>
      </c>
      <c r="X1297" s="29" t="n">
        <v>12276.4</v>
      </c>
      <c r="Y1297" s="29" t="n">
        <v>5610.9</v>
      </c>
      <c r="Z1297" s="28" t="n">
        <v>18602.91</v>
      </c>
      <c r="AA1297" s="28" t="n">
        <v>6144.96</v>
      </c>
      <c r="AB1297" s="29" t="n">
        <v>13494.12</v>
      </c>
      <c r="AC1297" s="29" t="n">
        <v>7707.68</v>
      </c>
    </row>
    <row r="1298" customFormat="false" ht="12.75" hidden="false" customHeight="false" outlineLevel="0" collapsed="false">
      <c r="A1298" s="3" t="s">
        <v>2344</v>
      </c>
      <c r="B1298" s="3" t="s">
        <v>47</v>
      </c>
      <c r="C1298" s="3" t="s">
        <v>27</v>
      </c>
      <c r="D1298" s="3" t="s">
        <v>2345</v>
      </c>
      <c r="E1298" s="3" t="str">
        <f aca="false">+CONCATENATE(A1298," ",B1298," ",C1298," ",D1298)</f>
        <v>NEWARBAY 13 KV PSEG GEN123</v>
      </c>
      <c r="F1298" s="26" t="s">
        <v>2346</v>
      </c>
      <c r="G1298" s="26" t="n">
        <v>302.98</v>
      </c>
      <c r="H1298" s="26" t="n">
        <v>151.43</v>
      </c>
      <c r="I1298" s="26" t="s">
        <v>2346</v>
      </c>
      <c r="J1298" s="26" t="n">
        <v>104.35</v>
      </c>
      <c r="K1298" s="26" t="n">
        <v>103.27</v>
      </c>
      <c r="L1298" s="26" t="s">
        <v>2346</v>
      </c>
      <c r="M1298" s="26" t="n">
        <v>317.99</v>
      </c>
      <c r="N1298" s="26" t="n">
        <v>175.59</v>
      </c>
      <c r="O1298" s="27" t="s">
        <v>2346</v>
      </c>
      <c r="P1298" s="27" t="n">
        <v>707.02</v>
      </c>
      <c r="Q1298" s="27" t="n">
        <v>511.83</v>
      </c>
      <c r="R1298" s="28" t="n">
        <v>21252.48</v>
      </c>
      <c r="S1298" s="28" t="n">
        <v>6448.34</v>
      </c>
      <c r="T1298" s="29" t="n">
        <v>59790.6</v>
      </c>
      <c r="U1298" s="29" t="n">
        <v>8801.35</v>
      </c>
      <c r="V1298" s="28" t="n">
        <v>14952.28</v>
      </c>
      <c r="W1298" s="28" t="n">
        <v>7981.34</v>
      </c>
      <c r="X1298" s="29" t="n">
        <v>12737</v>
      </c>
      <c r="Y1298" s="29" t="n">
        <v>5817.6</v>
      </c>
      <c r="Z1298" s="28" t="n">
        <v>18720.53</v>
      </c>
      <c r="AA1298" s="28" t="n">
        <v>7778.36</v>
      </c>
      <c r="AB1298" s="29" t="n">
        <v>13500.77</v>
      </c>
      <c r="AC1298" s="29" t="n">
        <v>7810.29</v>
      </c>
    </row>
    <row r="1299" customFormat="false" ht="12.75" hidden="false" customHeight="false" outlineLevel="0" collapsed="false">
      <c r="A1299" s="3" t="s">
        <v>2347</v>
      </c>
      <c r="B1299" s="3" t="s">
        <v>14</v>
      </c>
      <c r="C1299" s="3" t="s">
        <v>27</v>
      </c>
      <c r="D1299" s="3" t="s">
        <v>2348</v>
      </c>
      <c r="E1299" s="3" t="str">
        <f aca="false">+CONCATENATE(A1299," ",B1299," ",C1299," ",D1299)</f>
        <v>NEWARK 138 KV PSEG 13&amp;26A</v>
      </c>
      <c r="F1299" s="26" t="s">
        <v>2349</v>
      </c>
      <c r="G1299" s="26" t="n">
        <v>263.34</v>
      </c>
      <c r="H1299" s="26" t="n">
        <v>132.62</v>
      </c>
      <c r="I1299" s="26" t="s">
        <v>2349</v>
      </c>
      <c r="J1299" s="26" t="n">
        <v>89.06</v>
      </c>
      <c r="K1299" s="26" t="n">
        <v>86.02</v>
      </c>
      <c r="L1299" s="26" t="s">
        <v>2349</v>
      </c>
      <c r="M1299" s="26" t="n">
        <v>264.51</v>
      </c>
      <c r="N1299" s="26" t="n">
        <v>144.47</v>
      </c>
      <c r="O1299" s="27" t="s">
        <v>2349</v>
      </c>
      <c r="P1299" s="27" t="n">
        <v>843.15</v>
      </c>
      <c r="Q1299" s="27" t="n">
        <v>545.98</v>
      </c>
      <c r="R1299" s="28" t="n">
        <v>21030.74</v>
      </c>
      <c r="S1299" s="28" t="n">
        <v>6427.53</v>
      </c>
      <c r="T1299" s="29" t="n">
        <v>59853.24</v>
      </c>
      <c r="U1299" s="29" t="n">
        <v>8768.32</v>
      </c>
      <c r="V1299" s="28" t="n">
        <v>14968.23</v>
      </c>
      <c r="W1299" s="28" t="n">
        <v>7981.32</v>
      </c>
      <c r="X1299" s="29" t="n">
        <v>13406.1</v>
      </c>
      <c r="Y1299" s="29" t="n">
        <v>6018.9</v>
      </c>
      <c r="Z1299" s="28" t="n">
        <v>18696.13</v>
      </c>
      <c r="AA1299" s="28" t="n">
        <v>7406.86</v>
      </c>
      <c r="AB1299" s="29" t="n">
        <v>13575.67</v>
      </c>
      <c r="AC1299" s="29" t="n">
        <v>7834.03</v>
      </c>
    </row>
    <row r="1300" customFormat="false" ht="12.75" hidden="false" customHeight="false" outlineLevel="0" collapsed="false">
      <c r="A1300" s="3" t="s">
        <v>2347</v>
      </c>
      <c r="B1300" s="3" t="s">
        <v>14</v>
      </c>
      <c r="C1300" s="3" t="s">
        <v>27</v>
      </c>
      <c r="D1300" s="3" t="s">
        <v>2350</v>
      </c>
      <c r="E1300" s="3" t="str">
        <f aca="false">+CONCATENATE(A1300," ",B1300," ",C1300," ",D1300)</f>
        <v>NEWARK 138 KV PSEG 13&amp;26B</v>
      </c>
      <c r="F1300" s="26" t="s">
        <v>2351</v>
      </c>
      <c r="G1300" s="26" t="n">
        <v>263.34</v>
      </c>
      <c r="H1300" s="26" t="n">
        <v>132.62</v>
      </c>
      <c r="I1300" s="26" t="s">
        <v>2351</v>
      </c>
      <c r="J1300" s="26" t="n">
        <v>89.06</v>
      </c>
      <c r="K1300" s="26" t="n">
        <v>86.02</v>
      </c>
      <c r="L1300" s="26" t="s">
        <v>2351</v>
      </c>
      <c r="M1300" s="26" t="n">
        <v>264.51</v>
      </c>
      <c r="N1300" s="26" t="n">
        <v>144.47</v>
      </c>
      <c r="O1300" s="27" t="s">
        <v>2351</v>
      </c>
      <c r="P1300" s="27" t="n">
        <v>843.15</v>
      </c>
      <c r="Q1300" s="27" t="n">
        <v>545.98</v>
      </c>
      <c r="R1300" s="28" t="n">
        <v>21030.74</v>
      </c>
      <c r="S1300" s="28" t="n">
        <v>6427.53</v>
      </c>
      <c r="T1300" s="29" t="n">
        <v>59853.24</v>
      </c>
      <c r="U1300" s="29" t="n">
        <v>8768.32</v>
      </c>
      <c r="V1300" s="28" t="n">
        <v>14968.23</v>
      </c>
      <c r="W1300" s="28" t="n">
        <v>7981.32</v>
      </c>
      <c r="X1300" s="29" t="n">
        <v>13406.1</v>
      </c>
      <c r="Y1300" s="29" t="n">
        <v>6018.9</v>
      </c>
      <c r="Z1300" s="28" t="n">
        <v>18696.13</v>
      </c>
      <c r="AA1300" s="28" t="n">
        <v>7406.86</v>
      </c>
      <c r="AB1300" s="29" t="n">
        <v>13575.67</v>
      </c>
      <c r="AC1300" s="29" t="n">
        <v>7834.03</v>
      </c>
    </row>
    <row r="1301" customFormat="false" ht="12.75" hidden="false" customHeight="false" outlineLevel="0" collapsed="false">
      <c r="A1301" s="3" t="s">
        <v>2347</v>
      </c>
      <c r="B1301" s="3" t="s">
        <v>14</v>
      </c>
      <c r="C1301" s="3" t="s">
        <v>27</v>
      </c>
      <c r="D1301" s="3" t="s">
        <v>2352</v>
      </c>
      <c r="E1301" s="3" t="str">
        <f aca="false">+CONCATENATE(A1301," ",B1301," ",C1301," ",D1301)</f>
        <v>NEWARK 138 KV PSEG 13&amp;26C</v>
      </c>
      <c r="F1301" s="26" t="s">
        <v>2353</v>
      </c>
      <c r="G1301" s="26" t="n">
        <v>263.34</v>
      </c>
      <c r="H1301" s="26" t="n">
        <v>132.62</v>
      </c>
      <c r="I1301" s="26" t="s">
        <v>2353</v>
      </c>
      <c r="J1301" s="26" t="n">
        <v>89.06</v>
      </c>
      <c r="K1301" s="26" t="n">
        <v>86.02</v>
      </c>
      <c r="L1301" s="26" t="s">
        <v>2353</v>
      </c>
      <c r="M1301" s="26" t="n">
        <v>264.51</v>
      </c>
      <c r="N1301" s="26" t="n">
        <v>144.47</v>
      </c>
      <c r="O1301" s="27" t="s">
        <v>2353</v>
      </c>
      <c r="P1301" s="27" t="n">
        <v>843.15</v>
      </c>
      <c r="Q1301" s="27" t="n">
        <v>545.98</v>
      </c>
      <c r="R1301" s="28" t="n">
        <v>21030.74</v>
      </c>
      <c r="S1301" s="28" t="n">
        <v>6427.53</v>
      </c>
      <c r="T1301" s="29" t="n">
        <v>59853.24</v>
      </c>
      <c r="U1301" s="29" t="n">
        <v>8768.32</v>
      </c>
      <c r="V1301" s="28" t="n">
        <v>14968.23</v>
      </c>
      <c r="W1301" s="28" t="n">
        <v>7981.32</v>
      </c>
      <c r="X1301" s="29" t="n">
        <v>13406.1</v>
      </c>
      <c r="Y1301" s="29" t="n">
        <v>6018.9</v>
      </c>
      <c r="Z1301" s="28" t="n">
        <v>18696.13</v>
      </c>
      <c r="AA1301" s="28" t="n">
        <v>7406.86</v>
      </c>
      <c r="AB1301" s="29" t="n">
        <v>13575.67</v>
      </c>
      <c r="AC1301" s="29" t="n">
        <v>7834.03</v>
      </c>
    </row>
    <row r="1302" customFormat="false" ht="12.75" hidden="false" customHeight="false" outlineLevel="0" collapsed="false">
      <c r="A1302" s="3" t="s">
        <v>2347</v>
      </c>
      <c r="B1302" s="3" t="s">
        <v>14</v>
      </c>
      <c r="C1302" s="3" t="s">
        <v>27</v>
      </c>
      <c r="D1302" s="3" t="s">
        <v>2354</v>
      </c>
      <c r="E1302" s="3" t="str">
        <f aca="false">+CONCATENATE(A1302," ",B1302," ",C1302," ",D1302)</f>
        <v>NEWARK 138 KV PSEG UMD</v>
      </c>
      <c r="F1302" s="26" t="s">
        <v>2355</v>
      </c>
      <c r="G1302" s="26" t="n">
        <v>263.34</v>
      </c>
      <c r="H1302" s="26" t="n">
        <v>132.62</v>
      </c>
      <c r="I1302" s="26" t="s">
        <v>2355</v>
      </c>
      <c r="J1302" s="26" t="n">
        <v>89.06</v>
      </c>
      <c r="K1302" s="26" t="n">
        <v>86.02</v>
      </c>
      <c r="L1302" s="26" t="s">
        <v>2355</v>
      </c>
      <c r="M1302" s="26" t="n">
        <v>264.51</v>
      </c>
      <c r="N1302" s="26" t="n">
        <v>144.47</v>
      </c>
      <c r="O1302" s="27" t="s">
        <v>2355</v>
      </c>
      <c r="P1302" s="27" t="n">
        <v>843.15</v>
      </c>
      <c r="Q1302" s="27" t="n">
        <v>545.98</v>
      </c>
      <c r="R1302" s="28" t="n">
        <v>21030.74</v>
      </c>
      <c r="S1302" s="28" t="n">
        <v>6427.53</v>
      </c>
      <c r="T1302" s="29" t="n">
        <v>59853.24</v>
      </c>
      <c r="U1302" s="29" t="n">
        <v>8768.32</v>
      </c>
      <c r="V1302" s="28" t="n">
        <v>14968.23</v>
      </c>
      <c r="W1302" s="28" t="n">
        <v>7981.32</v>
      </c>
      <c r="X1302" s="29" t="n">
        <v>13406.1</v>
      </c>
      <c r="Y1302" s="29" t="n">
        <v>6018.9</v>
      </c>
      <c r="Z1302" s="28" t="n">
        <v>18696.13</v>
      </c>
      <c r="AA1302" s="28" t="n">
        <v>7406.86</v>
      </c>
      <c r="AB1302" s="29" t="n">
        <v>13575.67</v>
      </c>
      <c r="AC1302" s="29" t="n">
        <v>7834.03</v>
      </c>
    </row>
    <row r="1303" customFormat="false" ht="12.75" hidden="false" customHeight="false" outlineLevel="0" collapsed="false">
      <c r="A1303" s="3" t="s">
        <v>2356</v>
      </c>
      <c r="B1303" s="3" t="s">
        <v>59</v>
      </c>
      <c r="C1303" s="3" t="s">
        <v>66</v>
      </c>
      <c r="D1303" s="3" t="s">
        <v>119</v>
      </c>
      <c r="E1303" s="3" t="str">
        <f aca="false">+CONCATENATE(A1303," ",B1303," ",C1303," ",D1303)</f>
        <v>NEWBERRY 115 KV METED 1 BANK</v>
      </c>
      <c r="F1303" s="26" t="s">
        <v>2357</v>
      </c>
      <c r="G1303" s="26" t="n">
        <v>3.33</v>
      </c>
      <c r="H1303" s="26" t="n">
        <v>1.95</v>
      </c>
      <c r="I1303" s="26" t="s">
        <v>2357</v>
      </c>
      <c r="J1303" s="26" t="n">
        <v>-2.19</v>
      </c>
      <c r="K1303" s="26" t="n">
        <v>0.14</v>
      </c>
      <c r="L1303" s="26" t="s">
        <v>2357</v>
      </c>
      <c r="M1303" s="26" t="n">
        <v>-3.6</v>
      </c>
      <c r="N1303" s="26" t="n">
        <v>0.2</v>
      </c>
      <c r="O1303" s="27" t="s">
        <v>2357</v>
      </c>
      <c r="P1303" s="27" t="n">
        <v>-916.3</v>
      </c>
      <c r="Q1303" s="27" t="n">
        <v>-264.67</v>
      </c>
      <c r="R1303" s="28" t="n">
        <v>20237.12</v>
      </c>
      <c r="S1303" s="28" t="n">
        <v>6324.54</v>
      </c>
      <c r="T1303" s="29" t="n">
        <v>58059.81</v>
      </c>
      <c r="U1303" s="29" t="n">
        <v>8672.45</v>
      </c>
      <c r="V1303" s="28" t="n">
        <v>15315.67</v>
      </c>
      <c r="W1303" s="28" t="n">
        <v>7969.54</v>
      </c>
      <c r="X1303" s="29" t="n">
        <v>12271.1</v>
      </c>
      <c r="Y1303" s="29" t="n">
        <v>5579.4</v>
      </c>
      <c r="Z1303" s="28" t="n">
        <v>18595.53</v>
      </c>
      <c r="AA1303" s="28" t="n">
        <v>6168.69</v>
      </c>
      <c r="AB1303" s="29" t="n">
        <v>13497.17</v>
      </c>
      <c r="AC1303" s="29" t="n">
        <v>7707.82</v>
      </c>
    </row>
    <row r="1304" customFormat="false" ht="12.75" hidden="false" customHeight="false" outlineLevel="0" collapsed="false">
      <c r="A1304" s="3" t="s">
        <v>2356</v>
      </c>
      <c r="B1304" s="3" t="s">
        <v>59</v>
      </c>
      <c r="C1304" s="3" t="s">
        <v>66</v>
      </c>
      <c r="D1304" s="3" t="s">
        <v>1417</v>
      </c>
      <c r="E1304" s="3" t="str">
        <f aca="false">+CONCATENATE(A1304," ",B1304," ",C1304," ",D1304)</f>
        <v>NEWBERRY 115 KV METED 2 BANK</v>
      </c>
      <c r="F1304" s="26" t="s">
        <v>2358</v>
      </c>
      <c r="G1304" s="26" t="n">
        <v>3.33</v>
      </c>
      <c r="H1304" s="26" t="n">
        <v>1.95</v>
      </c>
      <c r="I1304" s="26" t="s">
        <v>2358</v>
      </c>
      <c r="J1304" s="26" t="n">
        <v>-2.19</v>
      </c>
      <c r="K1304" s="26" t="n">
        <v>0.14</v>
      </c>
      <c r="L1304" s="26" t="s">
        <v>2358</v>
      </c>
      <c r="M1304" s="26" t="n">
        <v>-3.6</v>
      </c>
      <c r="N1304" s="26" t="n">
        <v>0.2</v>
      </c>
      <c r="O1304" s="27" t="s">
        <v>2358</v>
      </c>
      <c r="P1304" s="27" t="n">
        <v>-916.3</v>
      </c>
      <c r="Q1304" s="27" t="n">
        <v>-264.67</v>
      </c>
      <c r="R1304" s="28" t="n">
        <v>20237.12</v>
      </c>
      <c r="S1304" s="28" t="n">
        <v>6324.54</v>
      </c>
      <c r="T1304" s="29" t="n">
        <v>58059.81</v>
      </c>
      <c r="U1304" s="29" t="n">
        <v>8672.45</v>
      </c>
      <c r="V1304" s="28" t="n">
        <v>15315.67</v>
      </c>
      <c r="W1304" s="28" t="n">
        <v>7969.54</v>
      </c>
      <c r="X1304" s="29" t="n">
        <v>12271.1</v>
      </c>
      <c r="Y1304" s="29" t="n">
        <v>5579.4</v>
      </c>
      <c r="Z1304" s="28" t="n">
        <v>18595.53</v>
      </c>
      <c r="AA1304" s="28" t="n">
        <v>6168.69</v>
      </c>
      <c r="AB1304" s="29" t="n">
        <v>13497.17</v>
      </c>
      <c r="AC1304" s="29" t="n">
        <v>7707.82</v>
      </c>
    </row>
    <row r="1305" customFormat="false" ht="12.75" hidden="false" customHeight="false" outlineLevel="0" collapsed="false">
      <c r="A1305" s="3" t="s">
        <v>2359</v>
      </c>
      <c r="B1305" s="3" t="s">
        <v>14</v>
      </c>
      <c r="C1305" s="3" t="s">
        <v>37</v>
      </c>
      <c r="D1305" s="3" t="s">
        <v>512</v>
      </c>
      <c r="E1305" s="3" t="str">
        <f aca="false">+CONCATENATE(A1305," ",B1305," ",C1305," ",D1305)</f>
        <v>NEWCASTL 138 KV DPL ONE</v>
      </c>
      <c r="F1305" s="26" t="s">
        <v>2360</v>
      </c>
      <c r="G1305" s="26" t="n">
        <v>7.8</v>
      </c>
      <c r="H1305" s="26" t="n">
        <v>4.43</v>
      </c>
      <c r="I1305" s="26" t="s">
        <v>2360</v>
      </c>
      <c r="J1305" s="26" t="n">
        <v>0.05</v>
      </c>
      <c r="K1305" s="26" t="n">
        <v>1.17</v>
      </c>
      <c r="L1305" s="26" t="s">
        <v>2360</v>
      </c>
      <c r="M1305" s="26" t="n">
        <v>3.61</v>
      </c>
      <c r="N1305" s="26" t="n">
        <v>2.53</v>
      </c>
      <c r="O1305" s="27" t="s">
        <v>2360</v>
      </c>
      <c r="P1305" s="27" t="n">
        <v>595.1</v>
      </c>
      <c r="Q1305" s="27" t="n">
        <v>412.1</v>
      </c>
      <c r="R1305" s="28" t="n">
        <v>20253.07</v>
      </c>
      <c r="S1305" s="28" t="n">
        <v>6328.6</v>
      </c>
      <c r="T1305" s="29" t="n">
        <v>60307.36</v>
      </c>
      <c r="U1305" s="29" t="n">
        <v>8670.57</v>
      </c>
      <c r="V1305" s="28" t="n">
        <v>15179.11</v>
      </c>
      <c r="W1305" s="28" t="n">
        <v>7980.03</v>
      </c>
      <c r="X1305" s="29" t="n">
        <v>12269.6</v>
      </c>
      <c r="Y1305" s="29" t="n">
        <v>5597.2</v>
      </c>
      <c r="Z1305" s="28" t="n">
        <v>18604.3</v>
      </c>
      <c r="AA1305" s="28" t="n">
        <v>6162.63</v>
      </c>
      <c r="AB1305" s="29" t="n">
        <v>13493.96</v>
      </c>
      <c r="AC1305" s="29" t="n">
        <v>7708.28</v>
      </c>
    </row>
    <row r="1306" customFormat="false" ht="12.75" hidden="false" customHeight="false" outlineLevel="0" collapsed="false">
      <c r="A1306" s="3" t="s">
        <v>2359</v>
      </c>
      <c r="B1306" s="3" t="s">
        <v>20</v>
      </c>
      <c r="C1306" s="3" t="s">
        <v>37</v>
      </c>
      <c r="D1306" s="3" t="s">
        <v>353</v>
      </c>
      <c r="E1306" s="3" t="str">
        <f aca="false">+CONCATENATE(A1306," ",B1306," ",C1306," ",D1306)</f>
        <v>NEWCASTL 69 KV DPL LOADT1</v>
      </c>
      <c r="F1306" s="26" t="s">
        <v>2361</v>
      </c>
      <c r="G1306" s="26" t="n">
        <v>7.76</v>
      </c>
      <c r="H1306" s="26" t="n">
        <v>4.41</v>
      </c>
      <c r="I1306" s="26" t="s">
        <v>2361</v>
      </c>
      <c r="J1306" s="26" t="n">
        <v>0</v>
      </c>
      <c r="K1306" s="26" t="n">
        <v>1.13</v>
      </c>
      <c r="L1306" s="26" t="s">
        <v>2361</v>
      </c>
      <c r="M1306" s="26" t="n">
        <v>3.47</v>
      </c>
      <c r="N1306" s="26" t="n">
        <v>2.46</v>
      </c>
      <c r="O1306" s="27" t="s">
        <v>2361</v>
      </c>
      <c r="P1306" s="27" t="n">
        <v>590.37</v>
      </c>
      <c r="Q1306" s="27" t="n">
        <v>411.58</v>
      </c>
      <c r="R1306" s="28" t="n">
        <v>20251.51</v>
      </c>
      <c r="S1306" s="28" t="n">
        <v>6328.74</v>
      </c>
      <c r="T1306" s="29" t="n">
        <v>60289.61</v>
      </c>
      <c r="U1306" s="29" t="n">
        <v>8671.04</v>
      </c>
      <c r="V1306" s="28" t="n">
        <v>15178.15</v>
      </c>
      <c r="W1306" s="28" t="n">
        <v>7980.03</v>
      </c>
      <c r="X1306" s="29" t="n">
        <v>12269.7</v>
      </c>
      <c r="Y1306" s="29" t="n">
        <v>5597.4</v>
      </c>
      <c r="Z1306" s="28" t="n">
        <v>18604.29</v>
      </c>
      <c r="AA1306" s="28" t="n">
        <v>6161.82</v>
      </c>
      <c r="AB1306" s="29" t="n">
        <v>13493.98</v>
      </c>
      <c r="AC1306" s="29" t="n">
        <v>7708.25</v>
      </c>
    </row>
    <row r="1307" customFormat="false" ht="12.75" hidden="false" customHeight="false" outlineLevel="0" collapsed="false">
      <c r="A1307" s="3" t="s">
        <v>2359</v>
      </c>
      <c r="B1307" s="3" t="s">
        <v>20</v>
      </c>
      <c r="C1307" s="3" t="s">
        <v>37</v>
      </c>
      <c r="D1307" s="3" t="s">
        <v>355</v>
      </c>
      <c r="E1307" s="3" t="str">
        <f aca="false">+CONCATENATE(A1307," ",B1307," ",C1307," ",D1307)</f>
        <v>NEWCASTL 69 KV DPL LOADT2</v>
      </c>
      <c r="F1307" s="26" t="s">
        <v>2362</v>
      </c>
      <c r="G1307" s="26" t="n">
        <v>7.76</v>
      </c>
      <c r="H1307" s="26" t="n">
        <v>4.41</v>
      </c>
      <c r="I1307" s="26" t="s">
        <v>2362</v>
      </c>
      <c r="J1307" s="26" t="n">
        <v>0</v>
      </c>
      <c r="K1307" s="26" t="n">
        <v>1.13</v>
      </c>
      <c r="L1307" s="26" t="s">
        <v>2362</v>
      </c>
      <c r="M1307" s="26" t="n">
        <v>3.47</v>
      </c>
      <c r="N1307" s="26" t="n">
        <v>2.46</v>
      </c>
      <c r="O1307" s="27" t="s">
        <v>2362</v>
      </c>
      <c r="P1307" s="27" t="n">
        <v>590.37</v>
      </c>
      <c r="Q1307" s="27" t="n">
        <v>411.58</v>
      </c>
      <c r="R1307" s="28" t="n">
        <v>20251.51</v>
      </c>
      <c r="S1307" s="28" t="n">
        <v>6328.74</v>
      </c>
      <c r="T1307" s="29" t="n">
        <v>60289.61</v>
      </c>
      <c r="U1307" s="29" t="n">
        <v>8671.04</v>
      </c>
      <c r="V1307" s="28" t="n">
        <v>15178.15</v>
      </c>
      <c r="W1307" s="28" t="n">
        <v>7980.03</v>
      </c>
      <c r="X1307" s="29" t="n">
        <v>12269.7</v>
      </c>
      <c r="Y1307" s="29" t="n">
        <v>5597.4</v>
      </c>
      <c r="Z1307" s="28" t="n">
        <v>18604.29</v>
      </c>
      <c r="AA1307" s="28" t="n">
        <v>6161.82</v>
      </c>
      <c r="AB1307" s="29" t="n">
        <v>13493.98</v>
      </c>
      <c r="AC1307" s="29" t="n">
        <v>7708.25</v>
      </c>
    </row>
    <row r="1308" customFormat="false" ht="12.75" hidden="false" customHeight="false" outlineLevel="0" collapsed="false">
      <c r="A1308" s="3" t="s">
        <v>2359</v>
      </c>
      <c r="B1308" s="3" t="s">
        <v>20</v>
      </c>
      <c r="C1308" s="3" t="s">
        <v>37</v>
      </c>
      <c r="D1308" s="3" t="s">
        <v>494</v>
      </c>
      <c r="E1308" s="3" t="str">
        <f aca="false">+CONCATENATE(A1308," ",B1308," ",C1308," ",D1308)</f>
        <v>NEWCASTL 69 KV DPL LOADT3</v>
      </c>
      <c r="F1308" s="26" t="s">
        <v>2363</v>
      </c>
      <c r="G1308" s="26" t="n">
        <v>7.76</v>
      </c>
      <c r="H1308" s="26" t="n">
        <v>4.41</v>
      </c>
      <c r="I1308" s="26" t="s">
        <v>2363</v>
      </c>
      <c r="J1308" s="26" t="n">
        <v>0</v>
      </c>
      <c r="K1308" s="26" t="n">
        <v>1.13</v>
      </c>
      <c r="L1308" s="26" t="s">
        <v>2363</v>
      </c>
      <c r="M1308" s="26" t="n">
        <v>3.47</v>
      </c>
      <c r="N1308" s="26" t="n">
        <v>2.46</v>
      </c>
      <c r="O1308" s="27" t="s">
        <v>2363</v>
      </c>
      <c r="P1308" s="27" t="n">
        <v>590.37</v>
      </c>
      <c r="Q1308" s="27" t="n">
        <v>411.58</v>
      </c>
      <c r="R1308" s="28" t="n">
        <v>20251.51</v>
      </c>
      <c r="S1308" s="28" t="n">
        <v>6328.74</v>
      </c>
      <c r="T1308" s="29" t="n">
        <v>60289.61</v>
      </c>
      <c r="U1308" s="29" t="n">
        <v>8671.04</v>
      </c>
      <c r="V1308" s="28" t="n">
        <v>15178.15</v>
      </c>
      <c r="W1308" s="28" t="n">
        <v>7980.03</v>
      </c>
      <c r="X1308" s="29" t="n">
        <v>12269.7</v>
      </c>
      <c r="Y1308" s="29" t="n">
        <v>5597.4</v>
      </c>
      <c r="Z1308" s="28" t="n">
        <v>18604.29</v>
      </c>
      <c r="AA1308" s="28" t="n">
        <v>6161.82</v>
      </c>
      <c r="AB1308" s="29" t="n">
        <v>13493.98</v>
      </c>
      <c r="AC1308" s="29" t="n">
        <v>7708.25</v>
      </c>
    </row>
    <row r="1309" customFormat="false" ht="12.75" hidden="false" customHeight="false" outlineLevel="0" collapsed="false">
      <c r="A1309" s="3" t="s">
        <v>2364</v>
      </c>
      <c r="B1309" s="3" t="s">
        <v>14</v>
      </c>
      <c r="C1309" s="3" t="s">
        <v>27</v>
      </c>
      <c r="D1309" s="3" t="s">
        <v>28</v>
      </c>
      <c r="E1309" s="3" t="str">
        <f aca="false">+CONCATENATE(A1309," ",B1309," ",C1309," ",D1309)</f>
        <v>NEWDOVER 138 KV PSEG T-1</v>
      </c>
      <c r="F1309" s="26" t="s">
        <v>2365</v>
      </c>
      <c r="G1309" s="26" t="n">
        <v>123.63</v>
      </c>
      <c r="H1309" s="26" t="n">
        <v>64.82</v>
      </c>
      <c r="I1309" s="26" t="s">
        <v>2365</v>
      </c>
      <c r="J1309" s="26" t="n">
        <v>72.34</v>
      </c>
      <c r="K1309" s="26" t="n">
        <v>42.81</v>
      </c>
      <c r="L1309" s="26" t="s">
        <v>2365</v>
      </c>
      <c r="M1309" s="26" t="n">
        <v>125.65</v>
      </c>
      <c r="N1309" s="26" t="n">
        <v>47.82</v>
      </c>
      <c r="O1309" s="27" t="s">
        <v>2365</v>
      </c>
      <c r="P1309" s="27" t="n">
        <v>775.16</v>
      </c>
      <c r="Q1309" s="27" t="n">
        <v>406.67</v>
      </c>
      <c r="R1309" s="28" t="n">
        <v>20746.37</v>
      </c>
      <c r="S1309" s="28" t="n">
        <v>6435.95</v>
      </c>
      <c r="T1309" s="29" t="n">
        <v>60178.23</v>
      </c>
      <c r="U1309" s="29" t="n">
        <v>8769.04</v>
      </c>
      <c r="V1309" s="28" t="n">
        <v>15144.6</v>
      </c>
      <c r="W1309" s="28" t="n">
        <v>8029.06</v>
      </c>
      <c r="X1309" s="29" t="n">
        <v>12356</v>
      </c>
      <c r="Y1309" s="29" t="n">
        <v>6125.9</v>
      </c>
      <c r="Z1309" s="28" t="n">
        <v>18995.96</v>
      </c>
      <c r="AA1309" s="28" t="n">
        <v>6812.23</v>
      </c>
      <c r="AB1309" s="29" t="n">
        <v>13565.23</v>
      </c>
      <c r="AC1309" s="29" t="n">
        <v>7724.18</v>
      </c>
    </row>
    <row r="1310" customFormat="false" ht="12.75" hidden="false" customHeight="false" outlineLevel="0" collapsed="false">
      <c r="A1310" s="3" t="s">
        <v>2364</v>
      </c>
      <c r="B1310" s="3" t="s">
        <v>26</v>
      </c>
      <c r="C1310" s="3" t="s">
        <v>27</v>
      </c>
      <c r="D1310" s="3" t="s">
        <v>31</v>
      </c>
      <c r="E1310" s="3" t="str">
        <f aca="false">+CONCATENATE(A1310," ",B1310," ",C1310," ",D1310)</f>
        <v>NEWDOVER 230 KV PSEG T-2</v>
      </c>
      <c r="F1310" s="26" t="s">
        <v>2366</v>
      </c>
      <c r="G1310" s="26" t="n">
        <v>139.45</v>
      </c>
      <c r="H1310" s="26" t="n">
        <v>73.94</v>
      </c>
      <c r="I1310" s="26" t="s">
        <v>2366</v>
      </c>
      <c r="J1310" s="26" t="n">
        <v>33.17</v>
      </c>
      <c r="K1310" s="26" t="n">
        <v>29.39</v>
      </c>
      <c r="L1310" s="26" t="s">
        <v>2366</v>
      </c>
      <c r="M1310" s="26" t="n">
        <v>89.74</v>
      </c>
      <c r="N1310" s="26" t="n">
        <v>46.98</v>
      </c>
      <c r="O1310" s="27" t="s">
        <v>2366</v>
      </c>
      <c r="P1310" s="27" t="n">
        <v>536.68</v>
      </c>
      <c r="Q1310" s="27" t="n">
        <v>392.26</v>
      </c>
      <c r="R1310" s="28" t="n">
        <v>20540.02</v>
      </c>
      <c r="S1310" s="28" t="n">
        <v>6372.4</v>
      </c>
      <c r="T1310" s="29" t="n">
        <v>60010.94</v>
      </c>
      <c r="U1310" s="29" t="n">
        <v>8669.66</v>
      </c>
      <c r="V1310" s="28" t="n">
        <v>15021.5</v>
      </c>
      <c r="W1310" s="28" t="n">
        <v>7979.31</v>
      </c>
      <c r="X1310" s="29" t="n">
        <v>12348.6</v>
      </c>
      <c r="Y1310" s="29" t="n">
        <v>5603.9</v>
      </c>
      <c r="Z1310" s="28" t="n">
        <v>18611.15</v>
      </c>
      <c r="AA1310" s="28" t="n">
        <v>6387.48</v>
      </c>
      <c r="AB1310" s="29" t="n">
        <v>13482.68</v>
      </c>
      <c r="AC1310" s="29" t="n">
        <v>7727.38</v>
      </c>
    </row>
    <row r="1311" customFormat="false" ht="12.75" hidden="false" customHeight="false" outlineLevel="0" collapsed="false">
      <c r="A1311" s="3" t="s">
        <v>2367</v>
      </c>
      <c r="B1311" s="3" t="s">
        <v>44</v>
      </c>
      <c r="C1311" s="3" t="s">
        <v>27</v>
      </c>
      <c r="D1311" s="3"/>
      <c r="E1311" s="3" t="str">
        <f aca="false">+CONCATENATE(A1311," ",B1311," ",C1311," ",D1311)</f>
        <v>NEWFREEDOM 500 KV PSEG </v>
      </c>
      <c r="F1311" s="26" t="s">
        <v>2367</v>
      </c>
      <c r="G1311" s="26" t="n">
        <v>9.62</v>
      </c>
      <c r="H1311" s="26" t="n">
        <v>5.51</v>
      </c>
      <c r="I1311" s="26" t="s">
        <v>2367</v>
      </c>
      <c r="J1311" s="26" t="n">
        <v>0.39</v>
      </c>
      <c r="K1311" s="26" t="n">
        <v>1.56</v>
      </c>
      <c r="L1311" s="26" t="s">
        <v>2367</v>
      </c>
      <c r="M1311" s="26" t="n">
        <v>4.84</v>
      </c>
      <c r="N1311" s="26" t="n">
        <v>3.29</v>
      </c>
      <c r="O1311" s="27" t="s">
        <v>2367</v>
      </c>
      <c r="P1311" s="27" t="n">
        <v>609.8</v>
      </c>
      <c r="Q1311" s="27" t="n">
        <v>427.32</v>
      </c>
      <c r="R1311" s="28" t="n">
        <v>20297.18</v>
      </c>
      <c r="S1311" s="28" t="n">
        <v>6330.5</v>
      </c>
      <c r="T1311" s="29" t="n">
        <v>60331.21</v>
      </c>
      <c r="U1311" s="29" t="n">
        <v>8671.24</v>
      </c>
      <c r="V1311" s="28" t="n">
        <v>15162</v>
      </c>
      <c r="W1311" s="28" t="n">
        <v>7979.52</v>
      </c>
      <c r="X1311" s="29" t="n">
        <v>12264.5</v>
      </c>
      <c r="Y1311" s="29" t="n">
        <v>5589</v>
      </c>
      <c r="Z1311" s="28" t="n">
        <v>18602.91</v>
      </c>
      <c r="AA1311" s="28" t="n">
        <v>6161.84</v>
      </c>
      <c r="AB1311" s="29" t="n">
        <v>13493.04</v>
      </c>
      <c r="AC1311" s="29" t="n">
        <v>7708.5</v>
      </c>
    </row>
    <row r="1312" customFormat="false" ht="12.75" hidden="false" customHeight="false" outlineLevel="0" collapsed="false">
      <c r="A1312" s="3" t="s">
        <v>2368</v>
      </c>
      <c r="B1312" s="3" t="s">
        <v>20</v>
      </c>
      <c r="C1312" s="3" t="s">
        <v>37</v>
      </c>
      <c r="D1312" s="3" t="s">
        <v>2369</v>
      </c>
      <c r="E1312" s="3" t="str">
        <f aca="false">+CONCATENATE(A1312," ",B1312," ",C1312," ",D1312)</f>
        <v>NEWHOPE 69 KV DPL N-HOPE</v>
      </c>
      <c r="F1312" s="26" t="s">
        <v>2370</v>
      </c>
      <c r="G1312" s="26" t="n">
        <v>7.9</v>
      </c>
      <c r="H1312" s="26" t="n">
        <v>4.48</v>
      </c>
      <c r="I1312" s="26" t="s">
        <v>2370</v>
      </c>
      <c r="J1312" s="26" t="n">
        <v>0.24</v>
      </c>
      <c r="K1312" s="26" t="n">
        <v>1.34</v>
      </c>
      <c r="L1312" s="26" t="s">
        <v>2370</v>
      </c>
      <c r="M1312" s="26" t="n">
        <v>4.1</v>
      </c>
      <c r="N1312" s="26" t="n">
        <v>2.74</v>
      </c>
      <c r="O1312" s="27" t="s">
        <v>2370</v>
      </c>
      <c r="P1312" s="27" t="n">
        <v>1426.5</v>
      </c>
      <c r="Q1312" s="27" t="n">
        <v>831.85</v>
      </c>
      <c r="R1312" s="28" t="n">
        <v>20259.38</v>
      </c>
      <c r="S1312" s="28" t="n">
        <v>6328.19</v>
      </c>
      <c r="T1312" s="29" t="n">
        <v>60596.77</v>
      </c>
      <c r="U1312" s="29" t="n">
        <v>8679.82</v>
      </c>
      <c r="V1312" s="28" t="n">
        <v>17390.04</v>
      </c>
      <c r="W1312" s="28" t="n">
        <v>9268.84</v>
      </c>
      <c r="X1312" s="29" t="n">
        <v>12269.3</v>
      </c>
      <c r="Y1312" s="29" t="n">
        <v>5597.5</v>
      </c>
      <c r="Z1312" s="28" t="n">
        <v>18604.29</v>
      </c>
      <c r="AA1312" s="28" t="n">
        <v>6164.91</v>
      </c>
      <c r="AB1312" s="29" t="n">
        <v>13493.92</v>
      </c>
      <c r="AC1312" s="29" t="n">
        <v>7708.49</v>
      </c>
    </row>
    <row r="1313" customFormat="false" ht="12.75" hidden="false" customHeight="false" outlineLevel="0" collapsed="false">
      <c r="A1313" s="3" t="s">
        <v>2371</v>
      </c>
      <c r="B1313" s="3" t="s">
        <v>26</v>
      </c>
      <c r="C1313" s="3" t="s">
        <v>87</v>
      </c>
      <c r="D1313" s="3" t="s">
        <v>2372</v>
      </c>
      <c r="E1313" s="3" t="str">
        <f aca="false">+CONCATENATE(A1313," ",B1313," ",C1313," ",D1313)</f>
        <v>NEWLINVI 230 KV PECO BUSD</v>
      </c>
      <c r="F1313" s="26" t="s">
        <v>2373</v>
      </c>
      <c r="G1313" s="26" t="n">
        <v>6.36</v>
      </c>
      <c r="H1313" s="26" t="n">
        <v>3.59</v>
      </c>
      <c r="I1313" s="26" t="s">
        <v>2373</v>
      </c>
      <c r="J1313" s="26" t="n">
        <v>-0.34</v>
      </c>
      <c r="K1313" s="26" t="n">
        <v>0.73</v>
      </c>
      <c r="L1313" s="26" t="s">
        <v>2373</v>
      </c>
      <c r="M1313" s="26" t="n">
        <v>2.22</v>
      </c>
      <c r="N1313" s="26" t="n">
        <v>1.74</v>
      </c>
      <c r="O1313" s="27" t="s">
        <v>2373</v>
      </c>
      <c r="P1313" s="27" t="n">
        <v>179.05</v>
      </c>
      <c r="Q1313" s="27" t="n">
        <v>263.3</v>
      </c>
      <c r="R1313" s="28" t="n">
        <v>20224.97</v>
      </c>
      <c r="S1313" s="28" t="n">
        <v>6327.81</v>
      </c>
      <c r="T1313" s="29" t="n">
        <v>59713.98</v>
      </c>
      <c r="U1313" s="29" t="n">
        <v>8684.11</v>
      </c>
      <c r="V1313" s="28" t="n">
        <v>15184.86</v>
      </c>
      <c r="W1313" s="28" t="n">
        <v>7981.12</v>
      </c>
      <c r="X1313" s="29" t="n">
        <v>12271.1</v>
      </c>
      <c r="Y1313" s="29" t="n">
        <v>5606.5</v>
      </c>
      <c r="Z1313" s="28" t="n">
        <v>18606.38</v>
      </c>
      <c r="AA1313" s="28" t="n">
        <v>6160.3</v>
      </c>
      <c r="AB1313" s="29" t="n">
        <v>13494.53</v>
      </c>
      <c r="AC1313" s="29" t="n">
        <v>7707.95</v>
      </c>
    </row>
    <row r="1314" customFormat="false" ht="12.75" hidden="false" customHeight="false" outlineLevel="0" collapsed="false">
      <c r="A1314" s="3" t="s">
        <v>2371</v>
      </c>
      <c r="B1314" s="3" t="s">
        <v>125</v>
      </c>
      <c r="C1314" s="3" t="s">
        <v>87</v>
      </c>
      <c r="D1314" s="3" t="s">
        <v>2374</v>
      </c>
      <c r="E1314" s="3" t="str">
        <f aca="false">+CONCATENATE(A1314," ",B1314," ",C1314," ",D1314)</f>
        <v>NEWLINVI 35 KV PECO BUSK</v>
      </c>
      <c r="F1314" s="26" t="s">
        <v>2375</v>
      </c>
      <c r="G1314" s="26" t="n">
        <v>6.36</v>
      </c>
      <c r="H1314" s="26" t="n">
        <v>3.59</v>
      </c>
      <c r="I1314" s="26" t="s">
        <v>2375</v>
      </c>
      <c r="J1314" s="26" t="n">
        <v>-0.34</v>
      </c>
      <c r="K1314" s="26" t="n">
        <v>0.73</v>
      </c>
      <c r="L1314" s="26" t="s">
        <v>2375</v>
      </c>
      <c r="M1314" s="26" t="n">
        <v>2.22</v>
      </c>
      <c r="N1314" s="26" t="n">
        <v>1.74</v>
      </c>
      <c r="O1314" s="27" t="s">
        <v>2375</v>
      </c>
      <c r="P1314" s="27" t="n">
        <v>179.05</v>
      </c>
      <c r="Q1314" s="27" t="n">
        <v>263.3</v>
      </c>
      <c r="R1314" s="28" t="n">
        <v>20224.97</v>
      </c>
      <c r="S1314" s="28" t="n">
        <v>6327.81</v>
      </c>
      <c r="T1314" s="29" t="n">
        <v>59713.98</v>
      </c>
      <c r="U1314" s="29" t="n">
        <v>8684.11</v>
      </c>
      <c r="V1314" s="28" t="n">
        <v>15184.86</v>
      </c>
      <c r="W1314" s="28" t="n">
        <v>7981.12</v>
      </c>
      <c r="X1314" s="29" t="n">
        <v>12271.1</v>
      </c>
      <c r="Y1314" s="29" t="n">
        <v>5606.5</v>
      </c>
      <c r="Z1314" s="28" t="n">
        <v>18606.38</v>
      </c>
      <c r="AA1314" s="28" t="n">
        <v>6160.3</v>
      </c>
      <c r="AB1314" s="29" t="n">
        <v>13494.53</v>
      </c>
      <c r="AC1314" s="29" t="n">
        <v>7707.95</v>
      </c>
    </row>
    <row r="1315" customFormat="false" ht="12.75" hidden="false" customHeight="false" outlineLevel="0" collapsed="false">
      <c r="A1315" s="3" t="s">
        <v>2376</v>
      </c>
      <c r="B1315" s="3" t="s">
        <v>20</v>
      </c>
      <c r="C1315" s="3" t="s">
        <v>37</v>
      </c>
      <c r="D1315" s="3" t="s">
        <v>2377</v>
      </c>
      <c r="E1315" s="3" t="str">
        <f aca="false">+CONCATENATE(A1315," ",B1315," ",C1315," ",D1315)</f>
        <v>NEWMERED 69 KV DPL N-MERD</v>
      </c>
      <c r="F1315" s="26" t="s">
        <v>2378</v>
      </c>
      <c r="G1315" s="26" t="n">
        <v>7.89</v>
      </c>
      <c r="H1315" s="26" t="n">
        <v>4.48</v>
      </c>
      <c r="I1315" s="26" t="s">
        <v>2378</v>
      </c>
      <c r="J1315" s="26" t="n">
        <v>0.23</v>
      </c>
      <c r="K1315" s="26" t="n">
        <v>1.33</v>
      </c>
      <c r="L1315" s="26" t="s">
        <v>2378</v>
      </c>
      <c r="M1315" s="26" t="n">
        <v>4.07</v>
      </c>
      <c r="N1315" s="26" t="n">
        <v>2.72</v>
      </c>
      <c r="O1315" s="27" t="s">
        <v>2378</v>
      </c>
      <c r="P1315" s="27" t="n">
        <v>1358.61</v>
      </c>
      <c r="Q1315" s="27" t="n">
        <v>801.76</v>
      </c>
      <c r="R1315" s="28" t="n">
        <v>20257.86</v>
      </c>
      <c r="S1315" s="28" t="n">
        <v>6328.18</v>
      </c>
      <c r="T1315" s="29" t="n">
        <v>60451.4</v>
      </c>
      <c r="U1315" s="29" t="n">
        <v>8680.42</v>
      </c>
      <c r="V1315" s="28" t="n">
        <v>17100.66</v>
      </c>
      <c r="W1315" s="28" t="n">
        <v>9225.56</v>
      </c>
      <c r="X1315" s="29" t="n">
        <v>12269.2</v>
      </c>
      <c r="Y1315" s="29" t="n">
        <v>5597.5</v>
      </c>
      <c r="Z1315" s="28" t="n">
        <v>18604.42</v>
      </c>
      <c r="AA1315" s="28" t="n">
        <v>6164.81</v>
      </c>
      <c r="AB1315" s="29" t="n">
        <v>13493.93</v>
      </c>
      <c r="AC1315" s="29" t="n">
        <v>7708.46</v>
      </c>
    </row>
    <row r="1316" customFormat="false" ht="12.75" hidden="false" customHeight="false" outlineLevel="0" collapsed="false">
      <c r="A1316" s="3" t="s">
        <v>2379</v>
      </c>
      <c r="B1316" s="3" t="s">
        <v>26</v>
      </c>
      <c r="C1316" s="3" t="s">
        <v>27</v>
      </c>
      <c r="D1316" s="3" t="s">
        <v>2380</v>
      </c>
      <c r="E1316" s="3" t="str">
        <f aca="false">+CONCATENATE(A1316," ",B1316," ",C1316," ",D1316)</f>
        <v>NEWMILFR 230 KV PSEG 20-40</v>
      </c>
      <c r="F1316" s="26" t="s">
        <v>2381</v>
      </c>
      <c r="G1316" s="26" t="n">
        <v>102.86</v>
      </c>
      <c r="H1316" s="26" t="n">
        <v>51.22</v>
      </c>
      <c r="I1316" s="26" t="s">
        <v>2381</v>
      </c>
      <c r="J1316" s="26" t="n">
        <v>33.53</v>
      </c>
      <c r="K1316" s="26" t="n">
        <v>30.06</v>
      </c>
      <c r="L1316" s="26" t="s">
        <v>2381</v>
      </c>
      <c r="M1316" s="26" t="n">
        <v>96.91</v>
      </c>
      <c r="N1316" s="26" t="n">
        <v>50.03</v>
      </c>
      <c r="O1316" s="27" t="s">
        <v>2381</v>
      </c>
      <c r="P1316" s="27" t="n">
        <v>642.15</v>
      </c>
      <c r="Q1316" s="27" t="n">
        <v>485.62</v>
      </c>
      <c r="R1316" s="28" t="n">
        <v>21332.8</v>
      </c>
      <c r="S1316" s="28" t="n">
        <v>6457.2</v>
      </c>
      <c r="T1316" s="29" t="n">
        <v>59758.81</v>
      </c>
      <c r="U1316" s="29" t="n">
        <v>8813.29</v>
      </c>
      <c r="V1316" s="28" t="n">
        <v>14946.67</v>
      </c>
      <c r="W1316" s="28" t="n">
        <v>7981.17</v>
      </c>
      <c r="X1316" s="29" t="n">
        <v>12627.6</v>
      </c>
      <c r="Y1316" s="29" t="n">
        <v>5814.3</v>
      </c>
      <c r="Z1316" s="28" t="n">
        <v>18725.01</v>
      </c>
      <c r="AA1316" s="28" t="n">
        <v>7883.43</v>
      </c>
      <c r="AB1316" s="29" t="n">
        <v>13484.25</v>
      </c>
      <c r="AC1316" s="29" t="n">
        <v>7808.66</v>
      </c>
    </row>
    <row r="1317" customFormat="false" ht="12.75" hidden="false" customHeight="false" outlineLevel="0" collapsed="false">
      <c r="A1317" s="3" t="s">
        <v>2379</v>
      </c>
      <c r="B1317" s="3" t="s">
        <v>26</v>
      </c>
      <c r="C1317" s="3" t="s">
        <v>27</v>
      </c>
      <c r="D1317" s="3" t="s">
        <v>2382</v>
      </c>
      <c r="E1317" s="3" t="str">
        <f aca="false">+CONCATENATE(A1317," ",B1317," ",C1317," ",D1317)</f>
        <v>NEWMILFR 230 KV PSEG 30-Oct</v>
      </c>
      <c r="F1317" s="26" t="s">
        <v>2383</v>
      </c>
      <c r="G1317" s="26" t="n">
        <v>102.86</v>
      </c>
      <c r="H1317" s="26" t="n">
        <v>51.22</v>
      </c>
      <c r="I1317" s="26" t="s">
        <v>2383</v>
      </c>
      <c r="J1317" s="26" t="n">
        <v>33.53</v>
      </c>
      <c r="K1317" s="26" t="n">
        <v>30.06</v>
      </c>
      <c r="L1317" s="26" t="s">
        <v>2383</v>
      </c>
      <c r="M1317" s="26" t="n">
        <v>96.91</v>
      </c>
      <c r="N1317" s="26" t="n">
        <v>50.03</v>
      </c>
      <c r="O1317" s="27" t="s">
        <v>2383</v>
      </c>
      <c r="P1317" s="27" t="n">
        <v>642.15</v>
      </c>
      <c r="Q1317" s="27" t="n">
        <v>485.62</v>
      </c>
      <c r="R1317" s="28" t="n">
        <v>21332.8</v>
      </c>
      <c r="S1317" s="28" t="n">
        <v>6457.2</v>
      </c>
      <c r="T1317" s="29" t="n">
        <v>59758.81</v>
      </c>
      <c r="U1317" s="29" t="n">
        <v>8813.29</v>
      </c>
      <c r="V1317" s="28" t="n">
        <v>14946.67</v>
      </c>
      <c r="W1317" s="28" t="n">
        <v>7981.17</v>
      </c>
      <c r="X1317" s="29" t="n">
        <v>12627.6</v>
      </c>
      <c r="Y1317" s="29" t="n">
        <v>5814.3</v>
      </c>
      <c r="Z1317" s="28" t="n">
        <v>18725.01</v>
      </c>
      <c r="AA1317" s="28" t="n">
        <v>7883.43</v>
      </c>
      <c r="AB1317" s="29" t="n">
        <v>13484.25</v>
      </c>
      <c r="AC1317" s="29" t="n">
        <v>7808.66</v>
      </c>
    </row>
    <row r="1318" customFormat="false" ht="12.75" hidden="false" customHeight="false" outlineLevel="0" collapsed="false">
      <c r="A1318" s="3" t="s">
        <v>2384</v>
      </c>
      <c r="B1318" s="3" t="s">
        <v>26</v>
      </c>
      <c r="C1318" s="3" t="s">
        <v>27</v>
      </c>
      <c r="D1318" s="3" t="s">
        <v>28</v>
      </c>
      <c r="E1318" s="3" t="str">
        <f aca="false">+CONCATENATE(A1318," ",B1318," ",C1318," ",D1318)</f>
        <v>NEWP PS 230 KV PSEG T-1</v>
      </c>
      <c r="F1318" s="26" t="s">
        <v>2385</v>
      </c>
      <c r="G1318" s="26" t="n">
        <v>350.82</v>
      </c>
      <c r="H1318" s="26" t="n">
        <v>175.25</v>
      </c>
      <c r="I1318" s="26" t="s">
        <v>2385</v>
      </c>
      <c r="J1318" s="26" t="n">
        <v>121.75</v>
      </c>
      <c r="K1318" s="26" t="n">
        <v>121.64</v>
      </c>
      <c r="L1318" s="26" t="s">
        <v>2385</v>
      </c>
      <c r="M1318" s="26" t="n">
        <v>373.3</v>
      </c>
      <c r="N1318" s="26" t="n">
        <v>207.33</v>
      </c>
      <c r="O1318" s="27" t="s">
        <v>2385</v>
      </c>
      <c r="P1318" s="27" t="n">
        <v>659.06</v>
      </c>
      <c r="Q1318" s="27" t="n">
        <v>493.69</v>
      </c>
      <c r="R1318" s="28" t="n">
        <v>21229.25</v>
      </c>
      <c r="S1318" s="28" t="n">
        <v>6449.1</v>
      </c>
      <c r="T1318" s="29" t="n">
        <v>59775.9</v>
      </c>
      <c r="U1318" s="29" t="n">
        <v>8802.89</v>
      </c>
      <c r="V1318" s="28" t="n">
        <v>14945.01</v>
      </c>
      <c r="W1318" s="28" t="n">
        <v>7981.37</v>
      </c>
      <c r="X1318" s="29" t="n">
        <v>12573.3</v>
      </c>
      <c r="Y1318" s="29" t="n">
        <v>5812.3</v>
      </c>
      <c r="Z1318" s="28" t="n">
        <v>18716.39</v>
      </c>
      <c r="AA1318" s="28" t="n">
        <v>7743.57</v>
      </c>
      <c r="AB1318" s="29" t="n">
        <v>13484.38</v>
      </c>
      <c r="AC1318" s="29" t="n">
        <v>7799.05</v>
      </c>
    </row>
    <row r="1319" customFormat="false" ht="12.75" hidden="false" customHeight="false" outlineLevel="0" collapsed="false">
      <c r="A1319" s="3" t="s">
        <v>2384</v>
      </c>
      <c r="B1319" s="3" t="s">
        <v>26</v>
      </c>
      <c r="C1319" s="3" t="s">
        <v>27</v>
      </c>
      <c r="D1319" s="3" t="s">
        <v>31</v>
      </c>
      <c r="E1319" s="3" t="str">
        <f aca="false">+CONCATENATE(A1319," ",B1319," ",C1319," ",D1319)</f>
        <v>NEWP PS 230 KV PSEG T-2</v>
      </c>
      <c r="F1319" s="26" t="s">
        <v>2386</v>
      </c>
      <c r="G1319" s="26" t="n">
        <v>341.93</v>
      </c>
      <c r="H1319" s="26" t="n">
        <v>170.83</v>
      </c>
      <c r="I1319" s="26" t="s">
        <v>2386</v>
      </c>
      <c r="J1319" s="26" t="n">
        <v>118.57</v>
      </c>
      <c r="K1319" s="26" t="n">
        <v>118.31</v>
      </c>
      <c r="L1319" s="26" t="s">
        <v>2386</v>
      </c>
      <c r="M1319" s="26" t="n">
        <v>363.19</v>
      </c>
      <c r="N1319" s="26" t="n">
        <v>201.56</v>
      </c>
      <c r="O1319" s="27" t="s">
        <v>2386</v>
      </c>
      <c r="P1319" s="27" t="n">
        <v>655.69</v>
      </c>
      <c r="Q1319" s="27" t="n">
        <v>491.73</v>
      </c>
      <c r="R1319" s="28" t="n">
        <v>21223.13</v>
      </c>
      <c r="S1319" s="28" t="n">
        <v>6448.69</v>
      </c>
      <c r="T1319" s="29" t="n">
        <v>59776.83</v>
      </c>
      <c r="U1319" s="29" t="n">
        <v>8802.29</v>
      </c>
      <c r="V1319" s="28" t="n">
        <v>14944.89</v>
      </c>
      <c r="W1319" s="28" t="n">
        <v>7981.4</v>
      </c>
      <c r="X1319" s="29" t="n">
        <v>12571.1</v>
      </c>
      <c r="Y1319" s="29" t="n">
        <v>5811.7</v>
      </c>
      <c r="Z1319" s="28" t="n">
        <v>18715.81</v>
      </c>
      <c r="AA1319" s="28" t="n">
        <v>7734.19</v>
      </c>
      <c r="AB1319" s="29" t="n">
        <v>13484.37</v>
      </c>
      <c r="AC1319" s="29" t="n">
        <v>7798.53</v>
      </c>
    </row>
    <row r="1320" customFormat="false" ht="12.75" hidden="false" customHeight="false" outlineLevel="0" collapsed="false">
      <c r="A1320" s="3" t="s">
        <v>2387</v>
      </c>
      <c r="B1320" s="3" t="s">
        <v>26</v>
      </c>
      <c r="C1320" s="3" t="s">
        <v>111</v>
      </c>
      <c r="D1320" s="3" t="s">
        <v>2388</v>
      </c>
      <c r="E1320" s="3" t="str">
        <f aca="false">+CONCATENATE(A1320," ",B1320," ",C1320," ",D1320)</f>
        <v>NEWTON 230 KV JCPL 1TX 23</v>
      </c>
      <c r="F1320" s="26" t="s">
        <v>2389</v>
      </c>
      <c r="G1320" s="26" t="n">
        <v>-76.97</v>
      </c>
      <c r="H1320" s="26" t="n">
        <v>-37.45</v>
      </c>
      <c r="I1320" s="26" t="s">
        <v>2389</v>
      </c>
      <c r="J1320" s="26" t="n">
        <v>-25.43</v>
      </c>
      <c r="K1320" s="26" t="n">
        <v>-28.99</v>
      </c>
      <c r="L1320" s="26" t="s">
        <v>2389</v>
      </c>
      <c r="M1320" s="26" t="n">
        <v>-90.25</v>
      </c>
      <c r="N1320" s="26" t="n">
        <v>-52.19</v>
      </c>
      <c r="O1320" s="27" t="s">
        <v>2389</v>
      </c>
      <c r="P1320" s="27" t="n">
        <v>44.38</v>
      </c>
      <c r="Q1320" s="27" t="n">
        <v>195.46</v>
      </c>
      <c r="R1320" s="28" t="n">
        <v>19978.7</v>
      </c>
      <c r="S1320" s="28" t="n">
        <v>6307.98</v>
      </c>
      <c r="T1320" s="29" t="n">
        <v>59483.73</v>
      </c>
      <c r="U1320" s="29" t="n">
        <v>8826.44</v>
      </c>
      <c r="V1320" s="28" t="n">
        <v>15044.55</v>
      </c>
      <c r="W1320" s="28" t="n">
        <v>7979.78</v>
      </c>
      <c r="X1320" s="29" t="n">
        <v>12219.3</v>
      </c>
      <c r="Y1320" s="29" t="n">
        <v>5616</v>
      </c>
      <c r="Z1320" s="28" t="n">
        <v>18581.22</v>
      </c>
      <c r="AA1320" s="28" t="n">
        <v>5664.23</v>
      </c>
      <c r="AB1320" s="29" t="n">
        <v>13499.17</v>
      </c>
      <c r="AC1320" s="29" t="n">
        <v>7668.43</v>
      </c>
    </row>
    <row r="1321" customFormat="false" ht="12.75" hidden="false" customHeight="false" outlineLevel="0" collapsed="false">
      <c r="A1321" s="3" t="s">
        <v>2387</v>
      </c>
      <c r="B1321" s="3" t="s">
        <v>26</v>
      </c>
      <c r="C1321" s="3" t="s">
        <v>111</v>
      </c>
      <c r="D1321" s="3" t="s">
        <v>2390</v>
      </c>
      <c r="E1321" s="3" t="str">
        <f aca="false">+CONCATENATE(A1321," ",B1321," ",C1321," ",D1321)</f>
        <v>NEWTON 230 KV JCPL 2TX 23</v>
      </c>
      <c r="F1321" s="26" t="s">
        <v>2391</v>
      </c>
      <c r="G1321" s="26" t="n">
        <v>-76.97</v>
      </c>
      <c r="H1321" s="26" t="n">
        <v>-37.45</v>
      </c>
      <c r="I1321" s="26" t="s">
        <v>2391</v>
      </c>
      <c r="J1321" s="26" t="n">
        <v>-25.43</v>
      </c>
      <c r="K1321" s="26" t="n">
        <v>-28.99</v>
      </c>
      <c r="L1321" s="26" t="s">
        <v>2391</v>
      </c>
      <c r="M1321" s="26" t="n">
        <v>-90.25</v>
      </c>
      <c r="N1321" s="26" t="n">
        <v>-52.19</v>
      </c>
      <c r="O1321" s="27" t="s">
        <v>2391</v>
      </c>
      <c r="P1321" s="27" t="n">
        <v>44.38</v>
      </c>
      <c r="Q1321" s="27" t="n">
        <v>195.46</v>
      </c>
      <c r="R1321" s="28" t="n">
        <v>19978.7</v>
      </c>
      <c r="S1321" s="28" t="n">
        <v>6307.98</v>
      </c>
      <c r="T1321" s="29" t="n">
        <v>59483.73</v>
      </c>
      <c r="U1321" s="29" t="n">
        <v>8826.44</v>
      </c>
      <c r="V1321" s="28" t="n">
        <v>15044.55</v>
      </c>
      <c r="W1321" s="28" t="n">
        <v>7979.78</v>
      </c>
      <c r="X1321" s="29" t="n">
        <v>12219.3</v>
      </c>
      <c r="Y1321" s="29" t="n">
        <v>5616</v>
      </c>
      <c r="Z1321" s="28" t="n">
        <v>18581.22</v>
      </c>
      <c r="AA1321" s="28" t="n">
        <v>5664.23</v>
      </c>
      <c r="AB1321" s="29" t="n">
        <v>13499.17</v>
      </c>
      <c r="AC1321" s="29" t="n">
        <v>7668.43</v>
      </c>
    </row>
    <row r="1322" customFormat="false" ht="12.75" hidden="false" customHeight="false" outlineLevel="0" collapsed="false">
      <c r="A1322" s="3" t="s">
        <v>2392</v>
      </c>
      <c r="B1322" s="3" t="s">
        <v>20</v>
      </c>
      <c r="C1322" s="3" t="s">
        <v>87</v>
      </c>
      <c r="D1322" s="3" t="s">
        <v>324</v>
      </c>
      <c r="E1322" s="3" t="str">
        <f aca="false">+CONCATENATE(A1322," ",B1322," ",C1322," ",D1322)</f>
        <v>NEWTOWNS 69 KV PECO 1TR</v>
      </c>
      <c r="F1322" s="26" t="s">
        <v>2393</v>
      </c>
      <c r="G1322" s="26" t="n">
        <v>6.75</v>
      </c>
      <c r="H1322" s="26" t="n">
        <v>3.83</v>
      </c>
      <c r="I1322" s="26" t="s">
        <v>2393</v>
      </c>
      <c r="J1322" s="26" t="n">
        <v>-0.21</v>
      </c>
      <c r="K1322" s="26" t="n">
        <v>0.63</v>
      </c>
      <c r="L1322" s="26" t="s">
        <v>2393</v>
      </c>
      <c r="M1322" s="26" t="n">
        <v>1.96</v>
      </c>
      <c r="N1322" s="26" t="n">
        <v>1.71</v>
      </c>
      <c r="O1322" s="27" t="s">
        <v>2393</v>
      </c>
      <c r="P1322" s="27" t="n">
        <v>507.62</v>
      </c>
      <c r="Q1322" s="27" t="n">
        <v>423.27</v>
      </c>
      <c r="R1322" s="28" t="n">
        <v>20229.07</v>
      </c>
      <c r="S1322" s="28" t="n">
        <v>6329.48</v>
      </c>
      <c r="T1322" s="29" t="n">
        <v>60069.13</v>
      </c>
      <c r="U1322" s="29" t="n">
        <v>8681.95</v>
      </c>
      <c r="V1322" s="28" t="n">
        <v>15171.52</v>
      </c>
      <c r="W1322" s="28" t="n">
        <v>7980.4</v>
      </c>
      <c r="X1322" s="29" t="n">
        <v>12270.6</v>
      </c>
      <c r="Y1322" s="29" t="n">
        <v>5604</v>
      </c>
      <c r="Z1322" s="28" t="n">
        <v>18604.69</v>
      </c>
      <c r="AA1322" s="28" t="n">
        <v>6153.94</v>
      </c>
      <c r="AB1322" s="29" t="n">
        <v>13494.27</v>
      </c>
      <c r="AC1322" s="29" t="n">
        <v>7707.71</v>
      </c>
    </row>
    <row r="1323" customFormat="false" ht="12.75" hidden="false" customHeight="false" outlineLevel="0" collapsed="false">
      <c r="A1323" s="3" t="s">
        <v>2394</v>
      </c>
      <c r="B1323" s="3" t="s">
        <v>59</v>
      </c>
      <c r="C1323" s="3" t="s">
        <v>66</v>
      </c>
      <c r="D1323" s="3" t="s">
        <v>195</v>
      </c>
      <c r="E1323" s="3" t="str">
        <f aca="false">+CONCATENATE(A1323," ",B1323," ",C1323," ",D1323)</f>
        <v>NHANOVER 115 KV METED 3 BANK</v>
      </c>
      <c r="F1323" s="26" t="s">
        <v>2395</v>
      </c>
      <c r="G1323" s="26" t="n">
        <v>3.82</v>
      </c>
      <c r="H1323" s="26" t="n">
        <v>2.2</v>
      </c>
      <c r="I1323" s="26" t="s">
        <v>2395</v>
      </c>
      <c r="J1323" s="26" t="n">
        <v>-2.03</v>
      </c>
      <c r="K1323" s="26" t="n">
        <v>0.31</v>
      </c>
      <c r="L1323" s="26" t="s">
        <v>2395</v>
      </c>
      <c r="M1323" s="26" t="n">
        <v>-2.84</v>
      </c>
      <c r="N1323" s="26" t="n">
        <v>0.51</v>
      </c>
      <c r="O1323" s="27" t="s">
        <v>2395</v>
      </c>
      <c r="P1323" s="27" t="n">
        <v>-929.51</v>
      </c>
      <c r="Q1323" s="27" t="n">
        <v>-271.12</v>
      </c>
      <c r="R1323" s="28" t="n">
        <v>20224.81</v>
      </c>
      <c r="S1323" s="28" t="n">
        <v>6322.68</v>
      </c>
      <c r="T1323" s="29" t="n">
        <v>58058.08</v>
      </c>
      <c r="U1323" s="29" t="n">
        <v>8671.52</v>
      </c>
      <c r="V1323" s="28" t="n">
        <v>15274.76</v>
      </c>
      <c r="W1323" s="28" t="n">
        <v>7970.84</v>
      </c>
      <c r="X1323" s="29" t="n">
        <v>12271</v>
      </c>
      <c r="Y1323" s="29" t="n">
        <v>5585.4</v>
      </c>
      <c r="Z1323" s="28" t="n">
        <v>18600.41</v>
      </c>
      <c r="AA1323" s="28" t="n">
        <v>6171.15</v>
      </c>
      <c r="AB1323" s="29" t="n">
        <v>13496.95</v>
      </c>
      <c r="AC1323" s="29" t="n">
        <v>7708.08</v>
      </c>
    </row>
    <row r="1324" customFormat="false" ht="12.75" hidden="false" customHeight="false" outlineLevel="0" collapsed="false">
      <c r="A1324" s="3" t="s">
        <v>2394</v>
      </c>
      <c r="B1324" s="3" t="s">
        <v>59</v>
      </c>
      <c r="C1324" s="3" t="s">
        <v>66</v>
      </c>
      <c r="D1324" s="3" t="s">
        <v>2396</v>
      </c>
      <c r="E1324" s="3" t="str">
        <f aca="false">+CONCATENATE(A1324," ",B1324," ",C1324," ",D1324)</f>
        <v>NHANOVER 115 KV METED 4 BANK</v>
      </c>
      <c r="F1324" s="26" t="s">
        <v>2397</v>
      </c>
      <c r="G1324" s="26" t="n">
        <v>3.82</v>
      </c>
      <c r="H1324" s="26" t="n">
        <v>2.2</v>
      </c>
      <c r="I1324" s="26" t="s">
        <v>2397</v>
      </c>
      <c r="J1324" s="26" t="n">
        <v>-2.03</v>
      </c>
      <c r="K1324" s="26" t="n">
        <v>0.31</v>
      </c>
      <c r="L1324" s="26" t="s">
        <v>2397</v>
      </c>
      <c r="M1324" s="26" t="n">
        <v>-2.84</v>
      </c>
      <c r="N1324" s="26" t="n">
        <v>0.51</v>
      </c>
      <c r="O1324" s="27" t="s">
        <v>2397</v>
      </c>
      <c r="P1324" s="27" t="n">
        <v>-929.51</v>
      </c>
      <c r="Q1324" s="27" t="n">
        <v>-271.12</v>
      </c>
      <c r="R1324" s="28" t="n">
        <v>20224.81</v>
      </c>
      <c r="S1324" s="28" t="n">
        <v>6322.68</v>
      </c>
      <c r="T1324" s="29" t="n">
        <v>58058.08</v>
      </c>
      <c r="U1324" s="29" t="n">
        <v>8671.52</v>
      </c>
      <c r="V1324" s="28" t="n">
        <v>15274.76</v>
      </c>
      <c r="W1324" s="28" t="n">
        <v>7970.84</v>
      </c>
      <c r="X1324" s="29" t="n">
        <v>12271</v>
      </c>
      <c r="Y1324" s="29" t="n">
        <v>5585.4</v>
      </c>
      <c r="Z1324" s="28" t="n">
        <v>18600.41</v>
      </c>
      <c r="AA1324" s="28" t="n">
        <v>6171.15</v>
      </c>
      <c r="AB1324" s="29" t="n">
        <v>13496.95</v>
      </c>
      <c r="AC1324" s="29" t="n">
        <v>7708.08</v>
      </c>
    </row>
    <row r="1325" customFormat="false" ht="12.75" hidden="false" customHeight="false" outlineLevel="0" collapsed="false">
      <c r="A1325" s="3" t="s">
        <v>2398</v>
      </c>
      <c r="B1325" s="3" t="s">
        <v>26</v>
      </c>
      <c r="C1325" s="3" t="s">
        <v>66</v>
      </c>
      <c r="D1325" s="3" t="s">
        <v>16</v>
      </c>
      <c r="E1325" s="3" t="str">
        <f aca="false">+CONCATENATE(A1325," ",B1325," ",C1325," ",D1325)</f>
        <v>NHERSHEY 230 KV METED LD1</v>
      </c>
      <c r="F1325" s="26" t="s">
        <v>2399</v>
      </c>
      <c r="G1325" s="26" t="n">
        <v>-0.34</v>
      </c>
      <c r="H1325" s="26" t="n">
        <v>0.1</v>
      </c>
      <c r="I1325" s="26" t="s">
        <v>2399</v>
      </c>
      <c r="J1325" s="26" t="n">
        <v>-2.74</v>
      </c>
      <c r="K1325" s="26" t="n">
        <v>-1.07</v>
      </c>
      <c r="L1325" s="26" t="s">
        <v>2399</v>
      </c>
      <c r="M1325" s="26" t="n">
        <v>-7.17</v>
      </c>
      <c r="N1325" s="26" t="n">
        <v>-1.91</v>
      </c>
      <c r="O1325" s="27" t="s">
        <v>2399</v>
      </c>
      <c r="P1325" s="27" t="n">
        <v>-1011.35</v>
      </c>
      <c r="Q1325" s="27" t="n">
        <v>-360.6</v>
      </c>
      <c r="R1325" s="28" t="n">
        <v>20278.36</v>
      </c>
      <c r="S1325" s="28" t="n">
        <v>6327.34</v>
      </c>
      <c r="T1325" s="29" t="n">
        <v>58342.05</v>
      </c>
      <c r="U1325" s="29" t="n">
        <v>8680.96</v>
      </c>
      <c r="V1325" s="28" t="n">
        <v>15197.46</v>
      </c>
      <c r="W1325" s="28" t="n">
        <v>7969.15</v>
      </c>
      <c r="X1325" s="29" t="n">
        <v>12266.4</v>
      </c>
      <c r="Y1325" s="29" t="n">
        <v>5784.2</v>
      </c>
      <c r="Z1325" s="28" t="n">
        <v>18592.38</v>
      </c>
      <c r="AA1325" s="28" t="n">
        <v>6142.32</v>
      </c>
      <c r="AB1325" s="29" t="n">
        <v>13498.24</v>
      </c>
      <c r="AC1325" s="29" t="n">
        <v>7706.17</v>
      </c>
    </row>
    <row r="1326" customFormat="false" ht="12.75" hidden="false" customHeight="false" outlineLevel="0" collapsed="false">
      <c r="A1326" s="3" t="s">
        <v>2400</v>
      </c>
      <c r="B1326" s="3" t="s">
        <v>59</v>
      </c>
      <c r="C1326" s="3" t="s">
        <v>60</v>
      </c>
      <c r="D1326" s="3" t="s">
        <v>2401</v>
      </c>
      <c r="E1326" s="3" t="str">
        <f aca="false">+CONCATENATE(A1326," ",B1326," ",C1326," ",D1326)</f>
        <v>NILESVAL 115 KV PENELEC WLSBR1</v>
      </c>
      <c r="F1326" s="26" t="s">
        <v>2402</v>
      </c>
      <c r="G1326" s="26" t="n">
        <v>30.26</v>
      </c>
      <c r="H1326" s="26" t="n">
        <v>15.55</v>
      </c>
      <c r="I1326" s="26" t="s">
        <v>2402</v>
      </c>
      <c r="J1326" s="26" t="n">
        <v>4.42</v>
      </c>
      <c r="K1326" s="26" t="n">
        <v>8.15</v>
      </c>
      <c r="L1326" s="26" t="s">
        <v>2402</v>
      </c>
      <c r="M1326" s="26" t="n">
        <v>26.01</v>
      </c>
      <c r="N1326" s="26" t="n">
        <v>13.58</v>
      </c>
      <c r="O1326" s="27" t="s">
        <v>2402</v>
      </c>
      <c r="P1326" s="27" t="n">
        <v>-546.69</v>
      </c>
      <c r="Q1326" s="27" t="n">
        <v>-102.72</v>
      </c>
      <c r="R1326" s="28" t="n">
        <v>20359.28</v>
      </c>
      <c r="S1326" s="28" t="n">
        <v>6553.22</v>
      </c>
      <c r="T1326" s="29" t="n">
        <v>58678.23</v>
      </c>
      <c r="U1326" s="29" t="n">
        <v>8706.16</v>
      </c>
      <c r="V1326" s="28" t="n">
        <v>14810.51</v>
      </c>
      <c r="W1326" s="28" t="n">
        <v>7978.38</v>
      </c>
      <c r="X1326" s="29" t="n">
        <v>12276.3</v>
      </c>
      <c r="Y1326" s="29" t="n">
        <v>5679.5</v>
      </c>
      <c r="Z1326" s="28" t="n">
        <v>18574.13</v>
      </c>
      <c r="AA1326" s="28" t="n">
        <v>6394.3</v>
      </c>
      <c r="AB1326" s="29" t="n">
        <v>13813.24</v>
      </c>
      <c r="AC1326" s="29" t="n">
        <v>7721.23</v>
      </c>
    </row>
    <row r="1327" customFormat="false" ht="12.75" hidden="false" customHeight="false" outlineLevel="0" collapsed="false">
      <c r="A1327" s="3" t="s">
        <v>2400</v>
      </c>
      <c r="B1327" s="3" t="s">
        <v>59</v>
      </c>
      <c r="C1327" s="3" t="s">
        <v>60</v>
      </c>
      <c r="D1327" s="3" t="s">
        <v>2403</v>
      </c>
      <c r="E1327" s="3" t="str">
        <f aca="false">+CONCATENATE(A1327," ",B1327," ",C1327," ",D1327)</f>
        <v>NILESVAL 115 KV PENELEC WLSBR2</v>
      </c>
      <c r="F1327" s="26" t="s">
        <v>2404</v>
      </c>
      <c r="G1327" s="26" t="n">
        <v>30.26</v>
      </c>
      <c r="H1327" s="26" t="n">
        <v>15.55</v>
      </c>
      <c r="I1327" s="26" t="s">
        <v>2404</v>
      </c>
      <c r="J1327" s="26" t="n">
        <v>4.42</v>
      </c>
      <c r="K1327" s="26" t="n">
        <v>8.15</v>
      </c>
      <c r="L1327" s="26" t="s">
        <v>2404</v>
      </c>
      <c r="M1327" s="26" t="n">
        <v>26.01</v>
      </c>
      <c r="N1327" s="26" t="n">
        <v>13.58</v>
      </c>
      <c r="O1327" s="27" t="s">
        <v>2404</v>
      </c>
      <c r="P1327" s="27" t="n">
        <v>-546.69</v>
      </c>
      <c r="Q1327" s="27" t="n">
        <v>-102.72</v>
      </c>
      <c r="R1327" s="28" t="n">
        <v>20359.28</v>
      </c>
      <c r="S1327" s="28" t="n">
        <v>6553.22</v>
      </c>
      <c r="T1327" s="29" t="n">
        <v>58678.23</v>
      </c>
      <c r="U1327" s="29" t="n">
        <v>8706.16</v>
      </c>
      <c r="V1327" s="28" t="n">
        <v>14810.51</v>
      </c>
      <c r="W1327" s="28" t="n">
        <v>7978.38</v>
      </c>
      <c r="X1327" s="29" t="n">
        <v>12276.3</v>
      </c>
      <c r="Y1327" s="29" t="n">
        <v>5679.5</v>
      </c>
      <c r="Z1327" s="28" t="n">
        <v>18574.13</v>
      </c>
      <c r="AA1327" s="28" t="n">
        <v>6394.3</v>
      </c>
      <c r="AB1327" s="29" t="n">
        <v>13813.24</v>
      </c>
      <c r="AC1327" s="29" t="n">
        <v>7721.23</v>
      </c>
    </row>
    <row r="1328" customFormat="false" ht="12.75" hidden="false" customHeight="false" outlineLevel="0" collapsed="false">
      <c r="A1328" s="3" t="s">
        <v>2405</v>
      </c>
      <c r="B1328" s="3" t="s">
        <v>26</v>
      </c>
      <c r="C1328" s="3" t="s">
        <v>111</v>
      </c>
      <c r="D1328" s="3" t="s">
        <v>2406</v>
      </c>
      <c r="E1328" s="3" t="str">
        <f aca="false">+CONCATENATE(A1328," ",B1328," ",C1328," ",D1328)</f>
        <v>NJTABERD 230 KV JCPL UBW TX</v>
      </c>
      <c r="F1328" s="26" t="s">
        <v>2407</v>
      </c>
      <c r="G1328" s="26" t="n">
        <v>-19.95</v>
      </c>
      <c r="H1328" s="26" t="n">
        <v>-8.78</v>
      </c>
      <c r="I1328" s="26" t="s">
        <v>2407</v>
      </c>
      <c r="J1328" s="26" t="n">
        <v>-10.66</v>
      </c>
      <c r="K1328" s="26" t="n">
        <v>-11.15</v>
      </c>
      <c r="L1328" s="26" t="s">
        <v>2407</v>
      </c>
      <c r="M1328" s="26" t="n">
        <v>-34.7</v>
      </c>
      <c r="N1328" s="26" t="n">
        <v>-19.58</v>
      </c>
      <c r="O1328" s="27" t="s">
        <v>2408</v>
      </c>
      <c r="P1328" s="27" t="n">
        <v>427.17</v>
      </c>
      <c r="Q1328" s="27" t="n">
        <v>360.15</v>
      </c>
      <c r="R1328" s="28" t="n">
        <v>20154.95</v>
      </c>
      <c r="S1328" s="28" t="n">
        <v>6321.51</v>
      </c>
      <c r="T1328" s="29" t="n">
        <v>59996.35</v>
      </c>
      <c r="U1328" s="29" t="n">
        <v>8975.29</v>
      </c>
      <c r="V1328" s="28" t="n">
        <v>15076.67</v>
      </c>
      <c r="W1328" s="28" t="n">
        <v>7979.12</v>
      </c>
      <c r="X1328" s="29" t="n">
        <v>12244.6</v>
      </c>
      <c r="Y1328" s="29" t="n">
        <v>5608</v>
      </c>
      <c r="Z1328" s="28" t="n">
        <v>18587.14</v>
      </c>
      <c r="AA1328" s="28" t="n">
        <v>5936.73</v>
      </c>
      <c r="AB1328" s="29" t="n">
        <v>13490.4</v>
      </c>
      <c r="AC1328" s="29" t="n">
        <v>7690.92</v>
      </c>
    </row>
    <row r="1329" customFormat="false" ht="12.75" hidden="false" customHeight="false" outlineLevel="0" collapsed="false">
      <c r="A1329" s="3" t="s">
        <v>2409</v>
      </c>
      <c r="B1329" s="3" t="s">
        <v>26</v>
      </c>
      <c r="C1329" s="3" t="s">
        <v>27</v>
      </c>
      <c r="D1329" s="3" t="s">
        <v>2410</v>
      </c>
      <c r="E1329" s="3" t="str">
        <f aca="false">+CONCATENATE(A1329," ",B1329," ",C1329," ",D1329)</f>
        <v>NJTMEADO 230 KV PSEG EAST</v>
      </c>
      <c r="F1329" s="26" t="s">
        <v>2411</v>
      </c>
      <c r="G1329" s="26" t="n">
        <v>285.62</v>
      </c>
      <c r="H1329" s="26" t="n">
        <v>142.46</v>
      </c>
      <c r="I1329" s="26" t="s">
        <v>2411</v>
      </c>
      <c r="J1329" s="26" t="n">
        <v>98.18</v>
      </c>
      <c r="K1329" s="26" t="n">
        <v>97.07</v>
      </c>
      <c r="L1329" s="26" t="s">
        <v>2411</v>
      </c>
      <c r="M1329" s="26" t="n">
        <v>300.07</v>
      </c>
      <c r="N1329" s="26" t="n">
        <v>165.35</v>
      </c>
      <c r="O1329" s="27" t="s">
        <v>2411</v>
      </c>
      <c r="P1329" s="27" t="n">
        <v>721.88</v>
      </c>
      <c r="Q1329" s="27" t="n">
        <v>525.55</v>
      </c>
      <c r="R1329" s="28" t="n">
        <v>21362.59</v>
      </c>
      <c r="S1329" s="28" t="n">
        <v>6454.8</v>
      </c>
      <c r="T1329" s="29" t="n">
        <v>59762.68</v>
      </c>
      <c r="U1329" s="29" t="n">
        <v>8811.59</v>
      </c>
      <c r="V1329" s="28" t="n">
        <v>14955.48</v>
      </c>
      <c r="W1329" s="28" t="n">
        <v>7981.28</v>
      </c>
      <c r="X1329" s="29" t="n">
        <v>12729.4</v>
      </c>
      <c r="Y1329" s="29" t="n">
        <v>5820.5</v>
      </c>
      <c r="Z1329" s="28" t="n">
        <v>18734.03</v>
      </c>
      <c r="AA1329" s="28" t="n">
        <v>7957.73</v>
      </c>
      <c r="AB1329" s="29" t="n">
        <v>13495.09</v>
      </c>
      <c r="AC1329" s="29" t="n">
        <v>7815.3</v>
      </c>
    </row>
    <row r="1330" customFormat="false" ht="12.75" hidden="false" customHeight="false" outlineLevel="0" collapsed="false">
      <c r="A1330" s="3" t="s">
        <v>2409</v>
      </c>
      <c r="B1330" s="3" t="s">
        <v>26</v>
      </c>
      <c r="C1330" s="3" t="s">
        <v>27</v>
      </c>
      <c r="D1330" s="3" t="s">
        <v>2412</v>
      </c>
      <c r="E1330" s="3" t="str">
        <f aca="false">+CONCATENATE(A1330," ",B1330," ",C1330," ",D1330)</f>
        <v>NJTMEADO 230 KV PSEG WEST</v>
      </c>
      <c r="F1330" s="26" t="s">
        <v>2413</v>
      </c>
      <c r="G1330" s="26" t="n">
        <v>285.62</v>
      </c>
      <c r="H1330" s="26" t="n">
        <v>142.46</v>
      </c>
      <c r="I1330" s="26" t="s">
        <v>2413</v>
      </c>
      <c r="J1330" s="26" t="n">
        <v>98.18</v>
      </c>
      <c r="K1330" s="26" t="n">
        <v>97.07</v>
      </c>
      <c r="L1330" s="26" t="s">
        <v>2413</v>
      </c>
      <c r="M1330" s="26" t="n">
        <v>300.07</v>
      </c>
      <c r="N1330" s="26" t="n">
        <v>165.35</v>
      </c>
      <c r="O1330" s="27" t="s">
        <v>2413</v>
      </c>
      <c r="P1330" s="27" t="n">
        <v>721.88</v>
      </c>
      <c r="Q1330" s="27" t="n">
        <v>525.55</v>
      </c>
      <c r="R1330" s="28" t="n">
        <v>21362.59</v>
      </c>
      <c r="S1330" s="28" t="n">
        <v>6454.8</v>
      </c>
      <c r="T1330" s="29" t="n">
        <v>59762.68</v>
      </c>
      <c r="U1330" s="29" t="n">
        <v>8811.59</v>
      </c>
      <c r="V1330" s="28" t="n">
        <v>14955.48</v>
      </c>
      <c r="W1330" s="28" t="n">
        <v>7981.28</v>
      </c>
      <c r="X1330" s="29" t="n">
        <v>12729.4</v>
      </c>
      <c r="Y1330" s="29" t="n">
        <v>5820.5</v>
      </c>
      <c r="Z1330" s="28" t="n">
        <v>18734.03</v>
      </c>
      <c r="AA1330" s="28" t="n">
        <v>7957.73</v>
      </c>
      <c r="AB1330" s="29" t="n">
        <v>13495.09</v>
      </c>
      <c r="AC1330" s="29" t="n">
        <v>7815.3</v>
      </c>
    </row>
    <row r="1331" customFormat="false" ht="12.75" hidden="false" customHeight="false" outlineLevel="0" collapsed="false">
      <c r="A1331" s="3" t="s">
        <v>2414</v>
      </c>
      <c r="B1331" s="3" t="s">
        <v>26</v>
      </c>
      <c r="C1331" s="3" t="s">
        <v>111</v>
      </c>
      <c r="D1331" s="3" t="s">
        <v>2415</v>
      </c>
      <c r="E1331" s="3" t="str">
        <f aca="false">+CONCATENATE(A1331," ",B1331," ",C1331," ",D1331)</f>
        <v>NJTREDBA 230 KV JCPL UBE TX</v>
      </c>
      <c r="F1331" s="26" t="s">
        <v>2416</v>
      </c>
      <c r="G1331" s="26" t="n">
        <v>-4.7</v>
      </c>
      <c r="H1331" s="26" t="n">
        <v>-0.92</v>
      </c>
      <c r="I1331" s="26" t="s">
        <v>2416</v>
      </c>
      <c r="J1331" s="26" t="n">
        <v>-7.19</v>
      </c>
      <c r="K1331" s="26" t="n">
        <v>-7.2</v>
      </c>
      <c r="L1331" s="26" t="s">
        <v>2416</v>
      </c>
      <c r="M1331" s="26" t="n">
        <v>-22.38</v>
      </c>
      <c r="N1331" s="26" t="n">
        <v>-12.4</v>
      </c>
      <c r="O1331" s="27" t="s">
        <v>2416</v>
      </c>
      <c r="P1331" s="27" t="n">
        <v>447.01</v>
      </c>
      <c r="Q1331" s="27" t="n">
        <v>367.66</v>
      </c>
      <c r="R1331" s="28" t="n">
        <v>20204.94</v>
      </c>
      <c r="S1331" s="28" t="n">
        <v>6325.74</v>
      </c>
      <c r="T1331" s="29" t="n">
        <v>60045.04</v>
      </c>
      <c r="U1331" s="29" t="n">
        <v>8886.84</v>
      </c>
      <c r="V1331" s="28" t="n">
        <v>15085.75</v>
      </c>
      <c r="W1331" s="28" t="n">
        <v>7978.94</v>
      </c>
      <c r="X1331" s="29" t="n">
        <v>12256.2</v>
      </c>
      <c r="Y1331" s="29" t="n">
        <v>5609.2</v>
      </c>
      <c r="Z1331" s="28" t="n">
        <v>18590.51</v>
      </c>
      <c r="AA1331" s="28" t="n">
        <v>5998.3</v>
      </c>
      <c r="AB1331" s="29" t="n">
        <v>13490.39</v>
      </c>
      <c r="AC1331" s="29" t="n">
        <v>7696.02</v>
      </c>
    </row>
    <row r="1332" customFormat="false" ht="12.75" hidden="false" customHeight="false" outlineLevel="0" collapsed="false">
      <c r="A1332" s="3" t="s">
        <v>2414</v>
      </c>
      <c r="B1332" s="3" t="s">
        <v>26</v>
      </c>
      <c r="C1332" s="3" t="s">
        <v>111</v>
      </c>
      <c r="D1332" s="3" t="s">
        <v>2406</v>
      </c>
      <c r="E1332" s="3" t="str">
        <f aca="false">+CONCATENATE(A1332," ",B1332," ",C1332," ",D1332)</f>
        <v>NJTREDBA 230 KV JCPL UBW TX</v>
      </c>
      <c r="F1332" s="26" t="s">
        <v>2417</v>
      </c>
      <c r="G1332" s="26" t="n">
        <v>-4.7</v>
      </c>
      <c r="H1332" s="26" t="n">
        <v>-0.92</v>
      </c>
      <c r="I1332" s="26" t="s">
        <v>2417</v>
      </c>
      <c r="J1332" s="26" t="n">
        <v>-7.19</v>
      </c>
      <c r="K1332" s="26" t="n">
        <v>-7.2</v>
      </c>
      <c r="L1332" s="26" t="s">
        <v>2417</v>
      </c>
      <c r="M1332" s="26" t="n">
        <v>-22.38</v>
      </c>
      <c r="N1332" s="26" t="n">
        <v>-12.4</v>
      </c>
      <c r="O1332" s="27" t="s">
        <v>2417</v>
      </c>
      <c r="P1332" s="27" t="n">
        <v>447.01</v>
      </c>
      <c r="Q1332" s="27" t="n">
        <v>367.66</v>
      </c>
      <c r="R1332" s="28" t="n">
        <v>20204.94</v>
      </c>
      <c r="S1332" s="28" t="n">
        <v>6325.74</v>
      </c>
      <c r="T1332" s="29" t="n">
        <v>60045.04</v>
      </c>
      <c r="U1332" s="29" t="n">
        <v>8886.84</v>
      </c>
      <c r="V1332" s="28" t="n">
        <v>15085.75</v>
      </c>
      <c r="W1332" s="28" t="n">
        <v>7978.94</v>
      </c>
      <c r="X1332" s="29" t="n">
        <v>12256.2</v>
      </c>
      <c r="Y1332" s="29" t="n">
        <v>5609.2</v>
      </c>
      <c r="Z1332" s="28" t="n">
        <v>18590.51</v>
      </c>
      <c r="AA1332" s="28" t="n">
        <v>5998.3</v>
      </c>
      <c r="AB1332" s="29" t="n">
        <v>13490.39</v>
      </c>
      <c r="AC1332" s="29" t="n">
        <v>7696.02</v>
      </c>
    </row>
    <row r="1333" customFormat="false" ht="12.75" hidden="false" customHeight="false" outlineLevel="0" collapsed="false">
      <c r="A1333" s="3" t="s">
        <v>2418</v>
      </c>
      <c r="B1333" s="3" t="s">
        <v>26</v>
      </c>
      <c r="C1333" s="3" t="s">
        <v>66</v>
      </c>
      <c r="D1333" s="3" t="s">
        <v>16</v>
      </c>
      <c r="E1333" s="3" t="str">
        <f aca="false">+CONCATENATE(A1333," ",B1333," ",C1333," ",D1333)</f>
        <v>NLEBNON 230 KV METED LD1</v>
      </c>
      <c r="F1333" s="26" t="s">
        <v>2419</v>
      </c>
      <c r="G1333" s="26" t="n">
        <v>-5.03</v>
      </c>
      <c r="H1333" s="26" t="n">
        <v>-2.2</v>
      </c>
      <c r="I1333" s="26" t="s">
        <v>2419</v>
      </c>
      <c r="J1333" s="26" t="n">
        <v>-2.96</v>
      </c>
      <c r="K1333" s="26" t="n">
        <v>-2.75</v>
      </c>
      <c r="L1333" s="26" t="s">
        <v>2419</v>
      </c>
      <c r="M1333" s="26" t="n">
        <v>-10.95</v>
      </c>
      <c r="N1333" s="26" t="n">
        <v>-4.88</v>
      </c>
      <c r="O1333" s="27" t="s">
        <v>2419</v>
      </c>
      <c r="P1333" s="27" t="n">
        <v>-323.8</v>
      </c>
      <c r="Q1333" s="27" t="n">
        <v>52.46</v>
      </c>
      <c r="R1333" s="28" t="n">
        <v>20306.73</v>
      </c>
      <c r="S1333" s="28" t="n">
        <v>6326.49</v>
      </c>
      <c r="T1333" s="29" t="n">
        <v>58600.82</v>
      </c>
      <c r="U1333" s="29" t="n">
        <v>8689.84</v>
      </c>
      <c r="V1333" s="28" t="n">
        <v>15183.65</v>
      </c>
      <c r="W1333" s="28" t="n">
        <v>7970.8</v>
      </c>
      <c r="X1333" s="29" t="n">
        <v>12269</v>
      </c>
      <c r="Y1333" s="29" t="n">
        <v>5582.2</v>
      </c>
      <c r="Z1333" s="28" t="n">
        <v>18592.61</v>
      </c>
      <c r="AA1333" s="28" t="n">
        <v>6113.42</v>
      </c>
      <c r="AB1333" s="29" t="n">
        <v>13498.03</v>
      </c>
      <c r="AC1333" s="29" t="n">
        <v>7703.82</v>
      </c>
    </row>
    <row r="1334" customFormat="false" ht="12.75" hidden="false" customHeight="false" outlineLevel="0" collapsed="false">
      <c r="A1334" s="3" t="s">
        <v>2414</v>
      </c>
      <c r="B1334" s="3" t="s">
        <v>26</v>
      </c>
      <c r="C1334" s="3" t="s">
        <v>111</v>
      </c>
      <c r="D1334" s="3" t="s">
        <v>61</v>
      </c>
      <c r="E1334" s="3" t="str">
        <f aca="false">+CONCATENATE(A1334," ",B1334," ",C1334," ",D1334)</f>
        <v>NJTREDBA 230 KV JCPL 1 TX</v>
      </c>
      <c r="F1334" s="26" t="s">
        <v>2420</v>
      </c>
      <c r="G1334" s="26" t="n">
        <v>30.06</v>
      </c>
      <c r="H1334" s="26" t="n">
        <v>15.48</v>
      </c>
      <c r="I1334" s="26" t="s">
        <v>2420</v>
      </c>
      <c r="J1334" s="26" t="n">
        <v>6.39</v>
      </c>
      <c r="K1334" s="26" t="n">
        <v>8.03</v>
      </c>
      <c r="L1334" s="26" t="s">
        <v>2420</v>
      </c>
      <c r="M1334" s="26" t="n">
        <v>26.02</v>
      </c>
      <c r="N1334" s="26" t="n">
        <v>13.16</v>
      </c>
      <c r="O1334" s="27" t="s">
        <v>2420</v>
      </c>
      <c r="P1334" s="27" t="n">
        <v>-435.08</v>
      </c>
      <c r="Q1334" s="27" t="n">
        <v>-51.55</v>
      </c>
      <c r="R1334" s="28" t="n">
        <v>20357.46</v>
      </c>
      <c r="S1334" s="28" t="n">
        <v>6408.69</v>
      </c>
      <c r="T1334" s="29" t="n">
        <v>58848.57</v>
      </c>
      <c r="U1334" s="29" t="n">
        <v>8712.65</v>
      </c>
      <c r="V1334" s="28" t="n">
        <v>14752.55</v>
      </c>
      <c r="W1334" s="28" t="n">
        <v>7978.78</v>
      </c>
      <c r="X1334" s="29" t="n">
        <v>12241</v>
      </c>
      <c r="Y1334" s="29" t="n">
        <v>5659.1</v>
      </c>
      <c r="Z1334" s="28" t="n">
        <v>18578.88</v>
      </c>
      <c r="AA1334" s="28" t="n">
        <v>6394.22</v>
      </c>
      <c r="AB1334" s="29" t="n">
        <v>13709.07</v>
      </c>
      <c r="AC1334" s="29" t="n">
        <v>7720.57</v>
      </c>
    </row>
    <row r="1335" customFormat="false" ht="12.75" hidden="false" customHeight="false" outlineLevel="0" collapsed="false">
      <c r="A1335" s="3" t="s">
        <v>2414</v>
      </c>
      <c r="B1335" s="3" t="s">
        <v>26</v>
      </c>
      <c r="C1335" s="3" t="s">
        <v>111</v>
      </c>
      <c r="D1335" s="3" t="s">
        <v>63</v>
      </c>
      <c r="E1335" s="3" t="str">
        <f aca="false">+CONCATENATE(A1335," ",B1335," ",C1335," ",D1335)</f>
        <v>NJTREDBA 230 KV JCPL 2 TX</v>
      </c>
      <c r="F1335" s="26" t="s">
        <v>2421</v>
      </c>
      <c r="G1335" s="26" t="n">
        <v>30.06</v>
      </c>
      <c r="H1335" s="26" t="n">
        <v>15.48</v>
      </c>
      <c r="I1335" s="26" t="s">
        <v>2421</v>
      </c>
      <c r="J1335" s="26" t="n">
        <v>6.39</v>
      </c>
      <c r="K1335" s="26" t="n">
        <v>8.03</v>
      </c>
      <c r="L1335" s="26" t="s">
        <v>2421</v>
      </c>
      <c r="M1335" s="26" t="n">
        <v>26.02</v>
      </c>
      <c r="N1335" s="26" t="n">
        <v>13.16</v>
      </c>
      <c r="O1335" s="27" t="s">
        <v>2421</v>
      </c>
      <c r="P1335" s="27" t="n">
        <v>-435.08</v>
      </c>
      <c r="Q1335" s="27" t="n">
        <v>-51.55</v>
      </c>
      <c r="R1335" s="28" t="n">
        <v>20357.46</v>
      </c>
      <c r="S1335" s="28" t="n">
        <v>6408.69</v>
      </c>
      <c r="T1335" s="29" t="n">
        <v>58848.57</v>
      </c>
      <c r="U1335" s="29" t="n">
        <v>8712.65</v>
      </c>
      <c r="V1335" s="28" t="n">
        <v>14752.55</v>
      </c>
      <c r="W1335" s="28" t="n">
        <v>7978.78</v>
      </c>
      <c r="X1335" s="29" t="n">
        <v>12241</v>
      </c>
      <c r="Y1335" s="29" t="n">
        <v>5659.1</v>
      </c>
      <c r="Z1335" s="28" t="n">
        <v>18578.88</v>
      </c>
      <c r="AA1335" s="28" t="n">
        <v>6394.22</v>
      </c>
      <c r="AB1335" s="29" t="n">
        <v>13709.07</v>
      </c>
      <c r="AC1335" s="29" t="n">
        <v>7720.57</v>
      </c>
    </row>
    <row r="1336" customFormat="false" ht="12.75" hidden="false" customHeight="false" outlineLevel="0" collapsed="false">
      <c r="A1336" s="3" t="s">
        <v>2422</v>
      </c>
      <c r="B1336" s="3" t="s">
        <v>20</v>
      </c>
      <c r="C1336" s="3" t="s">
        <v>15</v>
      </c>
      <c r="D1336" s="3" t="s">
        <v>16</v>
      </c>
      <c r="E1336" s="3" t="str">
        <f aca="false">+CONCATENATE(A1336," ",B1336," ",C1336," ",D1336)</f>
        <v>NORBECK 69 KV PEPCO LD1</v>
      </c>
      <c r="F1336" s="26" t="s">
        <v>2423</v>
      </c>
      <c r="G1336" s="26" t="n">
        <v>9.83</v>
      </c>
      <c r="H1336" s="26" t="n">
        <v>5.24</v>
      </c>
      <c r="I1336" s="26" t="s">
        <v>2423</v>
      </c>
      <c r="J1336" s="26" t="n">
        <v>2.97</v>
      </c>
      <c r="K1336" s="26" t="n">
        <v>2.45</v>
      </c>
      <c r="L1336" s="26" t="s">
        <v>2423</v>
      </c>
      <c r="M1336" s="26" t="n">
        <v>7.9</v>
      </c>
      <c r="N1336" s="26" t="n">
        <v>4.05</v>
      </c>
      <c r="O1336" s="27" t="s">
        <v>2423</v>
      </c>
      <c r="P1336" s="27" t="n">
        <v>-883.83</v>
      </c>
      <c r="Q1336" s="27" t="n">
        <v>-269.15</v>
      </c>
      <c r="R1336" s="28" t="n">
        <v>20134.05</v>
      </c>
      <c r="S1336" s="28" t="n">
        <v>6301.83</v>
      </c>
      <c r="T1336" s="29" t="n">
        <v>58256.53</v>
      </c>
      <c r="U1336" s="29" t="n">
        <v>8611.45</v>
      </c>
      <c r="V1336" s="28" t="n">
        <v>15275.04</v>
      </c>
      <c r="W1336" s="28" t="n">
        <v>7983.96</v>
      </c>
      <c r="X1336" s="29" t="n">
        <v>12275</v>
      </c>
      <c r="Y1336" s="29" t="n">
        <v>5617.8</v>
      </c>
      <c r="Z1336" s="28" t="n">
        <v>18629.51</v>
      </c>
      <c r="AA1336" s="28" t="n">
        <v>6216.55</v>
      </c>
      <c r="AB1336" s="29" t="n">
        <v>13494.64</v>
      </c>
      <c r="AC1336" s="29" t="n">
        <v>7710.93</v>
      </c>
    </row>
    <row r="1337" customFormat="false" ht="12.75" hidden="false" customHeight="false" outlineLevel="0" collapsed="false">
      <c r="A1337" s="3" t="s">
        <v>2422</v>
      </c>
      <c r="B1337" s="3" t="s">
        <v>20</v>
      </c>
      <c r="C1337" s="3" t="s">
        <v>15</v>
      </c>
      <c r="D1337" s="3" t="s">
        <v>22</v>
      </c>
      <c r="E1337" s="3" t="str">
        <f aca="false">+CONCATENATE(A1337," ",B1337," ",C1337," ",D1337)</f>
        <v>NORBECK 69 KV PEPCO LD2</v>
      </c>
      <c r="F1337" s="26" t="s">
        <v>2424</v>
      </c>
      <c r="G1337" s="26" t="n">
        <v>9.83</v>
      </c>
      <c r="H1337" s="26" t="n">
        <v>5.24</v>
      </c>
      <c r="I1337" s="26" t="s">
        <v>2424</v>
      </c>
      <c r="J1337" s="26" t="n">
        <v>2.97</v>
      </c>
      <c r="K1337" s="26" t="n">
        <v>2.45</v>
      </c>
      <c r="L1337" s="26" t="s">
        <v>2424</v>
      </c>
      <c r="M1337" s="26" t="n">
        <v>7.9</v>
      </c>
      <c r="N1337" s="26" t="n">
        <v>4.05</v>
      </c>
      <c r="O1337" s="27" t="s">
        <v>2424</v>
      </c>
      <c r="P1337" s="27" t="n">
        <v>-883.83</v>
      </c>
      <c r="Q1337" s="27" t="n">
        <v>-269.15</v>
      </c>
      <c r="R1337" s="28" t="n">
        <v>20134.05</v>
      </c>
      <c r="S1337" s="28" t="n">
        <v>6301.83</v>
      </c>
      <c r="T1337" s="29" t="n">
        <v>58256.53</v>
      </c>
      <c r="U1337" s="29" t="n">
        <v>8611.45</v>
      </c>
      <c r="V1337" s="28" t="n">
        <v>15275.04</v>
      </c>
      <c r="W1337" s="28" t="n">
        <v>7983.96</v>
      </c>
      <c r="X1337" s="29" t="n">
        <v>12275</v>
      </c>
      <c r="Y1337" s="29" t="n">
        <v>5617.8</v>
      </c>
      <c r="Z1337" s="28" t="n">
        <v>18629.51</v>
      </c>
      <c r="AA1337" s="28" t="n">
        <v>6216.55</v>
      </c>
      <c r="AB1337" s="29" t="n">
        <v>13494.64</v>
      </c>
      <c r="AC1337" s="29" t="n">
        <v>7710.93</v>
      </c>
    </row>
    <row r="1338" customFormat="false" ht="12.75" hidden="false" customHeight="false" outlineLevel="0" collapsed="false">
      <c r="A1338" s="3" t="s">
        <v>2422</v>
      </c>
      <c r="B1338" s="3" t="s">
        <v>20</v>
      </c>
      <c r="C1338" s="3" t="s">
        <v>15</v>
      </c>
      <c r="D1338" s="3" t="s">
        <v>292</v>
      </c>
      <c r="E1338" s="3" t="str">
        <f aca="false">+CONCATENATE(A1338," ",B1338," ",C1338," ",D1338)</f>
        <v>NORBECK 69 KV PEPCO LD3</v>
      </c>
      <c r="F1338" s="26" t="s">
        <v>2425</v>
      </c>
      <c r="G1338" s="26" t="n">
        <v>9.83</v>
      </c>
      <c r="H1338" s="26" t="n">
        <v>5.24</v>
      </c>
      <c r="I1338" s="26" t="s">
        <v>2425</v>
      </c>
      <c r="J1338" s="26" t="n">
        <v>2.97</v>
      </c>
      <c r="K1338" s="26" t="n">
        <v>2.45</v>
      </c>
      <c r="L1338" s="26" t="s">
        <v>2425</v>
      </c>
      <c r="M1338" s="26" t="n">
        <v>7.9</v>
      </c>
      <c r="N1338" s="26" t="n">
        <v>4.05</v>
      </c>
      <c r="O1338" s="27" t="s">
        <v>2425</v>
      </c>
      <c r="P1338" s="27" t="n">
        <v>-883.83</v>
      </c>
      <c r="Q1338" s="27" t="n">
        <v>-269.15</v>
      </c>
      <c r="R1338" s="28" t="n">
        <v>20134.05</v>
      </c>
      <c r="S1338" s="28" t="n">
        <v>6301.83</v>
      </c>
      <c r="T1338" s="29" t="n">
        <v>58256.53</v>
      </c>
      <c r="U1338" s="29" t="n">
        <v>8611.45</v>
      </c>
      <c r="V1338" s="28" t="n">
        <v>15275.04</v>
      </c>
      <c r="W1338" s="28" t="n">
        <v>7983.96</v>
      </c>
      <c r="X1338" s="29" t="n">
        <v>12275</v>
      </c>
      <c r="Y1338" s="29" t="n">
        <v>5617.8</v>
      </c>
      <c r="Z1338" s="28" t="n">
        <v>18629.51</v>
      </c>
      <c r="AA1338" s="28" t="n">
        <v>6216.55</v>
      </c>
      <c r="AB1338" s="29" t="n">
        <v>13494.64</v>
      </c>
      <c r="AC1338" s="29" t="n">
        <v>7710.93</v>
      </c>
    </row>
    <row r="1339" customFormat="false" ht="12.75" hidden="false" customHeight="false" outlineLevel="0" collapsed="false">
      <c r="A1339" s="3" t="s">
        <v>2422</v>
      </c>
      <c r="B1339" s="3" t="s">
        <v>20</v>
      </c>
      <c r="C1339" s="3" t="s">
        <v>15</v>
      </c>
      <c r="D1339" s="3" t="s">
        <v>294</v>
      </c>
      <c r="E1339" s="3" t="str">
        <f aca="false">+CONCATENATE(A1339," ",B1339," ",C1339," ",D1339)</f>
        <v>NORBECK 69 KV PEPCO LD4</v>
      </c>
      <c r="F1339" s="26" t="s">
        <v>2426</v>
      </c>
      <c r="G1339" s="26" t="n">
        <v>9.83</v>
      </c>
      <c r="H1339" s="26" t="n">
        <v>5.24</v>
      </c>
      <c r="I1339" s="26" t="s">
        <v>2426</v>
      </c>
      <c r="J1339" s="26" t="n">
        <v>2.97</v>
      </c>
      <c r="K1339" s="26" t="n">
        <v>2.45</v>
      </c>
      <c r="L1339" s="26" t="s">
        <v>2426</v>
      </c>
      <c r="M1339" s="26" t="n">
        <v>7.9</v>
      </c>
      <c r="N1339" s="26" t="n">
        <v>4.05</v>
      </c>
      <c r="O1339" s="27" t="s">
        <v>2426</v>
      </c>
      <c r="P1339" s="27" t="n">
        <v>-883.83</v>
      </c>
      <c r="Q1339" s="27" t="n">
        <v>-269.15</v>
      </c>
      <c r="R1339" s="28" t="n">
        <v>20134.05</v>
      </c>
      <c r="S1339" s="28" t="n">
        <v>6301.83</v>
      </c>
      <c r="T1339" s="29" t="n">
        <v>58256.53</v>
      </c>
      <c r="U1339" s="29" t="n">
        <v>8611.45</v>
      </c>
      <c r="V1339" s="28" t="n">
        <v>15275.04</v>
      </c>
      <c r="W1339" s="28" t="n">
        <v>7983.96</v>
      </c>
      <c r="X1339" s="29" t="n">
        <v>12275</v>
      </c>
      <c r="Y1339" s="29" t="n">
        <v>5617.8</v>
      </c>
      <c r="Z1339" s="28" t="n">
        <v>18629.51</v>
      </c>
      <c r="AA1339" s="28" t="n">
        <v>6216.55</v>
      </c>
      <c r="AB1339" s="29" t="n">
        <v>13494.64</v>
      </c>
      <c r="AC1339" s="29" t="n">
        <v>7710.93</v>
      </c>
    </row>
    <row r="1340" customFormat="false" ht="12.75" hidden="false" customHeight="false" outlineLevel="0" collapsed="false">
      <c r="A1340" s="3" t="s">
        <v>2427</v>
      </c>
      <c r="B1340" s="3" t="s">
        <v>14</v>
      </c>
      <c r="C1340" s="3" t="s">
        <v>27</v>
      </c>
      <c r="D1340" s="3" t="s">
        <v>28</v>
      </c>
      <c r="E1340" s="3" t="str">
        <f aca="false">+CONCATENATE(A1340," ",B1340," ",C1340," ",D1340)</f>
        <v>NORTHAV 138 KV PSEG T-1</v>
      </c>
      <c r="F1340" s="26" t="s">
        <v>2428</v>
      </c>
      <c r="G1340" s="26" t="n">
        <v>273.33</v>
      </c>
      <c r="H1340" s="26" t="n">
        <v>137.5</v>
      </c>
      <c r="I1340" s="26" t="s">
        <v>2428</v>
      </c>
      <c r="J1340" s="26" t="n">
        <v>93.11</v>
      </c>
      <c r="K1340" s="26" t="n">
        <v>89.94</v>
      </c>
      <c r="L1340" s="26" t="s">
        <v>2428</v>
      </c>
      <c r="M1340" s="26" t="n">
        <v>276.62</v>
      </c>
      <c r="N1340" s="26" t="n">
        <v>151.09</v>
      </c>
      <c r="O1340" s="27" t="s">
        <v>2428</v>
      </c>
      <c r="P1340" s="27" t="n">
        <v>920.85</v>
      </c>
      <c r="Q1340" s="27" t="n">
        <v>550.14</v>
      </c>
      <c r="R1340" s="28" t="n">
        <v>21027.28</v>
      </c>
      <c r="S1340" s="28" t="n">
        <v>6427.11</v>
      </c>
      <c r="T1340" s="29" t="n">
        <v>59861.74</v>
      </c>
      <c r="U1340" s="29" t="n">
        <v>8771.56</v>
      </c>
      <c r="V1340" s="28" t="n">
        <v>14970.61</v>
      </c>
      <c r="W1340" s="28" t="n">
        <v>7981.95</v>
      </c>
      <c r="X1340" s="29" t="n">
        <v>13829.9</v>
      </c>
      <c r="Y1340" s="29" t="n">
        <v>6011</v>
      </c>
      <c r="Z1340" s="28" t="n">
        <v>18697.74</v>
      </c>
      <c r="AA1340" s="28" t="n">
        <v>7383.64</v>
      </c>
      <c r="AB1340" s="29" t="n">
        <v>13624.75</v>
      </c>
      <c r="AC1340" s="29" t="n">
        <v>7855.54</v>
      </c>
    </row>
    <row r="1341" customFormat="false" ht="12.75" hidden="false" customHeight="false" outlineLevel="0" collapsed="false">
      <c r="A1341" s="3" t="s">
        <v>2427</v>
      </c>
      <c r="B1341" s="3" t="s">
        <v>14</v>
      </c>
      <c r="C1341" s="3" t="s">
        <v>27</v>
      </c>
      <c r="D1341" s="3" t="s">
        <v>31</v>
      </c>
      <c r="E1341" s="3" t="str">
        <f aca="false">+CONCATENATE(A1341," ",B1341," ",C1341," ",D1341)</f>
        <v>NORTHAV 138 KV PSEG T-2</v>
      </c>
      <c r="F1341" s="26" t="s">
        <v>2429</v>
      </c>
      <c r="G1341" s="26" t="n">
        <v>273.33</v>
      </c>
      <c r="H1341" s="26" t="n">
        <v>137.5</v>
      </c>
      <c r="I1341" s="26" t="s">
        <v>2429</v>
      </c>
      <c r="J1341" s="26" t="n">
        <v>93.11</v>
      </c>
      <c r="K1341" s="26" t="n">
        <v>89.94</v>
      </c>
      <c r="L1341" s="26" t="s">
        <v>2429</v>
      </c>
      <c r="M1341" s="26" t="n">
        <v>276.62</v>
      </c>
      <c r="N1341" s="26" t="n">
        <v>151.09</v>
      </c>
      <c r="O1341" s="27" t="s">
        <v>2429</v>
      </c>
      <c r="P1341" s="27" t="n">
        <v>920.85</v>
      </c>
      <c r="Q1341" s="27" t="n">
        <v>550.14</v>
      </c>
      <c r="R1341" s="28" t="n">
        <v>21027.28</v>
      </c>
      <c r="S1341" s="28" t="n">
        <v>6427.11</v>
      </c>
      <c r="T1341" s="29" t="n">
        <v>59861.74</v>
      </c>
      <c r="U1341" s="29" t="n">
        <v>8771.56</v>
      </c>
      <c r="V1341" s="28" t="n">
        <v>14970.61</v>
      </c>
      <c r="W1341" s="28" t="n">
        <v>7981.95</v>
      </c>
      <c r="X1341" s="29" t="n">
        <v>13829.9</v>
      </c>
      <c r="Y1341" s="29" t="n">
        <v>6011</v>
      </c>
      <c r="Z1341" s="28" t="n">
        <v>18697.74</v>
      </c>
      <c r="AA1341" s="28" t="n">
        <v>7383.64</v>
      </c>
      <c r="AB1341" s="29" t="n">
        <v>13624.75</v>
      </c>
      <c r="AC1341" s="29" t="n">
        <v>7855.54</v>
      </c>
    </row>
    <row r="1342" customFormat="false" ht="12.75" hidden="false" customHeight="false" outlineLevel="0" collapsed="false">
      <c r="A1342" s="3" t="s">
        <v>2430</v>
      </c>
      <c r="B1342" s="3" t="s">
        <v>59</v>
      </c>
      <c r="C1342" s="3" t="s">
        <v>297</v>
      </c>
      <c r="D1342" s="3" t="s">
        <v>512</v>
      </c>
      <c r="E1342" s="3" t="str">
        <f aca="false">+CONCATENATE(A1342," ",B1342," ",C1342," ",D1342)</f>
        <v>NORTHEAS 115 KV BGE ONE</v>
      </c>
      <c r="F1342" s="26" t="s">
        <v>2431</v>
      </c>
      <c r="G1342" s="26" t="n">
        <v>8.19</v>
      </c>
      <c r="H1342" s="26" t="n">
        <v>4.42</v>
      </c>
      <c r="I1342" s="26" t="s">
        <v>2431</v>
      </c>
      <c r="J1342" s="26" t="n">
        <v>2.06</v>
      </c>
      <c r="K1342" s="26" t="n">
        <v>1.95</v>
      </c>
      <c r="L1342" s="26" t="s">
        <v>2431</v>
      </c>
      <c r="M1342" s="26" t="n">
        <v>7.15</v>
      </c>
      <c r="N1342" s="26" t="n">
        <v>3.18</v>
      </c>
      <c r="O1342" s="27" t="s">
        <v>2431</v>
      </c>
      <c r="P1342" s="27" t="n">
        <v>-820.43</v>
      </c>
      <c r="Q1342" s="27" t="n">
        <v>-242.77</v>
      </c>
      <c r="R1342" s="28" t="n">
        <v>20056.19</v>
      </c>
      <c r="S1342" s="28" t="n">
        <v>6308.02</v>
      </c>
      <c r="T1342" s="29" t="n">
        <v>58782.15</v>
      </c>
      <c r="U1342" s="29" t="n">
        <v>8887.47</v>
      </c>
      <c r="V1342" s="28" t="n">
        <v>15273.47</v>
      </c>
      <c r="W1342" s="28" t="n">
        <v>7987.39</v>
      </c>
      <c r="X1342" s="29" t="n">
        <v>12272.4</v>
      </c>
      <c r="Y1342" s="29" t="n">
        <v>5613.3</v>
      </c>
      <c r="Z1342" s="28" t="n">
        <v>18630.12</v>
      </c>
      <c r="AA1342" s="28" t="n">
        <v>6198.51</v>
      </c>
      <c r="AB1342" s="29" t="n">
        <v>13495.01</v>
      </c>
      <c r="AC1342" s="29" t="n">
        <v>7710.12</v>
      </c>
    </row>
    <row r="1343" customFormat="false" ht="12.75" hidden="false" customHeight="false" outlineLevel="0" collapsed="false">
      <c r="A1343" s="3" t="s">
        <v>2432</v>
      </c>
      <c r="B1343" s="3" t="s">
        <v>639</v>
      </c>
      <c r="C1343" s="3" t="s">
        <v>37</v>
      </c>
      <c r="D1343" s="3" t="s">
        <v>167</v>
      </c>
      <c r="E1343" s="3" t="str">
        <f aca="false">+CONCATENATE(A1343," ",B1343," ",C1343," ",D1343)</f>
        <v>NORTHST 12 KV DPL G1</v>
      </c>
      <c r="F1343" s="26" t="s">
        <v>2433</v>
      </c>
      <c r="G1343" s="26" t="n">
        <v>7.91</v>
      </c>
      <c r="H1343" s="26" t="n">
        <v>4.49</v>
      </c>
      <c r="I1343" s="26" t="s">
        <v>2433</v>
      </c>
      <c r="J1343" s="26" t="n">
        <v>0.24</v>
      </c>
      <c r="K1343" s="26" t="n">
        <v>1.34</v>
      </c>
      <c r="L1343" s="26" t="s">
        <v>2433</v>
      </c>
      <c r="M1343" s="26" t="n">
        <v>4.11</v>
      </c>
      <c r="N1343" s="26" t="n">
        <v>2.74</v>
      </c>
      <c r="O1343" s="27" t="s">
        <v>2433</v>
      </c>
      <c r="P1343" s="27" t="n">
        <v>1373.35</v>
      </c>
      <c r="Q1343" s="27" t="n">
        <v>807.81</v>
      </c>
      <c r="R1343" s="28" t="n">
        <v>20259.95</v>
      </c>
      <c r="S1343" s="28" t="n">
        <v>6328.2</v>
      </c>
      <c r="T1343" s="29" t="n">
        <v>60472.18</v>
      </c>
      <c r="U1343" s="29" t="n">
        <v>8679.73</v>
      </c>
      <c r="V1343" s="28" t="n">
        <v>17105.92</v>
      </c>
      <c r="W1343" s="28" t="n">
        <v>9230.12</v>
      </c>
      <c r="X1343" s="29" t="n">
        <v>12269.3</v>
      </c>
      <c r="Y1343" s="29" t="n">
        <v>5597.5</v>
      </c>
      <c r="Z1343" s="28" t="n">
        <v>18604.26</v>
      </c>
      <c r="AA1343" s="28" t="n">
        <v>6165.02</v>
      </c>
      <c r="AB1343" s="29" t="n">
        <v>13493.88</v>
      </c>
      <c r="AC1343" s="29" t="n">
        <v>7708.52</v>
      </c>
    </row>
    <row r="1344" customFormat="false" ht="12.75" hidden="false" customHeight="false" outlineLevel="0" collapsed="false">
      <c r="A1344" s="3" t="s">
        <v>2432</v>
      </c>
      <c r="B1344" s="3" t="s">
        <v>639</v>
      </c>
      <c r="C1344" s="3" t="s">
        <v>37</v>
      </c>
      <c r="D1344" s="3" t="s">
        <v>643</v>
      </c>
      <c r="E1344" s="3" t="str">
        <f aca="false">+CONCATENATE(A1344," ",B1344," ",C1344," ",D1344)</f>
        <v>NORTHST 12 KV DPL G11</v>
      </c>
      <c r="F1344" s="26" t="s">
        <v>2434</v>
      </c>
      <c r="G1344" s="26" t="n">
        <v>7.91</v>
      </c>
      <c r="H1344" s="26" t="n">
        <v>4.49</v>
      </c>
      <c r="I1344" s="26" t="s">
        <v>2434</v>
      </c>
      <c r="J1344" s="26" t="n">
        <v>0.24</v>
      </c>
      <c r="K1344" s="26" t="n">
        <v>1.34</v>
      </c>
      <c r="L1344" s="26" t="s">
        <v>2434</v>
      </c>
      <c r="M1344" s="26" t="n">
        <v>4.11</v>
      </c>
      <c r="N1344" s="26" t="n">
        <v>2.74</v>
      </c>
      <c r="O1344" s="27" t="s">
        <v>2434</v>
      </c>
      <c r="P1344" s="27" t="n">
        <v>1373.35</v>
      </c>
      <c r="Q1344" s="27" t="n">
        <v>807.81</v>
      </c>
      <c r="R1344" s="28" t="n">
        <v>20259.95</v>
      </c>
      <c r="S1344" s="28" t="n">
        <v>6328.2</v>
      </c>
      <c r="T1344" s="29" t="n">
        <v>60472.18</v>
      </c>
      <c r="U1344" s="29" t="n">
        <v>8679.73</v>
      </c>
      <c r="V1344" s="28" t="n">
        <v>17105.92</v>
      </c>
      <c r="W1344" s="28" t="n">
        <v>9230.12</v>
      </c>
      <c r="X1344" s="29" t="n">
        <v>12269.3</v>
      </c>
      <c r="Y1344" s="29" t="n">
        <v>5597.5</v>
      </c>
      <c r="Z1344" s="28" t="n">
        <v>18604.26</v>
      </c>
      <c r="AA1344" s="28" t="n">
        <v>6165.02</v>
      </c>
      <c r="AB1344" s="29" t="n">
        <v>13493.88</v>
      </c>
      <c r="AC1344" s="29" t="n">
        <v>7708.52</v>
      </c>
    </row>
    <row r="1345" customFormat="false" ht="12.75" hidden="false" customHeight="false" outlineLevel="0" collapsed="false">
      <c r="A1345" s="3" t="s">
        <v>2432</v>
      </c>
      <c r="B1345" s="3" t="s">
        <v>639</v>
      </c>
      <c r="C1345" s="3" t="s">
        <v>37</v>
      </c>
      <c r="D1345" s="3" t="s">
        <v>169</v>
      </c>
      <c r="E1345" s="3" t="str">
        <f aca="false">+CONCATENATE(A1345," ",B1345," ",C1345," ",D1345)</f>
        <v>NORTHST 12 KV DPL G2</v>
      </c>
      <c r="F1345" s="26" t="s">
        <v>2435</v>
      </c>
      <c r="G1345" s="26" t="n">
        <v>7.91</v>
      </c>
      <c r="H1345" s="26" t="n">
        <v>4.49</v>
      </c>
      <c r="I1345" s="26" t="s">
        <v>2435</v>
      </c>
      <c r="J1345" s="26" t="n">
        <v>0.24</v>
      </c>
      <c r="K1345" s="26" t="n">
        <v>1.34</v>
      </c>
      <c r="L1345" s="26" t="s">
        <v>2435</v>
      </c>
      <c r="M1345" s="26" t="n">
        <v>4.11</v>
      </c>
      <c r="N1345" s="26" t="n">
        <v>2.74</v>
      </c>
      <c r="O1345" s="27" t="s">
        <v>2435</v>
      </c>
      <c r="P1345" s="27" t="n">
        <v>1373.35</v>
      </c>
      <c r="Q1345" s="27" t="n">
        <v>807.81</v>
      </c>
      <c r="R1345" s="28" t="n">
        <v>20259.95</v>
      </c>
      <c r="S1345" s="28" t="n">
        <v>6328.2</v>
      </c>
      <c r="T1345" s="29" t="n">
        <v>60472.18</v>
      </c>
      <c r="U1345" s="29" t="n">
        <v>8679.73</v>
      </c>
      <c r="V1345" s="28" t="n">
        <v>17105.92</v>
      </c>
      <c r="W1345" s="28" t="n">
        <v>9230.12</v>
      </c>
      <c r="X1345" s="29" t="n">
        <v>12269.3</v>
      </c>
      <c r="Y1345" s="29" t="n">
        <v>5597.5</v>
      </c>
      <c r="Z1345" s="28" t="n">
        <v>18604.26</v>
      </c>
      <c r="AA1345" s="28" t="n">
        <v>6165.02</v>
      </c>
      <c r="AB1345" s="29" t="n">
        <v>13493.88</v>
      </c>
      <c r="AC1345" s="29" t="n">
        <v>7708.52</v>
      </c>
    </row>
    <row r="1346" customFormat="false" ht="12.75" hidden="false" customHeight="false" outlineLevel="0" collapsed="false">
      <c r="A1346" s="3" t="s">
        <v>2432</v>
      </c>
      <c r="B1346" s="3" t="s">
        <v>639</v>
      </c>
      <c r="C1346" s="3" t="s">
        <v>37</v>
      </c>
      <c r="D1346" s="3" t="s">
        <v>171</v>
      </c>
      <c r="E1346" s="3" t="str">
        <f aca="false">+CONCATENATE(A1346," ",B1346," ",C1346," ",D1346)</f>
        <v>NORTHST 12 KV DPL G3</v>
      </c>
      <c r="F1346" s="26" t="s">
        <v>2436</v>
      </c>
      <c r="G1346" s="26" t="n">
        <v>7.91</v>
      </c>
      <c r="H1346" s="26" t="n">
        <v>4.49</v>
      </c>
      <c r="I1346" s="26" t="s">
        <v>2436</v>
      </c>
      <c r="J1346" s="26" t="n">
        <v>0.24</v>
      </c>
      <c r="K1346" s="26" t="n">
        <v>1.34</v>
      </c>
      <c r="L1346" s="26" t="s">
        <v>2436</v>
      </c>
      <c r="M1346" s="26" t="n">
        <v>4.11</v>
      </c>
      <c r="N1346" s="26" t="n">
        <v>2.74</v>
      </c>
      <c r="O1346" s="27" t="s">
        <v>2436</v>
      </c>
      <c r="P1346" s="27" t="n">
        <v>1373.35</v>
      </c>
      <c r="Q1346" s="27" t="n">
        <v>807.81</v>
      </c>
      <c r="R1346" s="28" t="n">
        <v>20259.95</v>
      </c>
      <c r="S1346" s="28" t="n">
        <v>6328.2</v>
      </c>
      <c r="T1346" s="29" t="n">
        <v>60472.18</v>
      </c>
      <c r="U1346" s="29" t="n">
        <v>8679.73</v>
      </c>
      <c r="V1346" s="28" t="n">
        <v>17105.92</v>
      </c>
      <c r="W1346" s="28" t="n">
        <v>9230.12</v>
      </c>
      <c r="X1346" s="29" t="n">
        <v>12269.3</v>
      </c>
      <c r="Y1346" s="29" t="n">
        <v>5597.5</v>
      </c>
      <c r="Z1346" s="28" t="n">
        <v>18604.26</v>
      </c>
      <c r="AA1346" s="28" t="n">
        <v>6165.02</v>
      </c>
      <c r="AB1346" s="29" t="n">
        <v>13493.88</v>
      </c>
      <c r="AC1346" s="29" t="n">
        <v>7708.52</v>
      </c>
    </row>
    <row r="1347" customFormat="false" ht="12.75" hidden="false" customHeight="false" outlineLevel="0" collapsed="false">
      <c r="A1347" s="3" t="s">
        <v>2432</v>
      </c>
      <c r="B1347" s="3" t="s">
        <v>20</v>
      </c>
      <c r="C1347" s="3" t="s">
        <v>37</v>
      </c>
      <c r="D1347" s="3" t="s">
        <v>2437</v>
      </c>
      <c r="E1347" s="3" t="str">
        <f aca="false">+CONCATENATE(A1347," ",B1347," ",C1347," ",D1347)</f>
        <v>NORTHST 69 KV DPL GF</v>
      </c>
      <c r="F1347" s="26" t="s">
        <v>2438</v>
      </c>
      <c r="G1347" s="26" t="n">
        <v>7.91</v>
      </c>
      <c r="H1347" s="26" t="n">
        <v>4.49</v>
      </c>
      <c r="I1347" s="26" t="s">
        <v>2438</v>
      </c>
      <c r="J1347" s="26" t="n">
        <v>0.24</v>
      </c>
      <c r="K1347" s="26" t="n">
        <v>1.34</v>
      </c>
      <c r="L1347" s="26" t="s">
        <v>2438</v>
      </c>
      <c r="M1347" s="26" t="n">
        <v>4.11</v>
      </c>
      <c r="N1347" s="26" t="n">
        <v>2.74</v>
      </c>
      <c r="O1347" s="27" t="s">
        <v>2438</v>
      </c>
      <c r="P1347" s="27" t="n">
        <v>1373.35</v>
      </c>
      <c r="Q1347" s="27" t="n">
        <v>807.81</v>
      </c>
      <c r="R1347" s="28" t="n">
        <v>20259.95</v>
      </c>
      <c r="S1347" s="28" t="n">
        <v>6328.2</v>
      </c>
      <c r="T1347" s="29" t="n">
        <v>60472.18</v>
      </c>
      <c r="U1347" s="29" t="n">
        <v>8679.73</v>
      </c>
      <c r="V1347" s="28" t="n">
        <v>17105.92</v>
      </c>
      <c r="W1347" s="28" t="n">
        <v>9230.12</v>
      </c>
      <c r="X1347" s="29" t="n">
        <v>12269.3</v>
      </c>
      <c r="Y1347" s="29" t="n">
        <v>5597.5</v>
      </c>
      <c r="Z1347" s="28" t="n">
        <v>18604.26</v>
      </c>
      <c r="AA1347" s="28" t="n">
        <v>6165.02</v>
      </c>
      <c r="AB1347" s="29" t="n">
        <v>13493.88</v>
      </c>
      <c r="AC1347" s="29" t="n">
        <v>7708.52</v>
      </c>
    </row>
    <row r="1348" customFormat="false" ht="12.75" hidden="false" customHeight="false" outlineLevel="0" collapsed="false">
      <c r="A1348" s="3" t="s">
        <v>2432</v>
      </c>
      <c r="B1348" s="3" t="s">
        <v>20</v>
      </c>
      <c r="C1348" s="3" t="s">
        <v>37</v>
      </c>
      <c r="D1348" s="3" t="s">
        <v>512</v>
      </c>
      <c r="E1348" s="3" t="str">
        <f aca="false">+CONCATENATE(A1348," ",B1348," ",C1348," ",D1348)</f>
        <v>NORTHST 69 KV DPL ONE</v>
      </c>
      <c r="F1348" s="26" t="s">
        <v>2439</v>
      </c>
      <c r="G1348" s="26" t="n">
        <v>7.91</v>
      </c>
      <c r="H1348" s="26" t="n">
        <v>4.49</v>
      </c>
      <c r="I1348" s="26" t="s">
        <v>2439</v>
      </c>
      <c r="J1348" s="26" t="n">
        <v>0.24</v>
      </c>
      <c r="K1348" s="26" t="n">
        <v>1.34</v>
      </c>
      <c r="L1348" s="26" t="s">
        <v>2439</v>
      </c>
      <c r="M1348" s="26" t="n">
        <v>4.11</v>
      </c>
      <c r="N1348" s="26" t="n">
        <v>2.74</v>
      </c>
      <c r="O1348" s="27" t="s">
        <v>2439</v>
      </c>
      <c r="P1348" s="27" t="n">
        <v>1373.35</v>
      </c>
      <c r="Q1348" s="27" t="n">
        <v>807.81</v>
      </c>
      <c r="R1348" s="28" t="n">
        <v>20259.95</v>
      </c>
      <c r="S1348" s="28" t="n">
        <v>6328.2</v>
      </c>
      <c r="T1348" s="29" t="n">
        <v>60472.18</v>
      </c>
      <c r="U1348" s="29" t="n">
        <v>8679.73</v>
      </c>
      <c r="V1348" s="28" t="n">
        <v>17105.92</v>
      </c>
      <c r="W1348" s="28" t="n">
        <v>9230.12</v>
      </c>
      <c r="X1348" s="29" t="n">
        <v>12269.3</v>
      </c>
      <c r="Y1348" s="29" t="n">
        <v>5597.5</v>
      </c>
      <c r="Z1348" s="28" t="n">
        <v>18604.26</v>
      </c>
      <c r="AA1348" s="28" t="n">
        <v>6165.02</v>
      </c>
      <c r="AB1348" s="29" t="n">
        <v>13493.88</v>
      </c>
      <c r="AC1348" s="29" t="n">
        <v>7708.52</v>
      </c>
    </row>
    <row r="1349" customFormat="false" ht="12.75" hidden="false" customHeight="false" outlineLevel="0" collapsed="false">
      <c r="A1349" s="3" t="s">
        <v>2440</v>
      </c>
      <c r="B1349" s="3" t="s">
        <v>59</v>
      </c>
      <c r="C1349" s="3" t="s">
        <v>297</v>
      </c>
      <c r="D1349" s="3" t="s">
        <v>512</v>
      </c>
      <c r="E1349" s="3" t="str">
        <f aca="false">+CONCATENATE(A1349," ",B1349," ",C1349," ",D1349)</f>
        <v>NORTHWES 115 KV BGE ONE</v>
      </c>
      <c r="F1349" s="26" t="s">
        <v>2441</v>
      </c>
      <c r="G1349" s="26" t="n">
        <v>8.09</v>
      </c>
      <c r="H1349" s="26" t="n">
        <v>4.37</v>
      </c>
      <c r="I1349" s="26" t="s">
        <v>2441</v>
      </c>
      <c r="J1349" s="26" t="n">
        <v>2.04</v>
      </c>
      <c r="K1349" s="26" t="n">
        <v>1.91</v>
      </c>
      <c r="L1349" s="26" t="s">
        <v>2441</v>
      </c>
      <c r="M1349" s="26" t="n">
        <v>6.93</v>
      </c>
      <c r="N1349" s="26" t="n">
        <v>3.14</v>
      </c>
      <c r="O1349" s="27" t="s">
        <v>2441</v>
      </c>
      <c r="P1349" s="27" t="n">
        <v>-847.75</v>
      </c>
      <c r="Q1349" s="27" t="n">
        <v>-254.43</v>
      </c>
      <c r="R1349" s="28" t="n">
        <v>20085.86</v>
      </c>
      <c r="S1349" s="28" t="n">
        <v>6309.72</v>
      </c>
      <c r="T1349" s="29" t="n">
        <v>58479.15</v>
      </c>
      <c r="U1349" s="29" t="n">
        <v>8694.8</v>
      </c>
      <c r="V1349" s="28" t="n">
        <v>15271.65</v>
      </c>
      <c r="W1349" s="28" t="n">
        <v>7986.86</v>
      </c>
      <c r="X1349" s="29" t="n">
        <v>12272.2</v>
      </c>
      <c r="Y1349" s="29" t="n">
        <v>5612.8</v>
      </c>
      <c r="Z1349" s="28" t="n">
        <v>18629.47</v>
      </c>
      <c r="AA1349" s="28" t="n">
        <v>6197.28</v>
      </c>
      <c r="AB1349" s="29" t="n">
        <v>13495.05</v>
      </c>
      <c r="AC1349" s="29" t="n">
        <v>7709.97</v>
      </c>
    </row>
    <row r="1350" customFormat="false" ht="12.75" hidden="false" customHeight="false" outlineLevel="0" collapsed="false">
      <c r="A1350" s="3" t="s">
        <v>2440</v>
      </c>
      <c r="B1350" s="3" t="s">
        <v>59</v>
      </c>
      <c r="C1350" s="3" t="s">
        <v>297</v>
      </c>
      <c r="D1350" s="3" t="s">
        <v>565</v>
      </c>
      <c r="E1350" s="3" t="str">
        <f aca="false">+CONCATENATE(A1350," ",B1350," ",C1350," ",D1350)</f>
        <v>NORTHWES 115 KV BGE TWO</v>
      </c>
      <c r="F1350" s="26" t="s">
        <v>2442</v>
      </c>
      <c r="G1350" s="26" t="n">
        <v>8.09</v>
      </c>
      <c r="H1350" s="26" t="n">
        <v>4.37</v>
      </c>
      <c r="I1350" s="26" t="s">
        <v>2442</v>
      </c>
      <c r="J1350" s="26" t="n">
        <v>2.04</v>
      </c>
      <c r="K1350" s="26" t="n">
        <v>1.91</v>
      </c>
      <c r="L1350" s="26" t="s">
        <v>2442</v>
      </c>
      <c r="M1350" s="26" t="n">
        <v>6.93</v>
      </c>
      <c r="N1350" s="26" t="n">
        <v>3.14</v>
      </c>
      <c r="O1350" s="27" t="s">
        <v>2442</v>
      </c>
      <c r="P1350" s="27" t="n">
        <v>-847.75</v>
      </c>
      <c r="Q1350" s="27" t="n">
        <v>-254.43</v>
      </c>
      <c r="R1350" s="28" t="n">
        <v>20085.86</v>
      </c>
      <c r="S1350" s="28" t="n">
        <v>6309.72</v>
      </c>
      <c r="T1350" s="29" t="n">
        <v>58479.15</v>
      </c>
      <c r="U1350" s="29" t="n">
        <v>8694.8</v>
      </c>
      <c r="V1350" s="28" t="n">
        <v>15271.65</v>
      </c>
      <c r="W1350" s="28" t="n">
        <v>7986.86</v>
      </c>
      <c r="X1350" s="29" t="n">
        <v>12272.2</v>
      </c>
      <c r="Y1350" s="29" t="n">
        <v>5612.8</v>
      </c>
      <c r="Z1350" s="28" t="n">
        <v>18629.47</v>
      </c>
      <c r="AA1350" s="28" t="n">
        <v>6197.28</v>
      </c>
      <c r="AB1350" s="29" t="n">
        <v>13495.05</v>
      </c>
      <c r="AC1350" s="29" t="n">
        <v>7709.97</v>
      </c>
    </row>
    <row r="1351" customFormat="false" ht="12.75" hidden="false" customHeight="false" outlineLevel="0" collapsed="false">
      <c r="A1351" s="3" t="s">
        <v>2443</v>
      </c>
      <c r="B1351" s="3" t="s">
        <v>26</v>
      </c>
      <c r="C1351" s="3" t="s">
        <v>66</v>
      </c>
      <c r="D1351" s="3" t="s">
        <v>1417</v>
      </c>
      <c r="E1351" s="3" t="str">
        <f aca="false">+CONCATENATE(A1351," ",B1351," ",C1351," ",D1351)</f>
        <v>NORTHWOO 230 KV METED 2 BANK</v>
      </c>
      <c r="F1351" s="26" t="s">
        <v>2444</v>
      </c>
      <c r="G1351" s="26" t="n">
        <v>-36.96</v>
      </c>
      <c r="H1351" s="26" t="n">
        <v>-17.89</v>
      </c>
      <c r="I1351" s="26" t="s">
        <v>2444</v>
      </c>
      <c r="J1351" s="26" t="n">
        <v>-11.46</v>
      </c>
      <c r="K1351" s="26" t="n">
        <v>-14.24</v>
      </c>
      <c r="L1351" s="26" t="s">
        <v>2444</v>
      </c>
      <c r="M1351" s="26" t="n">
        <v>-43.54</v>
      </c>
      <c r="N1351" s="26" t="n">
        <v>-25.6</v>
      </c>
      <c r="O1351" s="27" t="s">
        <v>2444</v>
      </c>
      <c r="P1351" s="27" t="n">
        <v>235.26</v>
      </c>
      <c r="Q1351" s="27" t="n">
        <v>330.82</v>
      </c>
      <c r="R1351" s="28" t="n">
        <v>20226.85</v>
      </c>
      <c r="S1351" s="28" t="n">
        <v>6330.17</v>
      </c>
      <c r="T1351" s="29" t="n">
        <v>59322.95</v>
      </c>
      <c r="U1351" s="29" t="n">
        <v>8754.13</v>
      </c>
      <c r="V1351" s="28" t="n">
        <v>15098.73</v>
      </c>
      <c r="W1351" s="28" t="n">
        <v>7978.45</v>
      </c>
      <c r="X1351" s="29" t="n">
        <v>12307.6</v>
      </c>
      <c r="Y1351" s="29" t="n">
        <v>5620.9</v>
      </c>
      <c r="Z1351" s="28" t="n">
        <v>18583.97</v>
      </c>
      <c r="AA1351" s="28" t="n">
        <v>5908.19</v>
      </c>
      <c r="AB1351" s="29" t="n">
        <v>13502.39</v>
      </c>
      <c r="AC1351" s="29" t="n">
        <v>7688.21</v>
      </c>
    </row>
    <row r="1352" customFormat="false" ht="12.75" hidden="false" customHeight="false" outlineLevel="0" collapsed="false">
      <c r="A1352" s="3" t="s">
        <v>2443</v>
      </c>
      <c r="B1352" s="3" t="s">
        <v>26</v>
      </c>
      <c r="C1352" s="3" t="s">
        <v>66</v>
      </c>
      <c r="D1352" s="3" t="s">
        <v>195</v>
      </c>
      <c r="E1352" s="3" t="str">
        <f aca="false">+CONCATENATE(A1352," ",B1352," ",C1352," ",D1352)</f>
        <v>NORTHWOO 230 KV METED 3 BANK</v>
      </c>
      <c r="F1352" s="26" t="s">
        <v>2445</v>
      </c>
      <c r="G1352" s="26" t="n">
        <v>-36.96</v>
      </c>
      <c r="H1352" s="26" t="n">
        <v>-17.89</v>
      </c>
      <c r="I1352" s="26" t="s">
        <v>2445</v>
      </c>
      <c r="J1352" s="26" t="n">
        <v>-11.46</v>
      </c>
      <c r="K1352" s="26" t="n">
        <v>-14.24</v>
      </c>
      <c r="L1352" s="26" t="s">
        <v>2445</v>
      </c>
      <c r="M1352" s="26" t="n">
        <v>-43.54</v>
      </c>
      <c r="N1352" s="26" t="n">
        <v>-25.6</v>
      </c>
      <c r="O1352" s="27" t="s">
        <v>2445</v>
      </c>
      <c r="P1352" s="27" t="n">
        <v>235.26</v>
      </c>
      <c r="Q1352" s="27" t="n">
        <v>330.82</v>
      </c>
      <c r="R1352" s="28" t="n">
        <v>20226.85</v>
      </c>
      <c r="S1352" s="28" t="n">
        <v>6330.17</v>
      </c>
      <c r="T1352" s="29" t="n">
        <v>59322.95</v>
      </c>
      <c r="U1352" s="29" t="n">
        <v>8754.13</v>
      </c>
      <c r="V1352" s="28" t="n">
        <v>15098.73</v>
      </c>
      <c r="W1352" s="28" t="n">
        <v>7978.45</v>
      </c>
      <c r="X1352" s="29" t="n">
        <v>12307.6</v>
      </c>
      <c r="Y1352" s="29" t="n">
        <v>5620.9</v>
      </c>
      <c r="Z1352" s="28" t="n">
        <v>18583.97</v>
      </c>
      <c r="AA1352" s="28" t="n">
        <v>5908.19</v>
      </c>
      <c r="AB1352" s="29" t="n">
        <v>13502.39</v>
      </c>
      <c r="AC1352" s="29" t="n">
        <v>7688.21</v>
      </c>
    </row>
    <row r="1353" customFormat="false" ht="12.75" hidden="false" customHeight="false" outlineLevel="0" collapsed="false">
      <c r="A1353" s="3" t="s">
        <v>2446</v>
      </c>
      <c r="B1353" s="3" t="s">
        <v>59</v>
      </c>
      <c r="C1353" s="3" t="s">
        <v>297</v>
      </c>
      <c r="D1353" s="3" t="s">
        <v>512</v>
      </c>
      <c r="E1353" s="3" t="str">
        <f aca="false">+CONCATENATE(A1353," ",B1353," ",C1353," ",D1353)</f>
        <v>NOTCHCLI 115 KV BGE ONE</v>
      </c>
      <c r="F1353" s="26" t="s">
        <v>2447</v>
      </c>
      <c r="G1353" s="26" t="n">
        <v>8.21</v>
      </c>
      <c r="H1353" s="26" t="n">
        <v>4.43</v>
      </c>
      <c r="I1353" s="26" t="s">
        <v>2447</v>
      </c>
      <c r="J1353" s="26" t="n">
        <v>2.08</v>
      </c>
      <c r="K1353" s="26" t="n">
        <v>1.96</v>
      </c>
      <c r="L1353" s="26" t="s">
        <v>2447</v>
      </c>
      <c r="M1353" s="26" t="n">
        <v>7.15</v>
      </c>
      <c r="N1353" s="26" t="n">
        <v>3.19</v>
      </c>
      <c r="O1353" s="27" t="s">
        <v>2447</v>
      </c>
      <c r="P1353" s="27" t="n">
        <v>-824.31</v>
      </c>
      <c r="Q1353" s="27" t="n">
        <v>-244.55</v>
      </c>
      <c r="R1353" s="28" t="n">
        <v>20045.34</v>
      </c>
      <c r="S1353" s="28" t="n">
        <v>6307.97</v>
      </c>
      <c r="T1353" s="29" t="n">
        <v>58706.48</v>
      </c>
      <c r="U1353" s="29" t="n">
        <v>8834.56</v>
      </c>
      <c r="V1353" s="28" t="n">
        <v>15273.52</v>
      </c>
      <c r="W1353" s="28" t="n">
        <v>7987.31</v>
      </c>
      <c r="X1353" s="29" t="n">
        <v>12272.4</v>
      </c>
      <c r="Y1353" s="29" t="n">
        <v>5613.3</v>
      </c>
      <c r="Z1353" s="28" t="n">
        <v>18630.22</v>
      </c>
      <c r="AA1353" s="28" t="n">
        <v>6198.79</v>
      </c>
      <c r="AB1353" s="29" t="n">
        <v>13495</v>
      </c>
      <c r="AC1353" s="29" t="n">
        <v>7710.11</v>
      </c>
    </row>
    <row r="1354" customFormat="false" ht="12.75" hidden="false" customHeight="false" outlineLevel="0" collapsed="false">
      <c r="A1354" s="3" t="s">
        <v>2446</v>
      </c>
      <c r="B1354" s="3" t="s">
        <v>59</v>
      </c>
      <c r="C1354" s="3" t="s">
        <v>297</v>
      </c>
      <c r="D1354" s="3" t="s">
        <v>565</v>
      </c>
      <c r="E1354" s="3" t="str">
        <f aca="false">+CONCATENATE(A1354," ",B1354," ",C1354," ",D1354)</f>
        <v>NOTCHCLI 115 KV BGE TWO</v>
      </c>
      <c r="F1354" s="26" t="s">
        <v>2448</v>
      </c>
      <c r="G1354" s="26" t="n">
        <v>8.21</v>
      </c>
      <c r="H1354" s="26" t="n">
        <v>4.43</v>
      </c>
      <c r="I1354" s="26" t="s">
        <v>2448</v>
      </c>
      <c r="J1354" s="26" t="n">
        <v>2.08</v>
      </c>
      <c r="K1354" s="26" t="n">
        <v>1.95</v>
      </c>
      <c r="L1354" s="26" t="s">
        <v>2448</v>
      </c>
      <c r="M1354" s="26" t="n">
        <v>7.14</v>
      </c>
      <c r="N1354" s="26" t="n">
        <v>3.19</v>
      </c>
      <c r="O1354" s="27" t="s">
        <v>2448</v>
      </c>
      <c r="P1354" s="27" t="n">
        <v>-824.85</v>
      </c>
      <c r="Q1354" s="27" t="n">
        <v>-244.77</v>
      </c>
      <c r="R1354" s="28" t="n">
        <v>20049.11</v>
      </c>
      <c r="S1354" s="28" t="n">
        <v>6307.98</v>
      </c>
      <c r="T1354" s="29" t="n">
        <v>58702.9</v>
      </c>
      <c r="U1354" s="29" t="n">
        <v>8832.82</v>
      </c>
      <c r="V1354" s="28" t="n">
        <v>15273.46</v>
      </c>
      <c r="W1354" s="28" t="n">
        <v>7987.31</v>
      </c>
      <c r="X1354" s="29" t="n">
        <v>12272.4</v>
      </c>
      <c r="Y1354" s="29" t="n">
        <v>5613.3</v>
      </c>
      <c r="Z1354" s="28" t="n">
        <v>18630.18</v>
      </c>
      <c r="AA1354" s="28" t="n">
        <v>6198.67</v>
      </c>
      <c r="AB1354" s="29" t="n">
        <v>13495</v>
      </c>
      <c r="AC1354" s="29" t="n">
        <v>7710.09</v>
      </c>
    </row>
    <row r="1355" customFormat="false" ht="12.75" hidden="false" customHeight="false" outlineLevel="0" collapsed="false">
      <c r="A1355" s="3" t="s">
        <v>2446</v>
      </c>
      <c r="B1355" s="3" t="s">
        <v>47</v>
      </c>
      <c r="C1355" s="3" t="s">
        <v>297</v>
      </c>
      <c r="D1355" s="3" t="s">
        <v>1369</v>
      </c>
      <c r="E1355" s="3" t="str">
        <f aca="false">+CONCATENATE(A1355," ",B1355," ",C1355," ",D1355)</f>
        <v>NOTCHCLI 13 KV BGE CT 1</v>
      </c>
      <c r="F1355" s="26" t="s">
        <v>2449</v>
      </c>
      <c r="G1355" s="26" t="n">
        <v>8.21</v>
      </c>
      <c r="H1355" s="26" t="n">
        <v>4.43</v>
      </c>
      <c r="I1355" s="26" t="s">
        <v>2449</v>
      </c>
      <c r="J1355" s="26" t="n">
        <v>2.08</v>
      </c>
      <c r="K1355" s="26" t="n">
        <v>1.96</v>
      </c>
      <c r="L1355" s="26" t="s">
        <v>2449</v>
      </c>
      <c r="M1355" s="26" t="n">
        <v>7.15</v>
      </c>
      <c r="N1355" s="26" t="n">
        <v>3.19</v>
      </c>
      <c r="O1355" s="27" t="s">
        <v>2449</v>
      </c>
      <c r="P1355" s="27" t="n">
        <v>-824.31</v>
      </c>
      <c r="Q1355" s="27" t="n">
        <v>-244.55</v>
      </c>
      <c r="R1355" s="28" t="n">
        <v>20045.34</v>
      </c>
      <c r="S1355" s="28" t="n">
        <v>6307.97</v>
      </c>
      <c r="T1355" s="29" t="n">
        <v>58706.48</v>
      </c>
      <c r="U1355" s="29" t="n">
        <v>8834.56</v>
      </c>
      <c r="V1355" s="28" t="n">
        <v>15273.52</v>
      </c>
      <c r="W1355" s="28" t="n">
        <v>7987.31</v>
      </c>
      <c r="X1355" s="29" t="n">
        <v>12272.4</v>
      </c>
      <c r="Y1355" s="29" t="n">
        <v>5613.3</v>
      </c>
      <c r="Z1355" s="28" t="n">
        <v>18630.22</v>
      </c>
      <c r="AA1355" s="28" t="n">
        <v>6198.79</v>
      </c>
      <c r="AB1355" s="29" t="n">
        <v>13495</v>
      </c>
      <c r="AC1355" s="29" t="n">
        <v>7710.11</v>
      </c>
    </row>
    <row r="1356" customFormat="false" ht="12.75" hidden="false" customHeight="false" outlineLevel="0" collapsed="false">
      <c r="A1356" s="3" t="s">
        <v>2446</v>
      </c>
      <c r="B1356" s="3" t="s">
        <v>47</v>
      </c>
      <c r="C1356" s="3" t="s">
        <v>297</v>
      </c>
      <c r="D1356" s="3" t="s">
        <v>1371</v>
      </c>
      <c r="E1356" s="3" t="str">
        <f aca="false">+CONCATENATE(A1356," ",B1356," ",C1356," ",D1356)</f>
        <v>NOTCHCLI 13 KV BGE CT 2</v>
      </c>
      <c r="F1356" s="26" t="s">
        <v>2450</v>
      </c>
      <c r="G1356" s="26" t="n">
        <v>8.21</v>
      </c>
      <c r="H1356" s="26" t="n">
        <v>4.43</v>
      </c>
      <c r="I1356" s="26" t="s">
        <v>2450</v>
      </c>
      <c r="J1356" s="26" t="n">
        <v>2.08</v>
      </c>
      <c r="K1356" s="26" t="n">
        <v>1.96</v>
      </c>
      <c r="L1356" s="26" t="s">
        <v>2450</v>
      </c>
      <c r="M1356" s="26" t="n">
        <v>7.15</v>
      </c>
      <c r="N1356" s="26" t="n">
        <v>3.19</v>
      </c>
      <c r="O1356" s="27" t="s">
        <v>2450</v>
      </c>
      <c r="P1356" s="27" t="n">
        <v>-824.31</v>
      </c>
      <c r="Q1356" s="27" t="n">
        <v>-244.55</v>
      </c>
      <c r="R1356" s="28" t="n">
        <v>20045.34</v>
      </c>
      <c r="S1356" s="28" t="n">
        <v>6307.97</v>
      </c>
      <c r="T1356" s="29" t="n">
        <v>58706.48</v>
      </c>
      <c r="U1356" s="29" t="n">
        <v>8834.56</v>
      </c>
      <c r="V1356" s="28" t="n">
        <v>15273.52</v>
      </c>
      <c r="W1356" s="28" t="n">
        <v>7987.31</v>
      </c>
      <c r="X1356" s="29" t="n">
        <v>12272.4</v>
      </c>
      <c r="Y1356" s="29" t="n">
        <v>5613.3</v>
      </c>
      <c r="Z1356" s="28" t="n">
        <v>18630.22</v>
      </c>
      <c r="AA1356" s="28" t="n">
        <v>6198.79</v>
      </c>
      <c r="AB1356" s="29" t="n">
        <v>13495</v>
      </c>
      <c r="AC1356" s="29" t="n">
        <v>7710.11</v>
      </c>
    </row>
    <row r="1357" customFormat="false" ht="12.75" hidden="false" customHeight="false" outlineLevel="0" collapsed="false">
      <c r="A1357" s="3" t="s">
        <v>2446</v>
      </c>
      <c r="B1357" s="3" t="s">
        <v>47</v>
      </c>
      <c r="C1357" s="3" t="s">
        <v>297</v>
      </c>
      <c r="D1357" s="3" t="s">
        <v>1373</v>
      </c>
      <c r="E1357" s="3" t="str">
        <f aca="false">+CONCATENATE(A1357," ",B1357," ",C1357," ",D1357)</f>
        <v>NOTCHCLI 13 KV BGE CT 3</v>
      </c>
      <c r="F1357" s="26" t="s">
        <v>2451</v>
      </c>
      <c r="G1357" s="26" t="n">
        <v>8.21</v>
      </c>
      <c r="H1357" s="26" t="n">
        <v>4.43</v>
      </c>
      <c r="I1357" s="26" t="s">
        <v>2451</v>
      </c>
      <c r="J1357" s="26" t="n">
        <v>2.08</v>
      </c>
      <c r="K1357" s="26" t="n">
        <v>1.96</v>
      </c>
      <c r="L1357" s="26" t="s">
        <v>2451</v>
      </c>
      <c r="M1357" s="26" t="n">
        <v>7.15</v>
      </c>
      <c r="N1357" s="26" t="n">
        <v>3.19</v>
      </c>
      <c r="O1357" s="27" t="s">
        <v>2451</v>
      </c>
      <c r="P1357" s="27" t="n">
        <v>-824.31</v>
      </c>
      <c r="Q1357" s="27" t="n">
        <v>-244.55</v>
      </c>
      <c r="R1357" s="28" t="n">
        <v>20045.34</v>
      </c>
      <c r="S1357" s="28" t="n">
        <v>6307.97</v>
      </c>
      <c r="T1357" s="29" t="n">
        <v>58706.48</v>
      </c>
      <c r="U1357" s="29" t="n">
        <v>8834.56</v>
      </c>
      <c r="V1357" s="28" t="n">
        <v>15273.52</v>
      </c>
      <c r="W1357" s="28" t="n">
        <v>7987.31</v>
      </c>
      <c r="X1357" s="29" t="n">
        <v>12272.4</v>
      </c>
      <c r="Y1357" s="29" t="n">
        <v>5613.3</v>
      </c>
      <c r="Z1357" s="28" t="n">
        <v>18630.22</v>
      </c>
      <c r="AA1357" s="28" t="n">
        <v>6198.79</v>
      </c>
      <c r="AB1357" s="29" t="n">
        <v>13495</v>
      </c>
      <c r="AC1357" s="29" t="n">
        <v>7710.11</v>
      </c>
    </row>
    <row r="1358" customFormat="false" ht="12.75" hidden="false" customHeight="false" outlineLevel="0" collapsed="false">
      <c r="A1358" s="3" t="s">
        <v>2446</v>
      </c>
      <c r="B1358" s="3" t="s">
        <v>47</v>
      </c>
      <c r="C1358" s="3" t="s">
        <v>297</v>
      </c>
      <c r="D1358" s="3" t="s">
        <v>1375</v>
      </c>
      <c r="E1358" s="3" t="str">
        <f aca="false">+CONCATENATE(A1358," ",B1358," ",C1358," ",D1358)</f>
        <v>NOTCHCLI 13 KV BGE CT 4</v>
      </c>
      <c r="F1358" s="26" t="s">
        <v>2452</v>
      </c>
      <c r="G1358" s="26" t="n">
        <v>8.21</v>
      </c>
      <c r="H1358" s="26" t="n">
        <v>4.43</v>
      </c>
      <c r="I1358" s="26" t="s">
        <v>2452</v>
      </c>
      <c r="J1358" s="26" t="n">
        <v>2.08</v>
      </c>
      <c r="K1358" s="26" t="n">
        <v>1.96</v>
      </c>
      <c r="L1358" s="26" t="s">
        <v>2452</v>
      </c>
      <c r="M1358" s="26" t="n">
        <v>7.15</v>
      </c>
      <c r="N1358" s="26" t="n">
        <v>3.19</v>
      </c>
      <c r="O1358" s="27" t="s">
        <v>2452</v>
      </c>
      <c r="P1358" s="27" t="n">
        <v>-824.31</v>
      </c>
      <c r="Q1358" s="27" t="n">
        <v>-244.55</v>
      </c>
      <c r="R1358" s="28" t="n">
        <v>20045.34</v>
      </c>
      <c r="S1358" s="28" t="n">
        <v>6307.97</v>
      </c>
      <c r="T1358" s="29" t="n">
        <v>58706.48</v>
      </c>
      <c r="U1358" s="29" t="n">
        <v>8834.56</v>
      </c>
      <c r="V1358" s="28" t="n">
        <v>15273.52</v>
      </c>
      <c r="W1358" s="28" t="n">
        <v>7987.31</v>
      </c>
      <c r="X1358" s="29" t="n">
        <v>12272.4</v>
      </c>
      <c r="Y1358" s="29" t="n">
        <v>5613.3</v>
      </c>
      <c r="Z1358" s="28" t="n">
        <v>18630.22</v>
      </c>
      <c r="AA1358" s="28" t="n">
        <v>6198.79</v>
      </c>
      <c r="AB1358" s="29" t="n">
        <v>13495</v>
      </c>
      <c r="AC1358" s="29" t="n">
        <v>7710.11</v>
      </c>
    </row>
    <row r="1359" customFormat="false" ht="12.75" hidden="false" customHeight="false" outlineLevel="0" collapsed="false">
      <c r="A1359" s="3" t="s">
        <v>2446</v>
      </c>
      <c r="B1359" s="3" t="s">
        <v>47</v>
      </c>
      <c r="C1359" s="3" t="s">
        <v>297</v>
      </c>
      <c r="D1359" s="3" t="s">
        <v>2453</v>
      </c>
      <c r="E1359" s="3" t="str">
        <f aca="false">+CONCATENATE(A1359," ",B1359," ",C1359," ",D1359)</f>
        <v>NOTCHCLI 13 KV BGE CT 5</v>
      </c>
      <c r="F1359" s="26" t="s">
        <v>2454</v>
      </c>
      <c r="G1359" s="26" t="n">
        <v>8.21</v>
      </c>
      <c r="H1359" s="26" t="n">
        <v>4.43</v>
      </c>
      <c r="I1359" s="26" t="s">
        <v>2454</v>
      </c>
      <c r="J1359" s="26" t="n">
        <v>2.08</v>
      </c>
      <c r="K1359" s="26" t="n">
        <v>1.95</v>
      </c>
      <c r="L1359" s="26" t="s">
        <v>2454</v>
      </c>
      <c r="M1359" s="26" t="n">
        <v>7.14</v>
      </c>
      <c r="N1359" s="26" t="n">
        <v>3.19</v>
      </c>
      <c r="O1359" s="27" t="s">
        <v>2454</v>
      </c>
      <c r="P1359" s="27" t="n">
        <v>-824.85</v>
      </c>
      <c r="Q1359" s="27" t="n">
        <v>-244.77</v>
      </c>
      <c r="R1359" s="28" t="n">
        <v>20049.11</v>
      </c>
      <c r="S1359" s="28" t="n">
        <v>6307.98</v>
      </c>
      <c r="T1359" s="29" t="n">
        <v>58702.9</v>
      </c>
      <c r="U1359" s="29" t="n">
        <v>8832.82</v>
      </c>
      <c r="V1359" s="28" t="n">
        <v>15273.46</v>
      </c>
      <c r="W1359" s="28" t="n">
        <v>7987.31</v>
      </c>
      <c r="X1359" s="29" t="n">
        <v>12272.4</v>
      </c>
      <c r="Y1359" s="29" t="n">
        <v>5613.3</v>
      </c>
      <c r="Z1359" s="28" t="n">
        <v>18630.18</v>
      </c>
      <c r="AA1359" s="28" t="n">
        <v>6198.67</v>
      </c>
      <c r="AB1359" s="29" t="n">
        <v>13495</v>
      </c>
      <c r="AC1359" s="29" t="n">
        <v>7710.09</v>
      </c>
    </row>
    <row r="1360" customFormat="false" ht="12.75" hidden="false" customHeight="false" outlineLevel="0" collapsed="false">
      <c r="A1360" s="3" t="s">
        <v>2446</v>
      </c>
      <c r="B1360" s="3" t="s">
        <v>47</v>
      </c>
      <c r="C1360" s="3" t="s">
        <v>297</v>
      </c>
      <c r="D1360" s="3" t="s">
        <v>2455</v>
      </c>
      <c r="E1360" s="3" t="str">
        <f aca="false">+CONCATENATE(A1360," ",B1360," ",C1360," ",D1360)</f>
        <v>NOTCHCLI 13 KV BGE CT 6</v>
      </c>
      <c r="F1360" s="26" t="s">
        <v>2456</v>
      </c>
      <c r="G1360" s="26" t="n">
        <v>8.21</v>
      </c>
      <c r="H1360" s="26" t="n">
        <v>4.43</v>
      </c>
      <c r="I1360" s="26" t="s">
        <v>2456</v>
      </c>
      <c r="J1360" s="26" t="n">
        <v>2.08</v>
      </c>
      <c r="K1360" s="26" t="n">
        <v>1.95</v>
      </c>
      <c r="L1360" s="26" t="s">
        <v>2456</v>
      </c>
      <c r="M1360" s="26" t="n">
        <v>7.14</v>
      </c>
      <c r="N1360" s="26" t="n">
        <v>3.19</v>
      </c>
      <c r="O1360" s="27" t="s">
        <v>2456</v>
      </c>
      <c r="P1360" s="27" t="n">
        <v>-824.85</v>
      </c>
      <c r="Q1360" s="27" t="n">
        <v>-244.77</v>
      </c>
      <c r="R1360" s="28" t="n">
        <v>20049.11</v>
      </c>
      <c r="S1360" s="28" t="n">
        <v>6307.98</v>
      </c>
      <c r="T1360" s="29" t="n">
        <v>58702.9</v>
      </c>
      <c r="U1360" s="29" t="n">
        <v>8832.82</v>
      </c>
      <c r="V1360" s="28" t="n">
        <v>15273.46</v>
      </c>
      <c r="W1360" s="28" t="n">
        <v>7987.31</v>
      </c>
      <c r="X1360" s="29" t="n">
        <v>12272.4</v>
      </c>
      <c r="Y1360" s="29" t="n">
        <v>5613.3</v>
      </c>
      <c r="Z1360" s="28" t="n">
        <v>18630.18</v>
      </c>
      <c r="AA1360" s="28" t="n">
        <v>6198.67</v>
      </c>
      <c r="AB1360" s="29" t="n">
        <v>13495</v>
      </c>
      <c r="AC1360" s="29" t="n">
        <v>7710.09</v>
      </c>
    </row>
    <row r="1361" customFormat="false" ht="12.75" hidden="false" customHeight="false" outlineLevel="0" collapsed="false">
      <c r="A1361" s="3" t="s">
        <v>2446</v>
      </c>
      <c r="B1361" s="3" t="s">
        <v>47</v>
      </c>
      <c r="C1361" s="3" t="s">
        <v>297</v>
      </c>
      <c r="D1361" s="3" t="s">
        <v>2457</v>
      </c>
      <c r="E1361" s="3" t="str">
        <f aca="false">+CONCATENATE(A1361," ",B1361," ",C1361," ",D1361)</f>
        <v>NOTCHCLI 13 KV BGE CT 7</v>
      </c>
      <c r="F1361" s="26" t="s">
        <v>2458</v>
      </c>
      <c r="G1361" s="26" t="n">
        <v>8.21</v>
      </c>
      <c r="H1361" s="26" t="n">
        <v>4.43</v>
      </c>
      <c r="I1361" s="26" t="s">
        <v>2458</v>
      </c>
      <c r="J1361" s="26" t="n">
        <v>2.08</v>
      </c>
      <c r="K1361" s="26" t="n">
        <v>1.95</v>
      </c>
      <c r="L1361" s="26" t="s">
        <v>2458</v>
      </c>
      <c r="M1361" s="26" t="n">
        <v>7.14</v>
      </c>
      <c r="N1361" s="26" t="n">
        <v>3.19</v>
      </c>
      <c r="O1361" s="27" t="s">
        <v>2458</v>
      </c>
      <c r="P1361" s="27" t="n">
        <v>-824.85</v>
      </c>
      <c r="Q1361" s="27" t="n">
        <v>-244.77</v>
      </c>
      <c r="R1361" s="28" t="n">
        <v>20049.11</v>
      </c>
      <c r="S1361" s="28" t="n">
        <v>6307.98</v>
      </c>
      <c r="T1361" s="29" t="n">
        <v>58702.9</v>
      </c>
      <c r="U1361" s="29" t="n">
        <v>8832.82</v>
      </c>
      <c r="V1361" s="28" t="n">
        <v>15273.46</v>
      </c>
      <c r="W1361" s="28" t="n">
        <v>7987.31</v>
      </c>
      <c r="X1361" s="29" t="n">
        <v>12272.4</v>
      </c>
      <c r="Y1361" s="29" t="n">
        <v>5613.3</v>
      </c>
      <c r="Z1361" s="28" t="n">
        <v>18630.18</v>
      </c>
      <c r="AA1361" s="28" t="n">
        <v>6198.67</v>
      </c>
      <c r="AB1361" s="29" t="n">
        <v>13495</v>
      </c>
      <c r="AC1361" s="29" t="n">
        <v>7710.09</v>
      </c>
    </row>
    <row r="1362" customFormat="false" ht="12.75" hidden="false" customHeight="false" outlineLevel="0" collapsed="false">
      <c r="A1362" s="3" t="s">
        <v>2446</v>
      </c>
      <c r="B1362" s="3" t="s">
        <v>47</v>
      </c>
      <c r="C1362" s="3" t="s">
        <v>297</v>
      </c>
      <c r="D1362" s="3" t="s">
        <v>2459</v>
      </c>
      <c r="E1362" s="3" t="str">
        <f aca="false">+CONCATENATE(A1362," ",B1362," ",C1362," ",D1362)</f>
        <v>NOTCHCLI 13 KV BGE CT 8</v>
      </c>
      <c r="F1362" s="26" t="s">
        <v>2460</v>
      </c>
      <c r="G1362" s="26" t="n">
        <v>8.21</v>
      </c>
      <c r="H1362" s="26" t="n">
        <v>4.43</v>
      </c>
      <c r="I1362" s="26" t="s">
        <v>2460</v>
      </c>
      <c r="J1362" s="26" t="n">
        <v>2.08</v>
      </c>
      <c r="K1362" s="26" t="n">
        <v>1.95</v>
      </c>
      <c r="L1362" s="26" t="s">
        <v>2460</v>
      </c>
      <c r="M1362" s="26" t="n">
        <v>7.14</v>
      </c>
      <c r="N1362" s="26" t="n">
        <v>3.19</v>
      </c>
      <c r="O1362" s="27" t="s">
        <v>2460</v>
      </c>
      <c r="P1362" s="27" t="n">
        <v>-824.85</v>
      </c>
      <c r="Q1362" s="27" t="n">
        <v>-244.77</v>
      </c>
      <c r="R1362" s="28" t="n">
        <v>20049.11</v>
      </c>
      <c r="S1362" s="28" t="n">
        <v>6307.98</v>
      </c>
      <c r="T1362" s="29" t="n">
        <v>58702.9</v>
      </c>
      <c r="U1362" s="29" t="n">
        <v>8832.82</v>
      </c>
      <c r="V1362" s="28" t="n">
        <v>15273.46</v>
      </c>
      <c r="W1362" s="28" t="n">
        <v>7987.31</v>
      </c>
      <c r="X1362" s="29" t="n">
        <v>12272.4</v>
      </c>
      <c r="Y1362" s="29" t="n">
        <v>5613.3</v>
      </c>
      <c r="Z1362" s="28" t="n">
        <v>18630.18</v>
      </c>
      <c r="AA1362" s="28" t="n">
        <v>6198.67</v>
      </c>
      <c r="AB1362" s="29" t="n">
        <v>13495</v>
      </c>
      <c r="AC1362" s="29" t="n">
        <v>7710.09</v>
      </c>
    </row>
    <row r="1363" customFormat="false" ht="12.75" hidden="false" customHeight="false" outlineLevel="0" collapsed="false">
      <c r="A1363" s="3" t="s">
        <v>2461</v>
      </c>
      <c r="B1363" s="3" t="s">
        <v>26</v>
      </c>
      <c r="C1363" s="3" t="s">
        <v>87</v>
      </c>
      <c r="D1363" s="3" t="s">
        <v>2372</v>
      </c>
      <c r="E1363" s="3" t="str">
        <f aca="false">+CONCATENATE(A1363," ",B1363," ",C1363," ",D1363)</f>
        <v>NOTTINGH 230 KV PECO BUSD</v>
      </c>
      <c r="F1363" s="26" t="s">
        <v>2462</v>
      </c>
      <c r="G1363" s="26" t="n">
        <v>6.45</v>
      </c>
      <c r="H1363" s="26" t="n">
        <v>3.62</v>
      </c>
      <c r="I1363" s="26" t="s">
        <v>2462</v>
      </c>
      <c r="J1363" s="26" t="n">
        <v>-0.32</v>
      </c>
      <c r="K1363" s="26" t="n">
        <v>0.9</v>
      </c>
      <c r="L1363" s="26" t="s">
        <v>2462</v>
      </c>
      <c r="M1363" s="26" t="n">
        <v>3.59</v>
      </c>
      <c r="N1363" s="26" t="n">
        <v>1.88</v>
      </c>
      <c r="O1363" s="27" t="s">
        <v>2462</v>
      </c>
      <c r="P1363" s="27" t="n">
        <v>60.75</v>
      </c>
      <c r="Q1363" s="27" t="n">
        <v>196.13</v>
      </c>
      <c r="R1363" s="28" t="n">
        <v>20160.9</v>
      </c>
      <c r="S1363" s="28" t="n">
        <v>6325.17</v>
      </c>
      <c r="T1363" s="29" t="n">
        <v>59673.53</v>
      </c>
      <c r="U1363" s="29" t="n">
        <v>8702.92</v>
      </c>
      <c r="V1363" s="28" t="n">
        <v>15206.94</v>
      </c>
      <c r="W1363" s="28" t="n">
        <v>7985.78</v>
      </c>
      <c r="X1363" s="29" t="n">
        <v>12271.6</v>
      </c>
      <c r="Y1363" s="29" t="n">
        <v>5606.5</v>
      </c>
      <c r="Z1363" s="28" t="n">
        <v>18616.19</v>
      </c>
      <c r="AA1363" s="28" t="n">
        <v>6168.1</v>
      </c>
      <c r="AB1363" s="29" t="n">
        <v>13494.81</v>
      </c>
      <c r="AC1363" s="29" t="n">
        <v>7708.18</v>
      </c>
    </row>
    <row r="1364" customFormat="false" ht="12.75" hidden="false" customHeight="false" outlineLevel="0" collapsed="false">
      <c r="A1364" s="3" t="s">
        <v>2461</v>
      </c>
      <c r="B1364" s="3" t="s">
        <v>125</v>
      </c>
      <c r="C1364" s="3" t="s">
        <v>87</v>
      </c>
      <c r="D1364" s="3" t="s">
        <v>2374</v>
      </c>
      <c r="E1364" s="3" t="str">
        <f aca="false">+CONCATENATE(A1364," ",B1364," ",C1364," ",D1364)</f>
        <v>NOTTINGH 35 KV PECO BUSK</v>
      </c>
      <c r="F1364" s="26" t="s">
        <v>2463</v>
      </c>
      <c r="G1364" s="26" t="n">
        <v>6.45</v>
      </c>
      <c r="H1364" s="26" t="n">
        <v>3.62</v>
      </c>
      <c r="I1364" s="26" t="s">
        <v>2463</v>
      </c>
      <c r="J1364" s="26" t="n">
        <v>-0.32</v>
      </c>
      <c r="K1364" s="26" t="n">
        <v>0.9</v>
      </c>
      <c r="L1364" s="26" t="s">
        <v>2463</v>
      </c>
      <c r="M1364" s="26" t="n">
        <v>3.59</v>
      </c>
      <c r="N1364" s="26" t="n">
        <v>1.88</v>
      </c>
      <c r="O1364" s="27" t="s">
        <v>2463</v>
      </c>
      <c r="P1364" s="27" t="n">
        <v>60.75</v>
      </c>
      <c r="Q1364" s="27" t="n">
        <v>196.13</v>
      </c>
      <c r="R1364" s="28" t="n">
        <v>20160.9</v>
      </c>
      <c r="S1364" s="28" t="n">
        <v>6325.17</v>
      </c>
      <c r="T1364" s="29" t="n">
        <v>59673.53</v>
      </c>
      <c r="U1364" s="29" t="n">
        <v>8702.92</v>
      </c>
      <c r="V1364" s="28" t="n">
        <v>15206.94</v>
      </c>
      <c r="W1364" s="28" t="n">
        <v>7985.78</v>
      </c>
      <c r="X1364" s="29" t="n">
        <v>12271.6</v>
      </c>
      <c r="Y1364" s="29" t="n">
        <v>5606.5</v>
      </c>
      <c r="Z1364" s="28" t="n">
        <v>18616.19</v>
      </c>
      <c r="AA1364" s="28" t="n">
        <v>6168.1</v>
      </c>
      <c r="AB1364" s="29" t="n">
        <v>13494.81</v>
      </c>
      <c r="AC1364" s="29" t="n">
        <v>7708.18</v>
      </c>
    </row>
    <row r="1365" customFormat="false" ht="12.75" hidden="false" customHeight="false" outlineLevel="0" collapsed="false">
      <c r="A1365" s="3" t="s">
        <v>2464</v>
      </c>
      <c r="B1365" s="3" t="s">
        <v>47</v>
      </c>
      <c r="C1365" s="3" t="s">
        <v>87</v>
      </c>
      <c r="D1365" s="3" t="s">
        <v>96</v>
      </c>
      <c r="E1365" s="3" t="str">
        <f aca="false">+CONCATENATE(A1365," ",B1365," ",C1365," ",D1365)</f>
        <v>NPHILADE 13 KV PECO BUS1</v>
      </c>
      <c r="F1365" s="26" t="s">
        <v>2465</v>
      </c>
      <c r="G1365" s="26" t="n">
        <v>7.53</v>
      </c>
      <c r="H1365" s="26" t="n">
        <v>4.27</v>
      </c>
      <c r="I1365" s="26" t="s">
        <v>2465</v>
      </c>
      <c r="J1365" s="26" t="n">
        <v>-0.62</v>
      </c>
      <c r="K1365" s="26" t="n">
        <v>0.48</v>
      </c>
      <c r="L1365" s="26" t="s">
        <v>2465</v>
      </c>
      <c r="M1365" s="26" t="n">
        <v>1.57</v>
      </c>
      <c r="N1365" s="26" t="n">
        <v>1.69</v>
      </c>
      <c r="O1365" s="27" t="s">
        <v>2465</v>
      </c>
      <c r="P1365" s="27" t="n">
        <v>662.75</v>
      </c>
      <c r="Q1365" s="27" t="n">
        <v>502.36</v>
      </c>
      <c r="R1365" s="28" t="n">
        <v>20188.4</v>
      </c>
      <c r="S1365" s="28" t="n">
        <v>6329.82</v>
      </c>
      <c r="T1365" s="29" t="n">
        <v>60138.16</v>
      </c>
      <c r="U1365" s="29" t="n">
        <v>8669.95</v>
      </c>
      <c r="V1365" s="28" t="n">
        <v>15159.87</v>
      </c>
      <c r="W1365" s="28" t="n">
        <v>7979.46</v>
      </c>
      <c r="X1365" s="29" t="n">
        <v>12269.8</v>
      </c>
      <c r="Y1365" s="29" t="n">
        <v>5606.3</v>
      </c>
      <c r="Z1365" s="28" t="n">
        <v>18602.44</v>
      </c>
      <c r="AA1365" s="28" t="n">
        <v>6149.62</v>
      </c>
      <c r="AB1365" s="29" t="n">
        <v>13494.17</v>
      </c>
      <c r="AC1365" s="29" t="n">
        <v>7707.48</v>
      </c>
    </row>
    <row r="1366" customFormat="false" ht="12.75" hidden="false" customHeight="false" outlineLevel="0" collapsed="false">
      <c r="A1366" s="3" t="s">
        <v>2466</v>
      </c>
      <c r="B1366" s="3" t="s">
        <v>20</v>
      </c>
      <c r="C1366" s="3" t="s">
        <v>37</v>
      </c>
      <c r="D1366" s="3" t="s">
        <v>353</v>
      </c>
      <c r="E1366" s="3" t="str">
        <f aca="false">+CONCATENATE(A1366," ",B1366," ",C1366," ",D1366)</f>
        <v>NSALISBU 69 KV DPL LOADT1</v>
      </c>
      <c r="F1366" s="26" t="s">
        <v>2467</v>
      </c>
      <c r="G1366" s="26" t="n">
        <v>7.9</v>
      </c>
      <c r="H1366" s="26" t="n">
        <v>4.48</v>
      </c>
      <c r="I1366" s="26" t="s">
        <v>2467</v>
      </c>
      <c r="J1366" s="26" t="n">
        <v>0.24</v>
      </c>
      <c r="K1366" s="26" t="n">
        <v>1.34</v>
      </c>
      <c r="L1366" s="26" t="s">
        <v>2467</v>
      </c>
      <c r="M1366" s="26" t="n">
        <v>4.09</v>
      </c>
      <c r="N1366" s="26" t="n">
        <v>2.74</v>
      </c>
      <c r="O1366" s="27" t="s">
        <v>2467</v>
      </c>
      <c r="P1366" s="27" t="n">
        <v>1451.01</v>
      </c>
      <c r="Q1366" s="27" t="n">
        <v>843.7</v>
      </c>
      <c r="R1366" s="28" t="n">
        <v>20259.28</v>
      </c>
      <c r="S1366" s="28" t="n">
        <v>6328.19</v>
      </c>
      <c r="T1366" s="29" t="n">
        <v>60552.92</v>
      </c>
      <c r="U1366" s="29" t="n">
        <v>8679.83</v>
      </c>
      <c r="V1366" s="28" t="n">
        <v>17296.3</v>
      </c>
      <c r="W1366" s="28" t="n">
        <v>9223.92</v>
      </c>
      <c r="X1366" s="29" t="n">
        <v>12269.3</v>
      </c>
      <c r="Y1366" s="29" t="n">
        <v>5597.5</v>
      </c>
      <c r="Z1366" s="28" t="n">
        <v>18604.31</v>
      </c>
      <c r="AA1366" s="28" t="n">
        <v>6164.9</v>
      </c>
      <c r="AB1366" s="29" t="n">
        <v>13493.92</v>
      </c>
      <c r="AC1366" s="29" t="n">
        <v>7708.49</v>
      </c>
    </row>
    <row r="1367" customFormat="false" ht="12.75" hidden="false" customHeight="false" outlineLevel="0" collapsed="false">
      <c r="A1367" s="3" t="s">
        <v>2466</v>
      </c>
      <c r="B1367" s="3" t="s">
        <v>20</v>
      </c>
      <c r="C1367" s="3" t="s">
        <v>37</v>
      </c>
      <c r="D1367" s="3" t="s">
        <v>355</v>
      </c>
      <c r="E1367" s="3" t="str">
        <f aca="false">+CONCATENATE(A1367," ",B1367," ",C1367," ",D1367)</f>
        <v>NSALISBU 69 KV DPL LOADT2</v>
      </c>
      <c r="F1367" s="26" t="s">
        <v>2468</v>
      </c>
      <c r="G1367" s="26" t="n">
        <v>7.9</v>
      </c>
      <c r="H1367" s="26" t="n">
        <v>4.48</v>
      </c>
      <c r="I1367" s="26" t="s">
        <v>2468</v>
      </c>
      <c r="J1367" s="26" t="n">
        <v>0.24</v>
      </c>
      <c r="K1367" s="26" t="n">
        <v>1.34</v>
      </c>
      <c r="L1367" s="26" t="s">
        <v>2468</v>
      </c>
      <c r="M1367" s="26" t="n">
        <v>4.09</v>
      </c>
      <c r="N1367" s="26" t="n">
        <v>2.74</v>
      </c>
      <c r="O1367" s="27" t="s">
        <v>2468</v>
      </c>
      <c r="P1367" s="27" t="n">
        <v>1451.01</v>
      </c>
      <c r="Q1367" s="27" t="n">
        <v>843.7</v>
      </c>
      <c r="R1367" s="28" t="n">
        <v>20259.28</v>
      </c>
      <c r="S1367" s="28" t="n">
        <v>6328.19</v>
      </c>
      <c r="T1367" s="29" t="n">
        <v>60552.92</v>
      </c>
      <c r="U1367" s="29" t="n">
        <v>8679.83</v>
      </c>
      <c r="V1367" s="28" t="n">
        <v>17296.3</v>
      </c>
      <c r="W1367" s="28" t="n">
        <v>9223.92</v>
      </c>
      <c r="X1367" s="29" t="n">
        <v>12269.3</v>
      </c>
      <c r="Y1367" s="29" t="n">
        <v>5597.5</v>
      </c>
      <c r="Z1367" s="28" t="n">
        <v>18604.31</v>
      </c>
      <c r="AA1367" s="28" t="n">
        <v>6164.9</v>
      </c>
      <c r="AB1367" s="29" t="n">
        <v>13493.92</v>
      </c>
      <c r="AC1367" s="29" t="n">
        <v>7708.49</v>
      </c>
    </row>
    <row r="1368" customFormat="false" ht="12.75" hidden="false" customHeight="false" outlineLevel="0" collapsed="false">
      <c r="A1368" s="3" t="s">
        <v>2466</v>
      </c>
      <c r="B1368" s="3" t="s">
        <v>20</v>
      </c>
      <c r="C1368" s="3" t="s">
        <v>37</v>
      </c>
      <c r="D1368" s="3" t="s">
        <v>2469</v>
      </c>
      <c r="E1368" s="3" t="str">
        <f aca="false">+CONCATENATE(A1368," ",B1368," ",C1368," ",D1368)</f>
        <v>NSALISBU 69 KV DPL SCHOO1</v>
      </c>
      <c r="F1368" s="26" t="s">
        <v>2470</v>
      </c>
      <c r="G1368" s="26" t="n">
        <v>7.9</v>
      </c>
      <c r="H1368" s="26" t="n">
        <v>4.48</v>
      </c>
      <c r="I1368" s="26" t="s">
        <v>2470</v>
      </c>
      <c r="J1368" s="26" t="n">
        <v>0.24</v>
      </c>
      <c r="K1368" s="26" t="n">
        <v>1.34</v>
      </c>
      <c r="L1368" s="26" t="s">
        <v>2470</v>
      </c>
      <c r="M1368" s="26" t="n">
        <v>4.09</v>
      </c>
      <c r="N1368" s="26" t="n">
        <v>2.74</v>
      </c>
      <c r="O1368" s="27" t="s">
        <v>2470</v>
      </c>
      <c r="P1368" s="27" t="n">
        <v>1451.01</v>
      </c>
      <c r="Q1368" s="27" t="n">
        <v>843.7</v>
      </c>
      <c r="R1368" s="28" t="n">
        <v>20259.28</v>
      </c>
      <c r="S1368" s="28" t="n">
        <v>6328.19</v>
      </c>
      <c r="T1368" s="29" t="n">
        <v>60552.92</v>
      </c>
      <c r="U1368" s="29" t="n">
        <v>8679.83</v>
      </c>
      <c r="V1368" s="28" t="n">
        <v>17296.3</v>
      </c>
      <c r="W1368" s="28" t="n">
        <v>9223.92</v>
      </c>
      <c r="X1368" s="29" t="n">
        <v>12269.3</v>
      </c>
      <c r="Y1368" s="29" t="n">
        <v>5597.5</v>
      </c>
      <c r="Z1368" s="28" t="n">
        <v>18604.31</v>
      </c>
      <c r="AA1368" s="28" t="n">
        <v>6164.9</v>
      </c>
      <c r="AB1368" s="29" t="n">
        <v>13493.92</v>
      </c>
      <c r="AC1368" s="29" t="n">
        <v>7708.49</v>
      </c>
    </row>
    <row r="1369" customFormat="false" ht="12.75" hidden="false" customHeight="false" outlineLevel="0" collapsed="false">
      <c r="A1369" s="3" t="s">
        <v>2466</v>
      </c>
      <c r="B1369" s="3" t="s">
        <v>20</v>
      </c>
      <c r="C1369" s="3" t="s">
        <v>37</v>
      </c>
      <c r="D1369" s="3" t="s">
        <v>2471</v>
      </c>
      <c r="E1369" s="3" t="str">
        <f aca="false">+CONCATENATE(A1369," ",B1369," ",C1369," ",D1369)</f>
        <v>NSALISBU 69 KV DPL SCHOO2</v>
      </c>
      <c r="F1369" s="26" t="s">
        <v>2472</v>
      </c>
      <c r="G1369" s="26" t="n">
        <v>7.9</v>
      </c>
      <c r="H1369" s="26" t="n">
        <v>4.48</v>
      </c>
      <c r="I1369" s="26" t="s">
        <v>2472</v>
      </c>
      <c r="J1369" s="26" t="n">
        <v>0.24</v>
      </c>
      <c r="K1369" s="26" t="n">
        <v>1.34</v>
      </c>
      <c r="L1369" s="26" t="s">
        <v>2472</v>
      </c>
      <c r="M1369" s="26" t="n">
        <v>4.09</v>
      </c>
      <c r="N1369" s="26" t="n">
        <v>2.74</v>
      </c>
      <c r="O1369" s="27" t="s">
        <v>2472</v>
      </c>
      <c r="P1369" s="27" t="n">
        <v>1451.01</v>
      </c>
      <c r="Q1369" s="27" t="n">
        <v>843.7</v>
      </c>
      <c r="R1369" s="28" t="n">
        <v>20259.28</v>
      </c>
      <c r="S1369" s="28" t="n">
        <v>6328.19</v>
      </c>
      <c r="T1369" s="29" t="n">
        <v>60552.92</v>
      </c>
      <c r="U1369" s="29" t="n">
        <v>8679.83</v>
      </c>
      <c r="V1369" s="28" t="n">
        <v>17296.3</v>
      </c>
      <c r="W1369" s="28" t="n">
        <v>9223.92</v>
      </c>
      <c r="X1369" s="29" t="n">
        <v>12269.3</v>
      </c>
      <c r="Y1369" s="29" t="n">
        <v>5597.5</v>
      </c>
      <c r="Z1369" s="28" t="n">
        <v>18604.31</v>
      </c>
      <c r="AA1369" s="28" t="n">
        <v>6164.9</v>
      </c>
      <c r="AB1369" s="29" t="n">
        <v>13493.92</v>
      </c>
      <c r="AC1369" s="29" t="n">
        <v>7708.49</v>
      </c>
    </row>
    <row r="1370" customFormat="false" ht="12.75" hidden="false" customHeight="false" outlineLevel="0" collapsed="false">
      <c r="A1370" s="3" t="s">
        <v>2473</v>
      </c>
      <c r="B1370" s="3" t="s">
        <v>20</v>
      </c>
      <c r="C1370" s="3" t="s">
        <v>37</v>
      </c>
      <c r="D1370" s="3" t="s">
        <v>355</v>
      </c>
      <c r="E1370" s="3" t="str">
        <f aca="false">+CONCATENATE(A1370," ",B1370," ",C1370," ",D1370)</f>
        <v>NSEAFORD 69 KV DPL LOADT2</v>
      </c>
      <c r="F1370" s="26" t="s">
        <v>2474</v>
      </c>
      <c r="G1370" s="26" t="n">
        <v>7.9</v>
      </c>
      <c r="H1370" s="26" t="n">
        <v>4.49</v>
      </c>
      <c r="I1370" s="26" t="s">
        <v>2474</v>
      </c>
      <c r="J1370" s="26" t="n">
        <v>0.24</v>
      </c>
      <c r="K1370" s="26" t="n">
        <v>1.34</v>
      </c>
      <c r="L1370" s="26" t="s">
        <v>2474</v>
      </c>
      <c r="M1370" s="26" t="n">
        <v>4.11</v>
      </c>
      <c r="N1370" s="26" t="n">
        <v>2.74</v>
      </c>
      <c r="O1370" s="27" t="s">
        <v>2474</v>
      </c>
      <c r="P1370" s="27" t="n">
        <v>1413.24</v>
      </c>
      <c r="Q1370" s="27" t="n">
        <v>825.51</v>
      </c>
      <c r="R1370" s="28" t="n">
        <v>20259.46</v>
      </c>
      <c r="S1370" s="28" t="n">
        <v>6328.19</v>
      </c>
      <c r="T1370" s="29" t="n">
        <v>60540.89</v>
      </c>
      <c r="U1370" s="29" t="n">
        <v>8679.83</v>
      </c>
      <c r="V1370" s="28" t="n">
        <v>17363.93</v>
      </c>
      <c r="W1370" s="28" t="n">
        <v>9255.93</v>
      </c>
      <c r="X1370" s="29" t="n">
        <v>12269.3</v>
      </c>
      <c r="Y1370" s="29" t="n">
        <v>5597.5</v>
      </c>
      <c r="Z1370" s="28" t="n">
        <v>18604.28</v>
      </c>
      <c r="AA1370" s="28" t="n">
        <v>6164.92</v>
      </c>
      <c r="AB1370" s="29" t="n">
        <v>13493.92</v>
      </c>
      <c r="AC1370" s="29" t="n">
        <v>7708.49</v>
      </c>
    </row>
    <row r="1371" customFormat="false" ht="12.75" hidden="false" customHeight="false" outlineLevel="0" collapsed="false">
      <c r="A1371" s="3" t="s">
        <v>2473</v>
      </c>
      <c r="B1371" s="3" t="s">
        <v>20</v>
      </c>
      <c r="C1371" s="3" t="s">
        <v>37</v>
      </c>
      <c r="D1371" s="3" t="s">
        <v>494</v>
      </c>
      <c r="E1371" s="3" t="str">
        <f aca="false">+CONCATENATE(A1371," ",B1371," ",C1371," ",D1371)</f>
        <v>NSEAFORD 69 KV DPL LOADT3</v>
      </c>
      <c r="F1371" s="26" t="s">
        <v>2475</v>
      </c>
      <c r="G1371" s="26" t="n">
        <v>7.9</v>
      </c>
      <c r="H1371" s="26" t="n">
        <v>4.49</v>
      </c>
      <c r="I1371" s="26" t="s">
        <v>2475</v>
      </c>
      <c r="J1371" s="26" t="n">
        <v>0.24</v>
      </c>
      <c r="K1371" s="26" t="n">
        <v>1.34</v>
      </c>
      <c r="L1371" s="26" t="s">
        <v>2475</v>
      </c>
      <c r="M1371" s="26" t="n">
        <v>4.11</v>
      </c>
      <c r="N1371" s="26" t="n">
        <v>2.74</v>
      </c>
      <c r="O1371" s="27" t="s">
        <v>2475</v>
      </c>
      <c r="P1371" s="27" t="n">
        <v>1413.24</v>
      </c>
      <c r="Q1371" s="27" t="n">
        <v>825.51</v>
      </c>
      <c r="R1371" s="28" t="n">
        <v>20259.46</v>
      </c>
      <c r="S1371" s="28" t="n">
        <v>6328.19</v>
      </c>
      <c r="T1371" s="29" t="n">
        <v>60540.89</v>
      </c>
      <c r="U1371" s="29" t="n">
        <v>8679.83</v>
      </c>
      <c r="V1371" s="28" t="n">
        <v>17363.93</v>
      </c>
      <c r="W1371" s="28" t="n">
        <v>9255.93</v>
      </c>
      <c r="X1371" s="29" t="n">
        <v>12269.3</v>
      </c>
      <c r="Y1371" s="29" t="n">
        <v>5597.5</v>
      </c>
      <c r="Z1371" s="28" t="n">
        <v>18604.28</v>
      </c>
      <c r="AA1371" s="28" t="n">
        <v>6164.92</v>
      </c>
      <c r="AB1371" s="29" t="n">
        <v>13493.92</v>
      </c>
      <c r="AC1371" s="29" t="n">
        <v>7708.49</v>
      </c>
    </row>
    <row r="1372" customFormat="false" ht="12.75" hidden="false" customHeight="false" outlineLevel="0" collapsed="false">
      <c r="A1372" s="3" t="s">
        <v>2476</v>
      </c>
      <c r="B1372" s="3" t="s">
        <v>20</v>
      </c>
      <c r="C1372" s="3" t="s">
        <v>66</v>
      </c>
      <c r="D1372" s="3" t="s">
        <v>16</v>
      </c>
      <c r="E1372" s="3" t="str">
        <f aca="false">+CONCATENATE(A1372," ",B1372," ",C1372," ",D1372)</f>
        <v>NTEMPLE 69 KV METED LD1</v>
      </c>
      <c r="F1372" s="26" t="s">
        <v>2477</v>
      </c>
      <c r="G1372" s="26" t="n">
        <v>-10.98</v>
      </c>
      <c r="H1372" s="26" t="n">
        <v>-5.15</v>
      </c>
      <c r="I1372" s="26" t="s">
        <v>2477</v>
      </c>
      <c r="J1372" s="26" t="n">
        <v>-1.27</v>
      </c>
      <c r="K1372" s="26" t="n">
        <v>-4.78</v>
      </c>
      <c r="L1372" s="26" t="s">
        <v>2477</v>
      </c>
      <c r="M1372" s="26" t="n">
        <v>-13.4</v>
      </c>
      <c r="N1372" s="26" t="n">
        <v>-8.47</v>
      </c>
      <c r="O1372" s="27" t="s">
        <v>2477</v>
      </c>
      <c r="P1372" s="27" t="n">
        <v>127.95</v>
      </c>
      <c r="Q1372" s="27" t="n">
        <v>269.37</v>
      </c>
      <c r="R1372" s="28" t="n">
        <v>20413.72</v>
      </c>
      <c r="S1372" s="28" t="n">
        <v>6326.22</v>
      </c>
      <c r="T1372" s="29" t="n">
        <v>59199.75</v>
      </c>
      <c r="U1372" s="29" t="n">
        <v>8699.09</v>
      </c>
      <c r="V1372" s="28" t="n">
        <v>15164.89</v>
      </c>
      <c r="W1372" s="28" t="n">
        <v>7975.12</v>
      </c>
      <c r="X1372" s="29" t="n">
        <v>12269.3</v>
      </c>
      <c r="Y1372" s="29" t="n">
        <v>5610</v>
      </c>
      <c r="Z1372" s="28" t="n">
        <v>18594.36</v>
      </c>
      <c r="AA1372" s="28" t="n">
        <v>6076.04</v>
      </c>
      <c r="AB1372" s="29" t="n">
        <v>13498.1</v>
      </c>
      <c r="AC1372" s="29" t="n">
        <v>7700.89</v>
      </c>
    </row>
    <row r="1373" customFormat="false" ht="12.75" hidden="false" customHeight="false" outlineLevel="0" collapsed="false">
      <c r="A1373" s="3" t="s">
        <v>2478</v>
      </c>
      <c r="B1373" s="3" t="s">
        <v>125</v>
      </c>
      <c r="C1373" s="3" t="s">
        <v>87</v>
      </c>
      <c r="D1373" s="3" t="s">
        <v>2374</v>
      </c>
      <c r="E1373" s="3" t="str">
        <f aca="false">+CONCATENATE(A1373," ",B1373," ",C1373," ",D1373)</f>
        <v>NWALES 35 KV PECO BUSK</v>
      </c>
      <c r="F1373" s="26" t="s">
        <v>2479</v>
      </c>
      <c r="G1373" s="26" t="n">
        <v>5.02</v>
      </c>
      <c r="H1373" s="26" t="n">
        <v>2.87</v>
      </c>
      <c r="I1373" s="26" t="s">
        <v>2479</v>
      </c>
      <c r="J1373" s="26" t="n">
        <v>-0.63</v>
      </c>
      <c r="K1373" s="26" t="n">
        <v>0.22</v>
      </c>
      <c r="L1373" s="26" t="s">
        <v>2479</v>
      </c>
      <c r="M1373" s="26" t="n">
        <v>0.73</v>
      </c>
      <c r="N1373" s="26" t="n">
        <v>1.03</v>
      </c>
      <c r="O1373" s="27" t="s">
        <v>2479</v>
      </c>
      <c r="P1373" s="27" t="n">
        <v>804.01</v>
      </c>
      <c r="Q1373" s="27" t="n">
        <v>588.73</v>
      </c>
      <c r="R1373" s="28" t="n">
        <v>20262.04</v>
      </c>
      <c r="S1373" s="28" t="n">
        <v>6330.01</v>
      </c>
      <c r="T1373" s="29" t="n">
        <v>60201.38</v>
      </c>
      <c r="U1373" s="29" t="n">
        <v>8668.2</v>
      </c>
      <c r="V1373" s="28" t="n">
        <v>15155.76</v>
      </c>
      <c r="W1373" s="28" t="n">
        <v>7979.23</v>
      </c>
      <c r="X1373" s="29" t="n">
        <v>12271.1</v>
      </c>
      <c r="Y1373" s="29" t="n">
        <v>5610.8</v>
      </c>
      <c r="Z1373" s="28" t="n">
        <v>18601.77</v>
      </c>
      <c r="AA1373" s="28" t="n">
        <v>6144.24</v>
      </c>
      <c r="AB1373" s="29" t="n">
        <v>13494.12</v>
      </c>
      <c r="AC1373" s="29" t="n">
        <v>7707.21</v>
      </c>
    </row>
    <row r="1374" customFormat="false" ht="12.75" hidden="false" customHeight="false" outlineLevel="0" collapsed="false">
      <c r="A1374" s="3" t="s">
        <v>2480</v>
      </c>
      <c r="B1374" s="3" t="s">
        <v>93</v>
      </c>
      <c r="C1374" s="3" t="s">
        <v>94</v>
      </c>
      <c r="D1374" s="3"/>
      <c r="E1374" s="3" t="str">
        <f aca="false">+CONCATENATE(A1374," ",B1374," ",C1374," ",D1374)</f>
        <v>NYPP-E INTERFACE EXTERNAL </v>
      </c>
      <c r="F1374" s="26" t="s">
        <v>2480</v>
      </c>
      <c r="G1374" s="26" t="n">
        <v>112.46</v>
      </c>
      <c r="H1374" s="26" t="n">
        <v>56.91</v>
      </c>
      <c r="I1374" s="26" t="s">
        <v>2480</v>
      </c>
      <c r="J1374" s="26" t="n">
        <v>36.08</v>
      </c>
      <c r="K1374" s="26" t="n">
        <v>35.5</v>
      </c>
      <c r="L1374" s="26" t="s">
        <v>2480</v>
      </c>
      <c r="M1374" s="26" t="n">
        <v>109.01</v>
      </c>
      <c r="N1374" s="26" t="n">
        <v>58.68</v>
      </c>
      <c r="O1374" s="27" t="s">
        <v>2480</v>
      </c>
      <c r="P1374" s="27" t="n">
        <v>346.45</v>
      </c>
      <c r="Q1374" s="27" t="n">
        <v>323.24</v>
      </c>
      <c r="R1374" s="28" t="n">
        <v>20799.3</v>
      </c>
      <c r="S1374" s="28" t="n">
        <v>6436.14</v>
      </c>
      <c r="T1374" s="29" t="n">
        <v>59627.73</v>
      </c>
      <c r="U1374" s="29" t="n">
        <v>8743.67</v>
      </c>
      <c r="V1374" s="28" t="n">
        <v>14773.19</v>
      </c>
      <c r="W1374" s="28" t="n">
        <v>7980.27</v>
      </c>
      <c r="X1374" s="29" t="n">
        <v>12442.7</v>
      </c>
      <c r="Y1374" s="29" t="n">
        <v>5758.2</v>
      </c>
      <c r="Z1374" s="28" t="n">
        <v>18649.7</v>
      </c>
      <c r="AA1374" s="28" t="n">
        <v>7066.09</v>
      </c>
      <c r="AB1374" s="29" t="n">
        <v>13466.68</v>
      </c>
      <c r="AC1374" s="29" t="n">
        <v>7763.62</v>
      </c>
    </row>
    <row r="1375" customFormat="false" ht="12.75" hidden="false" customHeight="false" outlineLevel="0" collapsed="false">
      <c r="A1375" s="3" t="s">
        <v>2481</v>
      </c>
      <c r="B1375" s="3" t="s">
        <v>93</v>
      </c>
      <c r="C1375" s="3" t="s">
        <v>94</v>
      </c>
      <c r="D1375" s="3"/>
      <c r="E1375" s="3" t="str">
        <f aca="false">+CONCATENATE(A1375," ",B1375," ",C1375," ",D1375)</f>
        <v>NYPP-W INTERFACE EXTERNAL </v>
      </c>
      <c r="F1375" s="26" t="s">
        <v>2481</v>
      </c>
      <c r="G1375" s="26" t="n">
        <v>53.08</v>
      </c>
      <c r="H1375" s="26" t="n">
        <v>27.02</v>
      </c>
      <c r="I1375" s="26" t="s">
        <v>2481</v>
      </c>
      <c r="J1375" s="26" t="n">
        <v>12.62</v>
      </c>
      <c r="K1375" s="26" t="n">
        <v>16.33</v>
      </c>
      <c r="L1375" s="26" t="s">
        <v>2481</v>
      </c>
      <c r="M1375" s="26" t="n">
        <v>49.92</v>
      </c>
      <c r="N1375" s="26" t="n">
        <v>26.85</v>
      </c>
      <c r="O1375" s="27" t="s">
        <v>2481</v>
      </c>
      <c r="P1375" s="27" t="n">
        <v>-370.21</v>
      </c>
      <c r="Q1375" s="27" t="n">
        <v>-21.75</v>
      </c>
      <c r="R1375" s="28" t="n">
        <v>20459.05</v>
      </c>
      <c r="S1375" s="28" t="n">
        <v>6447.84</v>
      </c>
      <c r="T1375" s="29" t="n">
        <v>58823.23</v>
      </c>
      <c r="U1375" s="29" t="n">
        <v>8694.72</v>
      </c>
      <c r="V1375" s="28" t="n">
        <v>14405.8</v>
      </c>
      <c r="W1375" s="28" t="n">
        <v>7980.22</v>
      </c>
      <c r="X1375" s="29" t="n">
        <v>12344.4</v>
      </c>
      <c r="Y1375" s="29" t="n">
        <v>5687.8</v>
      </c>
      <c r="Z1375" s="28" t="n">
        <v>18611.11</v>
      </c>
      <c r="AA1375" s="28" t="n">
        <v>6587.99</v>
      </c>
      <c r="AB1375" s="29" t="n">
        <v>13463.1</v>
      </c>
      <c r="AC1375" s="29" t="n">
        <v>7734.08</v>
      </c>
    </row>
    <row r="1376" customFormat="false" ht="12.75" hidden="false" customHeight="false" outlineLevel="0" collapsed="false">
      <c r="A1376" s="3" t="s">
        <v>2482</v>
      </c>
      <c r="B1376" s="3" t="s">
        <v>159</v>
      </c>
      <c r="C1376" s="3" t="s">
        <v>37</v>
      </c>
      <c r="D1376" s="3" t="s">
        <v>2483</v>
      </c>
      <c r="E1376" s="3" t="str">
        <f aca="false">+CONCATENATE(A1376," ",B1376," ",C1376," ",D1376)</f>
        <v>OAKHALL 25 KV DPL OAKHAL</v>
      </c>
      <c r="F1376" s="26" t="s">
        <v>2484</v>
      </c>
      <c r="G1376" s="26" t="n">
        <v>0</v>
      </c>
      <c r="H1376" s="26" t="n">
        <v>0</v>
      </c>
      <c r="I1376" s="26" t="s">
        <v>2484</v>
      </c>
      <c r="J1376" s="26" t="n">
        <v>0</v>
      </c>
      <c r="K1376" s="26" t="n">
        <v>0</v>
      </c>
      <c r="L1376" s="26" t="s">
        <v>2484</v>
      </c>
      <c r="M1376" s="26" t="n">
        <v>0</v>
      </c>
      <c r="N1376" s="26" t="n">
        <v>0</v>
      </c>
      <c r="O1376" s="27" t="s">
        <v>2484</v>
      </c>
      <c r="P1376" s="27" t="n">
        <v>1497.09</v>
      </c>
      <c r="Q1376" s="27" t="n">
        <v>887.37</v>
      </c>
      <c r="R1376" s="28" t="n">
        <v>20259.33</v>
      </c>
      <c r="S1376" s="28" t="n">
        <v>6328.19</v>
      </c>
      <c r="T1376" s="29" t="n">
        <v>60525.39</v>
      </c>
      <c r="U1376" s="29" t="n">
        <v>8679.83</v>
      </c>
      <c r="V1376" s="28" t="n">
        <v>17204.73</v>
      </c>
      <c r="W1376" s="28" t="n">
        <v>9180.37</v>
      </c>
      <c r="X1376" s="29" t="n">
        <v>12269.3</v>
      </c>
      <c r="Y1376" s="29" t="n">
        <v>5597.5</v>
      </c>
      <c r="Z1376" s="28" t="n">
        <v>18604.3</v>
      </c>
      <c r="AA1376" s="28" t="n">
        <v>6164.9</v>
      </c>
      <c r="AB1376" s="29" t="n">
        <v>13493.92</v>
      </c>
      <c r="AC1376" s="29" t="n">
        <v>7708.49</v>
      </c>
    </row>
    <row r="1377" customFormat="false" ht="12.75" hidden="false" customHeight="false" outlineLevel="0" collapsed="false">
      <c r="A1377" s="3" t="s">
        <v>2485</v>
      </c>
      <c r="B1377" s="3" t="s">
        <v>14</v>
      </c>
      <c r="C1377" s="3" t="s">
        <v>37</v>
      </c>
      <c r="D1377" s="3" t="s">
        <v>353</v>
      </c>
      <c r="E1377" s="3" t="str">
        <f aca="false">+CONCATENATE(A1377," ",B1377," ",C1377," ",D1377)</f>
        <v>OCEANBAY 138 KV DPL LOADT1</v>
      </c>
      <c r="F1377" s="26" t="s">
        <v>2486</v>
      </c>
      <c r="G1377" s="26" t="n">
        <v>7.9</v>
      </c>
      <c r="H1377" s="26" t="n">
        <v>4.49</v>
      </c>
      <c r="I1377" s="26" t="s">
        <v>2486</v>
      </c>
      <c r="J1377" s="26" t="n">
        <v>0.24</v>
      </c>
      <c r="K1377" s="26" t="n">
        <v>1.34</v>
      </c>
      <c r="L1377" s="26" t="s">
        <v>2486</v>
      </c>
      <c r="M1377" s="26" t="n">
        <v>4.1</v>
      </c>
      <c r="N1377" s="26" t="n">
        <v>2.74</v>
      </c>
      <c r="O1377" s="27" t="s">
        <v>2486</v>
      </c>
      <c r="P1377" s="27" t="n">
        <v>1411.48</v>
      </c>
      <c r="Q1377" s="27" t="n">
        <v>824.58</v>
      </c>
      <c r="R1377" s="28" t="n">
        <v>20259.43</v>
      </c>
      <c r="S1377" s="28" t="n">
        <v>6328.19</v>
      </c>
      <c r="T1377" s="29" t="n">
        <v>60626.63</v>
      </c>
      <c r="U1377" s="29" t="n">
        <v>8679.82</v>
      </c>
      <c r="V1377" s="28" t="n">
        <v>17453.85</v>
      </c>
      <c r="W1377" s="28" t="n">
        <v>9299.39</v>
      </c>
      <c r="X1377" s="29" t="n">
        <v>12269.3</v>
      </c>
      <c r="Y1377" s="29" t="n">
        <v>5597.5</v>
      </c>
      <c r="Z1377" s="28" t="n">
        <v>18604.28</v>
      </c>
      <c r="AA1377" s="28" t="n">
        <v>6164.91</v>
      </c>
      <c r="AB1377" s="29" t="n">
        <v>13493.92</v>
      </c>
      <c r="AC1377" s="29" t="n">
        <v>7708.49</v>
      </c>
    </row>
    <row r="1378" customFormat="false" ht="12.75" hidden="false" customHeight="false" outlineLevel="0" collapsed="false">
      <c r="A1378" s="3" t="s">
        <v>2485</v>
      </c>
      <c r="B1378" s="3" t="s">
        <v>14</v>
      </c>
      <c r="C1378" s="3" t="s">
        <v>37</v>
      </c>
      <c r="D1378" s="3" t="s">
        <v>355</v>
      </c>
      <c r="E1378" s="3" t="str">
        <f aca="false">+CONCATENATE(A1378," ",B1378," ",C1378," ",D1378)</f>
        <v>OCEANBAY 138 KV DPL LOADT2</v>
      </c>
      <c r="F1378" s="26" t="s">
        <v>2487</v>
      </c>
      <c r="G1378" s="26" t="n">
        <v>7.9</v>
      </c>
      <c r="H1378" s="26" t="n">
        <v>4.49</v>
      </c>
      <c r="I1378" s="26" t="s">
        <v>2487</v>
      </c>
      <c r="J1378" s="26" t="n">
        <v>0.24</v>
      </c>
      <c r="K1378" s="26" t="n">
        <v>1.34</v>
      </c>
      <c r="L1378" s="26" t="s">
        <v>2487</v>
      </c>
      <c r="M1378" s="26" t="n">
        <v>4.1</v>
      </c>
      <c r="N1378" s="26" t="n">
        <v>2.74</v>
      </c>
      <c r="O1378" s="27" t="s">
        <v>2487</v>
      </c>
      <c r="P1378" s="27" t="n">
        <v>1411.48</v>
      </c>
      <c r="Q1378" s="27" t="n">
        <v>824.58</v>
      </c>
      <c r="R1378" s="28" t="n">
        <v>20259.43</v>
      </c>
      <c r="S1378" s="28" t="n">
        <v>6328.19</v>
      </c>
      <c r="T1378" s="29" t="n">
        <v>60626.63</v>
      </c>
      <c r="U1378" s="29" t="n">
        <v>8679.82</v>
      </c>
      <c r="V1378" s="28" t="n">
        <v>17453.85</v>
      </c>
      <c r="W1378" s="28" t="n">
        <v>9299.39</v>
      </c>
      <c r="X1378" s="29" t="n">
        <v>12269.3</v>
      </c>
      <c r="Y1378" s="29" t="n">
        <v>5597.5</v>
      </c>
      <c r="Z1378" s="28" t="n">
        <v>18604.28</v>
      </c>
      <c r="AA1378" s="28" t="n">
        <v>6164.91</v>
      </c>
      <c r="AB1378" s="29" t="n">
        <v>13493.92</v>
      </c>
      <c r="AC1378" s="29" t="n">
        <v>7708.49</v>
      </c>
    </row>
    <row r="1379" customFormat="false" ht="12.75" hidden="false" customHeight="false" outlineLevel="0" collapsed="false">
      <c r="A1379" s="3" t="s">
        <v>2488</v>
      </c>
      <c r="B1379" s="3" t="s">
        <v>20</v>
      </c>
      <c r="C1379" s="3" t="s">
        <v>37</v>
      </c>
      <c r="D1379" s="3" t="s">
        <v>353</v>
      </c>
      <c r="E1379" s="3" t="str">
        <f aca="false">+CONCATENATE(A1379," ",B1379," ",C1379," ",D1379)</f>
        <v>OCEANCTY 69 KV DPL LOADT1</v>
      </c>
      <c r="F1379" s="26" t="s">
        <v>2489</v>
      </c>
      <c r="G1379" s="26" t="n">
        <v>7.9</v>
      </c>
      <c r="H1379" s="26" t="n">
        <v>4.49</v>
      </c>
      <c r="I1379" s="26" t="s">
        <v>2489</v>
      </c>
      <c r="J1379" s="26" t="n">
        <v>0.24</v>
      </c>
      <c r="K1379" s="26" t="n">
        <v>1.34</v>
      </c>
      <c r="L1379" s="26" t="s">
        <v>2489</v>
      </c>
      <c r="M1379" s="26" t="n">
        <v>4.1</v>
      </c>
      <c r="N1379" s="26" t="n">
        <v>2.74</v>
      </c>
      <c r="O1379" s="27" t="s">
        <v>2489</v>
      </c>
      <c r="P1379" s="27" t="n">
        <v>1413.89</v>
      </c>
      <c r="Q1379" s="27" t="n">
        <v>825.74</v>
      </c>
      <c r="R1379" s="28" t="n">
        <v>20259.42</v>
      </c>
      <c r="S1379" s="28" t="n">
        <v>6328.19</v>
      </c>
      <c r="T1379" s="29" t="n">
        <v>60620.79</v>
      </c>
      <c r="U1379" s="29" t="n">
        <v>8679.82</v>
      </c>
      <c r="V1379" s="28" t="n">
        <v>17441.38</v>
      </c>
      <c r="W1379" s="28" t="n">
        <v>9293.41</v>
      </c>
      <c r="X1379" s="29" t="n">
        <v>12269.3</v>
      </c>
      <c r="Y1379" s="29" t="n">
        <v>5597.5</v>
      </c>
      <c r="Z1379" s="28" t="n">
        <v>18604.28</v>
      </c>
      <c r="AA1379" s="28" t="n">
        <v>6164.91</v>
      </c>
      <c r="AB1379" s="29" t="n">
        <v>13493.92</v>
      </c>
      <c r="AC1379" s="29" t="n">
        <v>7708.49</v>
      </c>
    </row>
    <row r="1380" customFormat="false" ht="12.75" hidden="false" customHeight="false" outlineLevel="0" collapsed="false">
      <c r="A1380" s="3" t="s">
        <v>2488</v>
      </c>
      <c r="B1380" s="3" t="s">
        <v>20</v>
      </c>
      <c r="C1380" s="3" t="s">
        <v>37</v>
      </c>
      <c r="D1380" s="3" t="s">
        <v>355</v>
      </c>
      <c r="E1380" s="3" t="str">
        <f aca="false">+CONCATENATE(A1380," ",B1380," ",C1380," ",D1380)</f>
        <v>OCEANCTY 69 KV DPL LOADT2</v>
      </c>
      <c r="F1380" s="26" t="s">
        <v>2490</v>
      </c>
      <c r="G1380" s="26" t="n">
        <v>7.9</v>
      </c>
      <c r="H1380" s="26" t="n">
        <v>4.49</v>
      </c>
      <c r="I1380" s="26" t="s">
        <v>2490</v>
      </c>
      <c r="J1380" s="26" t="n">
        <v>0.24</v>
      </c>
      <c r="K1380" s="26" t="n">
        <v>1.34</v>
      </c>
      <c r="L1380" s="26" t="s">
        <v>2490</v>
      </c>
      <c r="M1380" s="26" t="n">
        <v>4.1</v>
      </c>
      <c r="N1380" s="26" t="n">
        <v>2.74</v>
      </c>
      <c r="O1380" s="27" t="s">
        <v>2490</v>
      </c>
      <c r="P1380" s="27" t="n">
        <v>1413.89</v>
      </c>
      <c r="Q1380" s="27" t="n">
        <v>825.74</v>
      </c>
      <c r="R1380" s="28" t="n">
        <v>20259.42</v>
      </c>
      <c r="S1380" s="28" t="n">
        <v>6328.19</v>
      </c>
      <c r="T1380" s="29" t="n">
        <v>60620.79</v>
      </c>
      <c r="U1380" s="29" t="n">
        <v>8679.82</v>
      </c>
      <c r="V1380" s="28" t="n">
        <v>17441.38</v>
      </c>
      <c r="W1380" s="28" t="n">
        <v>9293.41</v>
      </c>
      <c r="X1380" s="29" t="n">
        <v>12269.3</v>
      </c>
      <c r="Y1380" s="29" t="n">
        <v>5597.5</v>
      </c>
      <c r="Z1380" s="28" t="n">
        <v>18604.28</v>
      </c>
      <c r="AA1380" s="28" t="n">
        <v>6164.91</v>
      </c>
      <c r="AB1380" s="29" t="n">
        <v>13493.92</v>
      </c>
      <c r="AC1380" s="29" t="n">
        <v>7708.49</v>
      </c>
    </row>
    <row r="1381" customFormat="false" ht="12.75" hidden="false" customHeight="false" outlineLevel="0" collapsed="false">
      <c r="A1381" s="3" t="s">
        <v>2491</v>
      </c>
      <c r="B1381" s="3" t="s">
        <v>20</v>
      </c>
      <c r="C1381" s="3" t="s">
        <v>37</v>
      </c>
      <c r="D1381" s="3" t="s">
        <v>2492</v>
      </c>
      <c r="E1381" s="3" t="str">
        <f aca="false">+CONCATENATE(A1381," ",B1381," ",C1381," ",D1381)</f>
        <v>OCEANPIN 69 KV DPL OCNPIN</v>
      </c>
      <c r="F1381" s="26" t="s">
        <v>2493</v>
      </c>
      <c r="G1381" s="26" t="n">
        <v>7.9</v>
      </c>
      <c r="H1381" s="26" t="n">
        <v>4.48</v>
      </c>
      <c r="I1381" s="26" t="s">
        <v>2493</v>
      </c>
      <c r="J1381" s="26" t="n">
        <v>0.24</v>
      </c>
      <c r="K1381" s="26" t="n">
        <v>1.34</v>
      </c>
      <c r="L1381" s="26" t="s">
        <v>2493</v>
      </c>
      <c r="M1381" s="26" t="n">
        <v>4.1</v>
      </c>
      <c r="N1381" s="26" t="n">
        <v>2.74</v>
      </c>
      <c r="O1381" s="27" t="s">
        <v>2493</v>
      </c>
      <c r="P1381" s="27" t="n">
        <v>1419.16</v>
      </c>
      <c r="Q1381" s="27" t="n">
        <v>828.3</v>
      </c>
      <c r="R1381" s="28" t="n">
        <v>20259.41</v>
      </c>
      <c r="S1381" s="28" t="n">
        <v>6328.19</v>
      </c>
      <c r="T1381" s="29" t="n">
        <v>60609.87</v>
      </c>
      <c r="U1381" s="29" t="n">
        <v>8679.82</v>
      </c>
      <c r="V1381" s="28" t="n">
        <v>17418.06</v>
      </c>
      <c r="W1381" s="28" t="n">
        <v>9282.29</v>
      </c>
      <c r="X1381" s="29" t="n">
        <v>12269.3</v>
      </c>
      <c r="Y1381" s="29" t="n">
        <v>5597.5</v>
      </c>
      <c r="Z1381" s="28" t="n">
        <v>18604.28</v>
      </c>
      <c r="AA1381" s="28" t="n">
        <v>6164.91</v>
      </c>
      <c r="AB1381" s="29" t="n">
        <v>13493.92</v>
      </c>
      <c r="AC1381" s="29" t="n">
        <v>7708.49</v>
      </c>
    </row>
    <row r="1382" customFormat="false" ht="12.75" hidden="false" customHeight="false" outlineLevel="0" collapsed="false">
      <c r="A1382" s="3" t="s">
        <v>2494</v>
      </c>
      <c r="B1382" s="3" t="s">
        <v>26</v>
      </c>
      <c r="C1382" s="3" t="s">
        <v>111</v>
      </c>
      <c r="D1382" s="3" t="s">
        <v>763</v>
      </c>
      <c r="E1382" s="3" t="str">
        <f aca="false">+CONCATENATE(A1382," ",B1382," ",C1382," ",D1382)</f>
        <v>OCEANVIE 230 KV JCPL BK 1</v>
      </c>
      <c r="F1382" s="26" t="s">
        <v>2495</v>
      </c>
      <c r="G1382" s="26" t="n">
        <v>-4.7</v>
      </c>
      <c r="H1382" s="26" t="n">
        <v>-0.92</v>
      </c>
      <c r="I1382" s="26" t="s">
        <v>2495</v>
      </c>
      <c r="J1382" s="26" t="n">
        <v>-7.19</v>
      </c>
      <c r="K1382" s="26" t="n">
        <v>-7.2</v>
      </c>
      <c r="L1382" s="26" t="s">
        <v>2495</v>
      </c>
      <c r="M1382" s="26" t="n">
        <v>-22.38</v>
      </c>
      <c r="N1382" s="26" t="n">
        <v>-12.4</v>
      </c>
      <c r="O1382" s="27" t="s">
        <v>2495</v>
      </c>
      <c r="P1382" s="27" t="n">
        <v>447.01</v>
      </c>
      <c r="Q1382" s="27" t="n">
        <v>367.66</v>
      </c>
      <c r="R1382" s="28" t="n">
        <v>20204.94</v>
      </c>
      <c r="S1382" s="28" t="n">
        <v>6325.74</v>
      </c>
      <c r="T1382" s="29" t="n">
        <v>60045.04</v>
      </c>
      <c r="U1382" s="29" t="n">
        <v>8886.84</v>
      </c>
      <c r="V1382" s="28" t="n">
        <v>15085.75</v>
      </c>
      <c r="W1382" s="28" t="n">
        <v>7978.94</v>
      </c>
      <c r="X1382" s="29" t="n">
        <v>12256.2</v>
      </c>
      <c r="Y1382" s="29" t="n">
        <v>5609.2</v>
      </c>
      <c r="Z1382" s="28" t="n">
        <v>18590.51</v>
      </c>
      <c r="AA1382" s="28" t="n">
        <v>5998.3</v>
      </c>
      <c r="AB1382" s="29" t="n">
        <v>13490.39</v>
      </c>
      <c r="AC1382" s="29" t="n">
        <v>7696.02</v>
      </c>
    </row>
    <row r="1383" customFormat="false" ht="12.75" hidden="false" customHeight="false" outlineLevel="0" collapsed="false">
      <c r="A1383" s="3" t="s">
        <v>2494</v>
      </c>
      <c r="B1383" s="3" t="s">
        <v>26</v>
      </c>
      <c r="C1383" s="3" t="s">
        <v>111</v>
      </c>
      <c r="D1383" s="3" t="s">
        <v>765</v>
      </c>
      <c r="E1383" s="3" t="str">
        <f aca="false">+CONCATENATE(A1383," ",B1383," ",C1383," ",D1383)</f>
        <v>OCEANVIE 230 KV JCPL BK 2</v>
      </c>
      <c r="F1383" s="26" t="s">
        <v>2496</v>
      </c>
      <c r="G1383" s="26" t="n">
        <v>-4.7</v>
      </c>
      <c r="H1383" s="26" t="n">
        <v>-0.92</v>
      </c>
      <c r="I1383" s="26" t="s">
        <v>2496</v>
      </c>
      <c r="J1383" s="26" t="n">
        <v>-7.19</v>
      </c>
      <c r="K1383" s="26" t="n">
        <v>-7.2</v>
      </c>
      <c r="L1383" s="26" t="s">
        <v>2496</v>
      </c>
      <c r="M1383" s="26" t="n">
        <v>-22.38</v>
      </c>
      <c r="N1383" s="26" t="n">
        <v>-12.4</v>
      </c>
      <c r="O1383" s="27" t="s">
        <v>2496</v>
      </c>
      <c r="P1383" s="27" t="n">
        <v>447.01</v>
      </c>
      <c r="Q1383" s="27" t="n">
        <v>367.66</v>
      </c>
      <c r="R1383" s="28" t="n">
        <v>20204.94</v>
      </c>
      <c r="S1383" s="28" t="n">
        <v>6325.74</v>
      </c>
      <c r="T1383" s="29" t="n">
        <v>60045.04</v>
      </c>
      <c r="U1383" s="29" t="n">
        <v>8886.84</v>
      </c>
      <c r="V1383" s="28" t="n">
        <v>15085.75</v>
      </c>
      <c r="W1383" s="28" t="n">
        <v>7978.94</v>
      </c>
      <c r="X1383" s="29" t="n">
        <v>12256.2</v>
      </c>
      <c r="Y1383" s="29" t="n">
        <v>5609.2</v>
      </c>
      <c r="Z1383" s="28" t="n">
        <v>18590.51</v>
      </c>
      <c r="AA1383" s="28" t="n">
        <v>5998.3</v>
      </c>
      <c r="AB1383" s="29" t="n">
        <v>13490.39</v>
      </c>
      <c r="AC1383" s="29" t="n">
        <v>7696.02</v>
      </c>
    </row>
    <row r="1384" customFormat="false" ht="12.75" hidden="false" customHeight="false" outlineLevel="0" collapsed="false">
      <c r="A1384" s="3" t="s">
        <v>2497</v>
      </c>
      <c r="B1384" s="3" t="s">
        <v>59</v>
      </c>
      <c r="C1384" s="3" t="s">
        <v>66</v>
      </c>
      <c r="D1384" s="3" t="s">
        <v>16</v>
      </c>
      <c r="E1384" s="3" t="str">
        <f aca="false">+CONCATENATE(A1384," ",B1384," ",C1384," ",D1384)</f>
        <v>ORRTANNA 115 KV METED LD1</v>
      </c>
      <c r="F1384" s="26" t="s">
        <v>2498</v>
      </c>
      <c r="G1384" s="26" t="n">
        <v>4.86</v>
      </c>
      <c r="H1384" s="26" t="n">
        <v>2.73</v>
      </c>
      <c r="I1384" s="26" t="s">
        <v>2498</v>
      </c>
      <c r="J1384" s="26" t="n">
        <v>-1.36</v>
      </c>
      <c r="K1384" s="26" t="n">
        <v>0.69</v>
      </c>
      <c r="L1384" s="26" t="s">
        <v>2498</v>
      </c>
      <c r="M1384" s="26" t="n">
        <v>-0.87</v>
      </c>
      <c r="N1384" s="26" t="n">
        <v>1.14</v>
      </c>
      <c r="O1384" s="27" t="s">
        <v>2498</v>
      </c>
      <c r="P1384" s="27" t="n">
        <v>-934.53</v>
      </c>
      <c r="Q1384" s="27" t="n">
        <v>-277.09</v>
      </c>
      <c r="R1384" s="28" t="n">
        <v>20212.78</v>
      </c>
      <c r="S1384" s="28" t="n">
        <v>6319.86</v>
      </c>
      <c r="T1384" s="29" t="n">
        <v>58076.16</v>
      </c>
      <c r="U1384" s="29" t="n">
        <v>8666.61</v>
      </c>
      <c r="V1384" s="28" t="n">
        <v>15308.38</v>
      </c>
      <c r="W1384" s="28" t="n">
        <v>7972.98</v>
      </c>
      <c r="X1384" s="29" t="n">
        <v>12271</v>
      </c>
      <c r="Y1384" s="29" t="n">
        <v>5592.2</v>
      </c>
      <c r="Z1384" s="28" t="n">
        <v>18604.42</v>
      </c>
      <c r="AA1384" s="28" t="n">
        <v>6178.35</v>
      </c>
      <c r="AB1384" s="29" t="n">
        <v>13496.57</v>
      </c>
      <c r="AC1384" s="29" t="n">
        <v>7708.56</v>
      </c>
    </row>
    <row r="1385" customFormat="false" ht="12.75" hidden="false" customHeight="false" outlineLevel="0" collapsed="false">
      <c r="A1385" s="3" t="s">
        <v>2497</v>
      </c>
      <c r="B1385" s="3" t="s">
        <v>47</v>
      </c>
      <c r="C1385" s="3" t="s">
        <v>66</v>
      </c>
      <c r="D1385" s="3" t="s">
        <v>2499</v>
      </c>
      <c r="E1385" s="3" t="str">
        <f aca="false">+CONCATENATE(A1385," ",B1385," ",C1385," ",D1385)</f>
        <v>ORRTANNA 13 KV METED ORRTAN</v>
      </c>
      <c r="F1385" s="26" t="s">
        <v>2500</v>
      </c>
      <c r="G1385" s="26" t="n">
        <v>4.86</v>
      </c>
      <c r="H1385" s="26" t="n">
        <v>2.73</v>
      </c>
      <c r="I1385" s="26" t="s">
        <v>2500</v>
      </c>
      <c r="J1385" s="26" t="n">
        <v>-1.36</v>
      </c>
      <c r="K1385" s="26" t="n">
        <v>0.69</v>
      </c>
      <c r="L1385" s="26" t="s">
        <v>2500</v>
      </c>
      <c r="M1385" s="26" t="n">
        <v>-0.87</v>
      </c>
      <c r="N1385" s="26" t="n">
        <v>1.14</v>
      </c>
      <c r="O1385" s="27" t="s">
        <v>2500</v>
      </c>
      <c r="P1385" s="27" t="n">
        <v>-934.53</v>
      </c>
      <c r="Q1385" s="27" t="n">
        <v>-277.09</v>
      </c>
      <c r="R1385" s="28" t="n">
        <v>20212.78</v>
      </c>
      <c r="S1385" s="28" t="n">
        <v>6319.86</v>
      </c>
      <c r="T1385" s="29" t="n">
        <v>58076.16</v>
      </c>
      <c r="U1385" s="29" t="n">
        <v>8666.61</v>
      </c>
      <c r="V1385" s="28" t="n">
        <v>15308.38</v>
      </c>
      <c r="W1385" s="28" t="n">
        <v>7972.98</v>
      </c>
      <c r="X1385" s="29" t="n">
        <v>12271</v>
      </c>
      <c r="Y1385" s="29" t="n">
        <v>5592.2</v>
      </c>
      <c r="Z1385" s="28" t="n">
        <v>18604.42</v>
      </c>
      <c r="AA1385" s="28" t="n">
        <v>6178.35</v>
      </c>
      <c r="AB1385" s="29" t="n">
        <v>13496.57</v>
      </c>
      <c r="AC1385" s="29" t="n">
        <v>7708.56</v>
      </c>
    </row>
    <row r="1386" customFormat="false" ht="12.75" hidden="false" customHeight="false" outlineLevel="0" collapsed="false">
      <c r="A1386" s="3" t="s">
        <v>2501</v>
      </c>
      <c r="B1386" s="3" t="s">
        <v>59</v>
      </c>
      <c r="C1386" s="3" t="s">
        <v>60</v>
      </c>
      <c r="D1386" s="3" t="s">
        <v>61</v>
      </c>
      <c r="E1386" s="3" t="str">
        <f aca="false">+CONCATENATE(A1386," ",B1386," ",C1386," ",D1386)</f>
        <v>OSCEOLA 115 KV PENELEC 1 TX</v>
      </c>
      <c r="F1386" s="26" t="s">
        <v>2502</v>
      </c>
      <c r="G1386" s="26" t="n">
        <v>30.26</v>
      </c>
      <c r="H1386" s="26" t="n">
        <v>15.55</v>
      </c>
      <c r="I1386" s="26" t="s">
        <v>2502</v>
      </c>
      <c r="J1386" s="26" t="n">
        <v>4.42</v>
      </c>
      <c r="K1386" s="26" t="n">
        <v>8.15</v>
      </c>
      <c r="L1386" s="26" t="s">
        <v>2502</v>
      </c>
      <c r="M1386" s="26" t="n">
        <v>26.01</v>
      </c>
      <c r="N1386" s="26" t="n">
        <v>13.58</v>
      </c>
      <c r="O1386" s="27" t="s">
        <v>2502</v>
      </c>
      <c r="P1386" s="27" t="n">
        <v>-546.69</v>
      </c>
      <c r="Q1386" s="27" t="n">
        <v>-102.72</v>
      </c>
      <c r="R1386" s="28" t="n">
        <v>20359.28</v>
      </c>
      <c r="S1386" s="28" t="n">
        <v>6553.22</v>
      </c>
      <c r="T1386" s="29" t="n">
        <v>58678.23</v>
      </c>
      <c r="U1386" s="29" t="n">
        <v>8706.16</v>
      </c>
      <c r="V1386" s="28" t="n">
        <v>14810.51</v>
      </c>
      <c r="W1386" s="28" t="n">
        <v>7978.38</v>
      </c>
      <c r="X1386" s="29" t="n">
        <v>12276.3</v>
      </c>
      <c r="Y1386" s="29" t="n">
        <v>5679.5</v>
      </c>
      <c r="Z1386" s="28" t="n">
        <v>18574.13</v>
      </c>
      <c r="AA1386" s="28" t="n">
        <v>6394.3</v>
      </c>
      <c r="AB1386" s="29" t="n">
        <v>13813.24</v>
      </c>
      <c r="AC1386" s="29" t="n">
        <v>7721.23</v>
      </c>
    </row>
    <row r="1387" customFormat="false" ht="12.75" hidden="false" customHeight="false" outlineLevel="0" collapsed="false">
      <c r="A1387" s="3" t="s">
        <v>2503</v>
      </c>
      <c r="B1387" s="3" t="s">
        <v>14</v>
      </c>
      <c r="C1387" s="3" t="s">
        <v>15</v>
      </c>
      <c r="D1387" s="3" t="s">
        <v>16</v>
      </c>
      <c r="E1387" s="3" t="str">
        <f aca="false">+CONCATENATE(A1387," ",B1387," ",C1387," ",D1387)</f>
        <v>OST 138 KV PEPCO LD1</v>
      </c>
      <c r="F1387" s="26" t="s">
        <v>2504</v>
      </c>
      <c r="G1387" s="26" t="n">
        <v>10.14</v>
      </c>
      <c r="H1387" s="26" t="n">
        <v>5.39</v>
      </c>
      <c r="I1387" s="26" t="s">
        <v>2504</v>
      </c>
      <c r="J1387" s="26" t="n">
        <v>3.12</v>
      </c>
      <c r="K1387" s="26" t="n">
        <v>2.55</v>
      </c>
      <c r="L1387" s="26" t="s">
        <v>2504</v>
      </c>
      <c r="M1387" s="26" t="n">
        <v>8.12</v>
      </c>
      <c r="N1387" s="26" t="n">
        <v>4.21</v>
      </c>
      <c r="O1387" s="27" t="s">
        <v>2504</v>
      </c>
      <c r="P1387" s="27" t="n">
        <v>-885.53</v>
      </c>
      <c r="Q1387" s="27" t="n">
        <v>-269.95</v>
      </c>
      <c r="R1387" s="28" t="n">
        <v>20137.28</v>
      </c>
      <c r="S1387" s="28" t="n">
        <v>6300.75</v>
      </c>
      <c r="T1387" s="29" t="n">
        <v>58248.52</v>
      </c>
      <c r="U1387" s="29" t="n">
        <v>8611.32</v>
      </c>
      <c r="V1387" s="28" t="n">
        <v>15275.71</v>
      </c>
      <c r="W1387" s="28" t="n">
        <v>7983.79</v>
      </c>
      <c r="X1387" s="29" t="n">
        <v>12275.2</v>
      </c>
      <c r="Y1387" s="29" t="n">
        <v>5618.4</v>
      </c>
      <c r="Z1387" s="28" t="n">
        <v>18629.66</v>
      </c>
      <c r="AA1387" s="28" t="n">
        <v>6218.51</v>
      </c>
      <c r="AB1387" s="29" t="n">
        <v>13494.61</v>
      </c>
      <c r="AC1387" s="29" t="n">
        <v>7711.09</v>
      </c>
    </row>
    <row r="1388" customFormat="false" ht="12.75" hidden="false" customHeight="false" outlineLevel="0" collapsed="false">
      <c r="A1388" s="3" t="s">
        <v>2505</v>
      </c>
      <c r="B1388" s="3" t="s">
        <v>59</v>
      </c>
      <c r="C1388" s="3" t="s">
        <v>60</v>
      </c>
      <c r="D1388" s="3" t="s">
        <v>61</v>
      </c>
      <c r="E1388" s="3" t="str">
        <f aca="false">+CONCATENATE(A1388," ",B1388," ",C1388," ",D1388)</f>
        <v>OSTERBUR 115 KV PENELEC 1 TX</v>
      </c>
      <c r="F1388" s="26" t="s">
        <v>2506</v>
      </c>
      <c r="G1388" s="26" t="n">
        <v>19.17</v>
      </c>
      <c r="H1388" s="26" t="n">
        <v>9.92</v>
      </c>
      <c r="I1388" s="26" t="s">
        <v>2506</v>
      </c>
      <c r="J1388" s="26" t="n">
        <v>-11.24</v>
      </c>
      <c r="K1388" s="26" t="n">
        <v>5.42</v>
      </c>
      <c r="L1388" s="26" t="s">
        <v>2506</v>
      </c>
      <c r="M1388" s="26" t="n">
        <v>15.69</v>
      </c>
      <c r="N1388" s="26" t="n">
        <v>8.84</v>
      </c>
      <c r="O1388" s="27" t="s">
        <v>2506</v>
      </c>
      <c r="P1388" s="27" t="n">
        <v>-832.94</v>
      </c>
      <c r="Q1388" s="27" t="n">
        <v>-246.27</v>
      </c>
      <c r="R1388" s="28" t="n">
        <v>20240.73</v>
      </c>
      <c r="S1388" s="28" t="n">
        <v>6346.91</v>
      </c>
      <c r="T1388" s="29" t="n">
        <v>58272.16</v>
      </c>
      <c r="U1388" s="29" t="n">
        <v>8663.5</v>
      </c>
      <c r="V1388" s="28" t="n">
        <v>15320.74</v>
      </c>
      <c r="W1388" s="28" t="n">
        <v>7978.84</v>
      </c>
      <c r="X1388" s="29" t="n">
        <v>12284.9</v>
      </c>
      <c r="Y1388" s="29" t="n">
        <v>5649.8</v>
      </c>
      <c r="Z1388" s="28" t="n">
        <v>18456.08</v>
      </c>
      <c r="AA1388" s="28" t="n">
        <v>6306.52</v>
      </c>
      <c r="AB1388" s="29" t="n">
        <v>13500.66</v>
      </c>
      <c r="AC1388" s="29" t="n">
        <v>7715.89</v>
      </c>
    </row>
    <row r="1389" customFormat="false" ht="12.75" hidden="false" customHeight="false" outlineLevel="0" collapsed="false">
      <c r="A1389" s="3" t="s">
        <v>2507</v>
      </c>
      <c r="B1389" s="3" t="s">
        <v>59</v>
      </c>
      <c r="C1389" s="3" t="s">
        <v>297</v>
      </c>
      <c r="D1389" s="3" t="s">
        <v>512</v>
      </c>
      <c r="E1389" s="3" t="str">
        <f aca="false">+CONCATENATE(A1389," ",B1389," ",C1389," ",D1389)</f>
        <v>OTTERPT 115 KV BGE ONE</v>
      </c>
      <c r="F1389" s="26" t="s">
        <v>2508</v>
      </c>
      <c r="G1389" s="26" t="n">
        <v>8.03</v>
      </c>
      <c r="H1389" s="26" t="n">
        <v>4.34</v>
      </c>
      <c r="I1389" s="26" t="s">
        <v>2508</v>
      </c>
      <c r="J1389" s="26" t="n">
        <v>1.97</v>
      </c>
      <c r="K1389" s="26" t="n">
        <v>1.9</v>
      </c>
      <c r="L1389" s="26" t="s">
        <v>2508</v>
      </c>
      <c r="M1389" s="26" t="n">
        <v>7.11</v>
      </c>
      <c r="N1389" s="26" t="n">
        <v>3.09</v>
      </c>
      <c r="O1389" s="27" t="s">
        <v>2508</v>
      </c>
      <c r="P1389" s="27" t="n">
        <v>-807.51</v>
      </c>
      <c r="Q1389" s="27" t="n">
        <v>-237.13</v>
      </c>
      <c r="R1389" s="28" t="n">
        <v>20063.43</v>
      </c>
      <c r="S1389" s="28" t="n">
        <v>6309.69</v>
      </c>
      <c r="T1389" s="29" t="n">
        <v>58872.43</v>
      </c>
      <c r="U1389" s="29" t="n">
        <v>8936.06</v>
      </c>
      <c r="V1389" s="28" t="n">
        <v>15273.49</v>
      </c>
      <c r="W1389" s="28" t="n">
        <v>7987.82</v>
      </c>
      <c r="X1389" s="29" t="n">
        <v>12272.5</v>
      </c>
      <c r="Y1389" s="29" t="n">
        <v>5612.5</v>
      </c>
      <c r="Z1389" s="28" t="n">
        <v>18630.13</v>
      </c>
      <c r="AA1389" s="28" t="n">
        <v>6197.1</v>
      </c>
      <c r="AB1389" s="29" t="n">
        <v>13495.05</v>
      </c>
      <c r="AC1389" s="29" t="n">
        <v>7710.08</v>
      </c>
    </row>
    <row r="1390" customFormat="false" ht="12.75" hidden="false" customHeight="false" outlineLevel="0" collapsed="false">
      <c r="A1390" s="3" t="s">
        <v>2507</v>
      </c>
      <c r="B1390" s="3" t="s">
        <v>59</v>
      </c>
      <c r="C1390" s="3" t="s">
        <v>297</v>
      </c>
      <c r="D1390" s="3" t="s">
        <v>565</v>
      </c>
      <c r="E1390" s="3" t="str">
        <f aca="false">+CONCATENATE(A1390," ",B1390," ",C1390," ",D1390)</f>
        <v>OTTERPT 115 KV BGE TWO</v>
      </c>
      <c r="F1390" s="26" t="s">
        <v>2509</v>
      </c>
      <c r="G1390" s="26" t="n">
        <v>8.03</v>
      </c>
      <c r="H1390" s="26" t="n">
        <v>4.34</v>
      </c>
      <c r="I1390" s="26" t="s">
        <v>2509</v>
      </c>
      <c r="J1390" s="26" t="n">
        <v>1.97</v>
      </c>
      <c r="K1390" s="26" t="n">
        <v>1.9</v>
      </c>
      <c r="L1390" s="26" t="s">
        <v>2509</v>
      </c>
      <c r="M1390" s="26" t="n">
        <v>7.11</v>
      </c>
      <c r="N1390" s="26" t="n">
        <v>3.09</v>
      </c>
      <c r="O1390" s="27" t="s">
        <v>2509</v>
      </c>
      <c r="P1390" s="27" t="n">
        <v>-807.51</v>
      </c>
      <c r="Q1390" s="27" t="n">
        <v>-237.13</v>
      </c>
      <c r="R1390" s="28" t="n">
        <v>20063.43</v>
      </c>
      <c r="S1390" s="28" t="n">
        <v>6309.69</v>
      </c>
      <c r="T1390" s="29" t="n">
        <v>58872.43</v>
      </c>
      <c r="U1390" s="29" t="n">
        <v>8936.06</v>
      </c>
      <c r="V1390" s="28" t="n">
        <v>15273.49</v>
      </c>
      <c r="W1390" s="28" t="n">
        <v>7987.82</v>
      </c>
      <c r="X1390" s="29" t="n">
        <v>12272.5</v>
      </c>
      <c r="Y1390" s="29" t="n">
        <v>5612.5</v>
      </c>
      <c r="Z1390" s="28" t="n">
        <v>18630.13</v>
      </c>
      <c r="AA1390" s="28" t="n">
        <v>6197.1</v>
      </c>
      <c r="AB1390" s="29" t="n">
        <v>13495.05</v>
      </c>
      <c r="AC1390" s="29" t="n">
        <v>7710.08</v>
      </c>
    </row>
    <row r="1391" customFormat="false" ht="12.75" hidden="false" customHeight="false" outlineLevel="0" collapsed="false">
      <c r="A1391" s="3" t="s">
        <v>2510</v>
      </c>
      <c r="B1391" s="3" t="s">
        <v>26</v>
      </c>
      <c r="C1391" s="3" t="s">
        <v>60</v>
      </c>
      <c r="D1391" s="3" t="s">
        <v>512</v>
      </c>
      <c r="E1391" s="3" t="str">
        <f aca="false">+CONCATENATE(A1391," ",B1391," ",C1391," ",D1391)</f>
        <v>OXBOW 230 KV PENELEC ONE</v>
      </c>
      <c r="F1391" s="26" t="s">
        <v>2511</v>
      </c>
      <c r="G1391" s="26" t="n">
        <v>7.58</v>
      </c>
      <c r="H1391" s="26" t="n">
        <v>4.23</v>
      </c>
      <c r="I1391" s="26" t="s">
        <v>2511</v>
      </c>
      <c r="J1391" s="26" t="n">
        <v>0.66</v>
      </c>
      <c r="K1391" s="26" t="n">
        <v>1.16</v>
      </c>
      <c r="L1391" s="26" t="s">
        <v>2511</v>
      </c>
      <c r="M1391" s="26" t="n">
        <v>4.34</v>
      </c>
      <c r="N1391" s="26" t="n">
        <v>1.34</v>
      </c>
      <c r="O1391" s="27" t="s">
        <v>2511</v>
      </c>
      <c r="P1391" s="27" t="n">
        <v>-552.89</v>
      </c>
      <c r="Q1391" s="27" t="n">
        <v>-108.86</v>
      </c>
      <c r="R1391" s="28" t="n">
        <v>20261.26</v>
      </c>
      <c r="S1391" s="28" t="n">
        <v>6373.28</v>
      </c>
      <c r="T1391" s="29" t="n">
        <v>58770.01</v>
      </c>
      <c r="U1391" s="29" t="n">
        <v>8714.36</v>
      </c>
      <c r="V1391" s="28" t="n">
        <v>14874.91</v>
      </c>
      <c r="W1391" s="28" t="n">
        <v>7978.51</v>
      </c>
      <c r="X1391" s="29" t="n">
        <v>12210.8</v>
      </c>
      <c r="Y1391" s="29" t="n">
        <v>5646.6</v>
      </c>
      <c r="Z1391" s="28" t="n">
        <v>18572.33</v>
      </c>
      <c r="AA1391" s="28" t="n">
        <v>6235.98</v>
      </c>
      <c r="AB1391" s="29" t="n">
        <v>13602.19</v>
      </c>
      <c r="AC1391" s="29" t="n">
        <v>7710.44</v>
      </c>
    </row>
    <row r="1392" customFormat="false" ht="12.75" hidden="false" customHeight="false" outlineLevel="0" collapsed="false">
      <c r="A1392" s="3" t="s">
        <v>2512</v>
      </c>
      <c r="B1392" s="3" t="s">
        <v>59</v>
      </c>
      <c r="C1392" s="3" t="s">
        <v>66</v>
      </c>
      <c r="D1392" s="3" t="s">
        <v>119</v>
      </c>
      <c r="E1392" s="3" t="str">
        <f aca="false">+CONCATENATE(A1392," ",B1392," ",C1392," ",D1392)</f>
        <v>OXFORD 115 KV METED 1 BANK</v>
      </c>
      <c r="F1392" s="26" t="s">
        <v>2513</v>
      </c>
      <c r="G1392" s="26" t="n">
        <v>4.25</v>
      </c>
      <c r="H1392" s="26" t="n">
        <v>2.42</v>
      </c>
      <c r="I1392" s="26" t="s">
        <v>2513</v>
      </c>
      <c r="J1392" s="26" t="n">
        <v>-1.75</v>
      </c>
      <c r="K1392" s="26" t="n">
        <v>0.47</v>
      </c>
      <c r="L1392" s="26" t="s">
        <v>2513</v>
      </c>
      <c r="M1392" s="26" t="n">
        <v>-2</v>
      </c>
      <c r="N1392" s="26" t="n">
        <v>0.77</v>
      </c>
      <c r="O1392" s="27" t="s">
        <v>2513</v>
      </c>
      <c r="P1392" s="27" t="n">
        <v>-931.98</v>
      </c>
      <c r="Q1392" s="27" t="n">
        <v>-273.82</v>
      </c>
      <c r="R1392" s="28" t="n">
        <v>20219.76</v>
      </c>
      <c r="S1392" s="28" t="n">
        <v>6321.96</v>
      </c>
      <c r="T1392" s="29" t="n">
        <v>58065.41</v>
      </c>
      <c r="U1392" s="29" t="n">
        <v>8669.55</v>
      </c>
      <c r="V1392" s="28" t="n">
        <v>15289.91</v>
      </c>
      <c r="W1392" s="28" t="n">
        <v>7971.75</v>
      </c>
      <c r="X1392" s="29" t="n">
        <v>12270.9</v>
      </c>
      <c r="Y1392" s="29" t="n">
        <v>5588.3</v>
      </c>
      <c r="Z1392" s="28" t="n">
        <v>18602.03</v>
      </c>
      <c r="AA1392" s="28" t="n">
        <v>6173.76</v>
      </c>
      <c r="AB1392" s="29" t="n">
        <v>13496.78</v>
      </c>
      <c r="AC1392" s="29" t="n">
        <v>7708.26</v>
      </c>
    </row>
    <row r="1393" customFormat="false" ht="12.75" hidden="false" customHeight="false" outlineLevel="0" collapsed="false">
      <c r="A1393" s="3" t="s">
        <v>2514</v>
      </c>
      <c r="B1393" s="3" t="s">
        <v>1714</v>
      </c>
      <c r="C1393" s="3" t="s">
        <v>111</v>
      </c>
      <c r="D1393" s="3" t="s">
        <v>2515</v>
      </c>
      <c r="E1393" s="3" t="str">
        <f aca="false">+CONCATENATE(A1393," ",B1393," ",C1393," ",D1393)</f>
        <v>OYSTERCR 14 KV JCPL FR 1</v>
      </c>
      <c r="F1393" s="26" t="s">
        <v>2516</v>
      </c>
      <c r="G1393" s="26" t="n">
        <v>11.63</v>
      </c>
      <c r="H1393" s="26" t="n">
        <v>7.43</v>
      </c>
      <c r="I1393" s="26" t="s">
        <v>2516</v>
      </c>
      <c r="J1393" s="26" t="n">
        <v>-3.18</v>
      </c>
      <c r="K1393" s="26" t="n">
        <v>-2.6</v>
      </c>
      <c r="L1393" s="26" t="s">
        <v>2516</v>
      </c>
      <c r="M1393" s="26" t="n">
        <v>-8.05</v>
      </c>
      <c r="N1393" s="26" t="n">
        <v>-4.02</v>
      </c>
      <c r="O1393" s="27" t="s">
        <v>2516</v>
      </c>
      <c r="P1393" s="27" t="n">
        <v>508.08</v>
      </c>
      <c r="Q1393" s="27" t="n">
        <v>400.46</v>
      </c>
      <c r="R1393" s="28" t="n">
        <v>20266.88</v>
      </c>
      <c r="S1393" s="28" t="n">
        <v>6331.27</v>
      </c>
      <c r="T1393" s="29" t="n">
        <v>60110.19</v>
      </c>
      <c r="U1393" s="29" t="n">
        <v>8781.67</v>
      </c>
      <c r="V1393" s="28" t="n">
        <v>15100.71</v>
      </c>
      <c r="W1393" s="28" t="n">
        <v>7978.8</v>
      </c>
      <c r="X1393" s="29" t="n">
        <v>12267.3</v>
      </c>
      <c r="Y1393" s="29" t="n">
        <v>5605.8</v>
      </c>
      <c r="Z1393" s="28" t="n">
        <v>18594.86</v>
      </c>
      <c r="AA1393" s="28" t="n">
        <v>6072.78</v>
      </c>
      <c r="AB1393" s="29" t="n">
        <v>13490.68</v>
      </c>
      <c r="AC1393" s="29" t="n">
        <v>7702.06</v>
      </c>
    </row>
    <row r="1394" customFormat="false" ht="12.75" hidden="false" customHeight="false" outlineLevel="0" collapsed="false">
      <c r="A1394" s="3" t="s">
        <v>2514</v>
      </c>
      <c r="B1394" s="3" t="s">
        <v>1714</v>
      </c>
      <c r="C1394" s="3" t="s">
        <v>111</v>
      </c>
      <c r="D1394" s="3" t="s">
        <v>2517</v>
      </c>
      <c r="E1394" s="3" t="str">
        <f aca="false">+CONCATENATE(A1394," ",B1394," ",C1394," ",D1394)</f>
        <v>OYSTERCR 14 KV JCPL FR 2</v>
      </c>
      <c r="F1394" s="26" t="s">
        <v>2518</v>
      </c>
      <c r="G1394" s="26" t="n">
        <v>11.63</v>
      </c>
      <c r="H1394" s="26" t="n">
        <v>7.43</v>
      </c>
      <c r="I1394" s="26" t="s">
        <v>2518</v>
      </c>
      <c r="J1394" s="26" t="n">
        <v>-3.18</v>
      </c>
      <c r="K1394" s="26" t="n">
        <v>-2.6</v>
      </c>
      <c r="L1394" s="26" t="s">
        <v>2518</v>
      </c>
      <c r="M1394" s="26" t="n">
        <v>-8.05</v>
      </c>
      <c r="N1394" s="26" t="n">
        <v>-4.02</v>
      </c>
      <c r="O1394" s="27" t="s">
        <v>2518</v>
      </c>
      <c r="P1394" s="27" t="n">
        <v>508.08</v>
      </c>
      <c r="Q1394" s="27" t="n">
        <v>400.46</v>
      </c>
      <c r="R1394" s="28" t="n">
        <v>20266.88</v>
      </c>
      <c r="S1394" s="28" t="n">
        <v>6331.27</v>
      </c>
      <c r="T1394" s="29" t="n">
        <v>60110.19</v>
      </c>
      <c r="U1394" s="29" t="n">
        <v>8781.67</v>
      </c>
      <c r="V1394" s="28" t="n">
        <v>15100.71</v>
      </c>
      <c r="W1394" s="28" t="n">
        <v>7978.8</v>
      </c>
      <c r="X1394" s="29" t="n">
        <v>12267.3</v>
      </c>
      <c r="Y1394" s="29" t="n">
        <v>5605.8</v>
      </c>
      <c r="Z1394" s="28" t="n">
        <v>18594.86</v>
      </c>
      <c r="AA1394" s="28" t="n">
        <v>6072.78</v>
      </c>
      <c r="AB1394" s="29" t="n">
        <v>13490.68</v>
      </c>
      <c r="AC1394" s="29" t="n">
        <v>7702.06</v>
      </c>
    </row>
    <row r="1395" customFormat="false" ht="12.75" hidden="false" customHeight="false" outlineLevel="0" collapsed="false">
      <c r="A1395" s="3" t="s">
        <v>2514</v>
      </c>
      <c r="B1395" s="3" t="s">
        <v>26</v>
      </c>
      <c r="C1395" s="3" t="s">
        <v>111</v>
      </c>
      <c r="D1395" s="3" t="s">
        <v>1885</v>
      </c>
      <c r="E1395" s="3" t="str">
        <f aca="false">+CONCATENATE(A1395," ",B1395," ",C1395," ",D1395)</f>
        <v>OYSTERCR 230 KV JCPL BK 7</v>
      </c>
      <c r="F1395" s="26" t="s">
        <v>2519</v>
      </c>
      <c r="G1395" s="26" t="n">
        <v>11.63</v>
      </c>
      <c r="H1395" s="26" t="n">
        <v>7.43</v>
      </c>
      <c r="I1395" s="26" t="s">
        <v>2519</v>
      </c>
      <c r="J1395" s="26" t="n">
        <v>-3.18</v>
      </c>
      <c r="K1395" s="26" t="n">
        <v>-2.6</v>
      </c>
      <c r="L1395" s="26" t="s">
        <v>2519</v>
      </c>
      <c r="M1395" s="26" t="n">
        <v>-8.05</v>
      </c>
      <c r="N1395" s="26" t="n">
        <v>-4.02</v>
      </c>
      <c r="O1395" s="27" t="s">
        <v>2519</v>
      </c>
      <c r="P1395" s="27" t="n">
        <v>508.08</v>
      </c>
      <c r="Q1395" s="27" t="n">
        <v>400.46</v>
      </c>
      <c r="R1395" s="28" t="n">
        <v>20266.88</v>
      </c>
      <c r="S1395" s="28" t="n">
        <v>6331.27</v>
      </c>
      <c r="T1395" s="29" t="n">
        <v>60110.19</v>
      </c>
      <c r="U1395" s="29" t="n">
        <v>8781.67</v>
      </c>
      <c r="V1395" s="28" t="n">
        <v>15100.71</v>
      </c>
      <c r="W1395" s="28" t="n">
        <v>7978.8</v>
      </c>
      <c r="X1395" s="29" t="n">
        <v>12267.3</v>
      </c>
      <c r="Y1395" s="29" t="n">
        <v>5605.8</v>
      </c>
      <c r="Z1395" s="28" t="n">
        <v>18594.86</v>
      </c>
      <c r="AA1395" s="28" t="n">
        <v>6072.78</v>
      </c>
      <c r="AB1395" s="29" t="n">
        <v>13490.68</v>
      </c>
      <c r="AC1395" s="29" t="n">
        <v>7702.06</v>
      </c>
    </row>
    <row r="1396" customFormat="false" ht="12.75" hidden="false" customHeight="false" outlineLevel="0" collapsed="false">
      <c r="A1396" s="3" t="s">
        <v>2514</v>
      </c>
      <c r="B1396" s="3" t="s">
        <v>26</v>
      </c>
      <c r="C1396" s="3" t="s">
        <v>111</v>
      </c>
      <c r="D1396" s="3" t="s">
        <v>1887</v>
      </c>
      <c r="E1396" s="3" t="str">
        <f aca="false">+CONCATENATE(A1396," ",B1396," ",C1396," ",D1396)</f>
        <v>OYSTERCR 230 KV JCPL BK 8</v>
      </c>
      <c r="F1396" s="26" t="s">
        <v>2520</v>
      </c>
      <c r="G1396" s="26" t="n">
        <v>11.63</v>
      </c>
      <c r="H1396" s="26" t="n">
        <v>7.43</v>
      </c>
      <c r="I1396" s="26" t="s">
        <v>2520</v>
      </c>
      <c r="J1396" s="26" t="n">
        <v>-3.18</v>
      </c>
      <c r="K1396" s="26" t="n">
        <v>-2.6</v>
      </c>
      <c r="L1396" s="26" t="s">
        <v>2520</v>
      </c>
      <c r="M1396" s="26" t="n">
        <v>-8.05</v>
      </c>
      <c r="N1396" s="26" t="n">
        <v>-4.02</v>
      </c>
      <c r="O1396" s="27" t="s">
        <v>2520</v>
      </c>
      <c r="P1396" s="27" t="n">
        <v>508.08</v>
      </c>
      <c r="Q1396" s="27" t="n">
        <v>400.46</v>
      </c>
      <c r="R1396" s="28" t="n">
        <v>20266.88</v>
      </c>
      <c r="S1396" s="28" t="n">
        <v>6331.27</v>
      </c>
      <c r="T1396" s="29" t="n">
        <v>60110.19</v>
      </c>
      <c r="U1396" s="29" t="n">
        <v>8781.67</v>
      </c>
      <c r="V1396" s="28" t="n">
        <v>15100.71</v>
      </c>
      <c r="W1396" s="28" t="n">
        <v>7978.8</v>
      </c>
      <c r="X1396" s="29" t="n">
        <v>12267.3</v>
      </c>
      <c r="Y1396" s="29" t="n">
        <v>5605.8</v>
      </c>
      <c r="Z1396" s="28" t="n">
        <v>18594.86</v>
      </c>
      <c r="AA1396" s="28" t="n">
        <v>6072.78</v>
      </c>
      <c r="AB1396" s="29" t="n">
        <v>13490.68</v>
      </c>
      <c r="AC1396" s="29" t="n">
        <v>7702.06</v>
      </c>
    </row>
    <row r="1397" customFormat="false" ht="12.75" hidden="false" customHeight="false" outlineLevel="0" collapsed="false">
      <c r="A1397" s="3" t="s">
        <v>2514</v>
      </c>
      <c r="B1397" s="3" t="s">
        <v>341</v>
      </c>
      <c r="C1397" s="3" t="s">
        <v>111</v>
      </c>
      <c r="D1397" s="3" t="s">
        <v>373</v>
      </c>
      <c r="E1397" s="3" t="str">
        <f aca="false">+CONCATENATE(A1397," ",B1397," ",C1397," ",D1397)</f>
        <v>OYSTERCR 24 KV JCPL UNIT01</v>
      </c>
      <c r="F1397" s="26" t="s">
        <v>2521</v>
      </c>
      <c r="G1397" s="26" t="n">
        <v>11.63</v>
      </c>
      <c r="H1397" s="26" t="n">
        <v>7.43</v>
      </c>
      <c r="I1397" s="26" t="s">
        <v>2521</v>
      </c>
      <c r="J1397" s="26" t="n">
        <v>-3.18</v>
      </c>
      <c r="K1397" s="26" t="n">
        <v>-2.6</v>
      </c>
      <c r="L1397" s="26" t="s">
        <v>2521</v>
      </c>
      <c r="M1397" s="26" t="n">
        <v>-8.05</v>
      </c>
      <c r="N1397" s="26" t="n">
        <v>-4.02</v>
      </c>
      <c r="O1397" s="27" t="s">
        <v>2521</v>
      </c>
      <c r="P1397" s="27" t="n">
        <v>508.08</v>
      </c>
      <c r="Q1397" s="27" t="n">
        <v>400.46</v>
      </c>
      <c r="R1397" s="28" t="n">
        <v>20266.88</v>
      </c>
      <c r="S1397" s="28" t="n">
        <v>6331.27</v>
      </c>
      <c r="T1397" s="29" t="n">
        <v>60110.19</v>
      </c>
      <c r="U1397" s="29" t="n">
        <v>8781.67</v>
      </c>
      <c r="V1397" s="28" t="n">
        <v>15100.71</v>
      </c>
      <c r="W1397" s="28" t="n">
        <v>7978.8</v>
      </c>
      <c r="X1397" s="29" t="n">
        <v>12267.3</v>
      </c>
      <c r="Y1397" s="29" t="n">
        <v>5605.8</v>
      </c>
      <c r="Z1397" s="28" t="n">
        <v>18594.86</v>
      </c>
      <c r="AA1397" s="28" t="n">
        <v>6072.78</v>
      </c>
      <c r="AB1397" s="29" t="n">
        <v>13490.68</v>
      </c>
      <c r="AC1397" s="29" t="n">
        <v>7702.06</v>
      </c>
    </row>
    <row r="1398" customFormat="false" ht="12.75" hidden="false" customHeight="false" outlineLevel="0" collapsed="false">
      <c r="A1398" s="3" t="s">
        <v>2522</v>
      </c>
      <c r="B1398" s="3" t="s">
        <v>20</v>
      </c>
      <c r="C1398" s="3" t="s">
        <v>87</v>
      </c>
      <c r="D1398" s="3" t="s">
        <v>16</v>
      </c>
      <c r="E1398" s="3" t="str">
        <f aca="false">+CONCATENATE(A1398," ",B1398," ",C1398," ",D1398)</f>
        <v>PACKER 69 KV PECO LD1</v>
      </c>
      <c r="F1398" s="26" t="s">
        <v>2523</v>
      </c>
      <c r="G1398" s="26" t="n">
        <v>7.5</v>
      </c>
      <c r="H1398" s="26" t="n">
        <v>4.25</v>
      </c>
      <c r="I1398" s="26" t="s">
        <v>2523</v>
      </c>
      <c r="J1398" s="26" t="n">
        <v>-0.48</v>
      </c>
      <c r="K1398" s="26" t="n">
        <v>0.56</v>
      </c>
      <c r="L1398" s="26" t="s">
        <v>2523</v>
      </c>
      <c r="M1398" s="26" t="n">
        <v>1.79</v>
      </c>
      <c r="N1398" s="26" t="n">
        <v>1.76</v>
      </c>
      <c r="O1398" s="27" t="s">
        <v>2523</v>
      </c>
      <c r="P1398" s="27" t="n">
        <v>620.83</v>
      </c>
      <c r="Q1398" s="27" t="n">
        <v>476.99</v>
      </c>
      <c r="R1398" s="28" t="n">
        <v>20208.49</v>
      </c>
      <c r="S1398" s="28" t="n">
        <v>6330.45</v>
      </c>
      <c r="T1398" s="29" t="n">
        <v>60134.57</v>
      </c>
      <c r="U1398" s="29" t="n">
        <v>8671.5</v>
      </c>
      <c r="V1398" s="28" t="n">
        <v>15162.57</v>
      </c>
      <c r="W1398" s="28" t="n">
        <v>7979.64</v>
      </c>
      <c r="X1398" s="29" t="n">
        <v>12270.1</v>
      </c>
      <c r="Y1398" s="29" t="n">
        <v>5604.8</v>
      </c>
      <c r="Z1398" s="28" t="n">
        <v>18602.87</v>
      </c>
      <c r="AA1398" s="28" t="n">
        <v>6150.97</v>
      </c>
      <c r="AB1398" s="29" t="n">
        <v>13494.15</v>
      </c>
      <c r="AC1398" s="29" t="n">
        <v>7707.6</v>
      </c>
    </row>
    <row r="1399" customFormat="false" ht="12.75" hidden="false" customHeight="false" outlineLevel="0" collapsed="false">
      <c r="A1399" s="3" t="s">
        <v>2522</v>
      </c>
      <c r="B1399" s="3" t="s">
        <v>20</v>
      </c>
      <c r="C1399" s="3" t="s">
        <v>87</v>
      </c>
      <c r="D1399" s="3" t="s">
        <v>22</v>
      </c>
      <c r="E1399" s="3" t="str">
        <f aca="false">+CONCATENATE(A1399," ",B1399," ",C1399," ",D1399)</f>
        <v>PACKER 69 KV PECO LD2</v>
      </c>
      <c r="F1399" s="26" t="s">
        <v>2524</v>
      </c>
      <c r="G1399" s="26" t="n">
        <v>7.5</v>
      </c>
      <c r="H1399" s="26" t="n">
        <v>4.25</v>
      </c>
      <c r="I1399" s="26" t="s">
        <v>2524</v>
      </c>
      <c r="J1399" s="26" t="n">
        <v>-0.48</v>
      </c>
      <c r="K1399" s="26" t="n">
        <v>0.56</v>
      </c>
      <c r="L1399" s="26" t="s">
        <v>2524</v>
      </c>
      <c r="M1399" s="26" t="n">
        <v>1.79</v>
      </c>
      <c r="N1399" s="26" t="n">
        <v>1.76</v>
      </c>
      <c r="O1399" s="27" t="s">
        <v>2524</v>
      </c>
      <c r="P1399" s="27" t="n">
        <v>620.83</v>
      </c>
      <c r="Q1399" s="27" t="n">
        <v>476.99</v>
      </c>
      <c r="R1399" s="28" t="n">
        <v>20208.49</v>
      </c>
      <c r="S1399" s="28" t="n">
        <v>6330.45</v>
      </c>
      <c r="T1399" s="29" t="n">
        <v>60134.57</v>
      </c>
      <c r="U1399" s="29" t="n">
        <v>8671.5</v>
      </c>
      <c r="V1399" s="28" t="n">
        <v>15162.57</v>
      </c>
      <c r="W1399" s="28" t="n">
        <v>7979.64</v>
      </c>
      <c r="X1399" s="29" t="n">
        <v>12270.1</v>
      </c>
      <c r="Y1399" s="29" t="n">
        <v>5604.8</v>
      </c>
      <c r="Z1399" s="28" t="n">
        <v>18602.87</v>
      </c>
      <c r="AA1399" s="28" t="n">
        <v>6150.97</v>
      </c>
      <c r="AB1399" s="29" t="n">
        <v>13494.15</v>
      </c>
      <c r="AC1399" s="29" t="n">
        <v>7707.6</v>
      </c>
    </row>
    <row r="1400" customFormat="false" ht="12.75" hidden="false" customHeight="false" outlineLevel="0" collapsed="false">
      <c r="A1400" s="3" t="s">
        <v>2525</v>
      </c>
      <c r="B1400" s="3" t="s">
        <v>20</v>
      </c>
      <c r="C1400" s="3" t="s">
        <v>15</v>
      </c>
      <c r="D1400" s="3" t="s">
        <v>16</v>
      </c>
      <c r="E1400" s="3" t="str">
        <f aca="false">+CONCATENATE(A1400," ",B1400," ",C1400," ",D1400)</f>
        <v>PALMERS 69 KV PEPCO LD1</v>
      </c>
      <c r="F1400" s="26" t="s">
        <v>2526</v>
      </c>
      <c r="G1400" s="26" t="n">
        <v>10.16</v>
      </c>
      <c r="H1400" s="26" t="n">
        <v>5.4</v>
      </c>
      <c r="I1400" s="26" t="s">
        <v>2526</v>
      </c>
      <c r="J1400" s="26" t="n">
        <v>3.05</v>
      </c>
      <c r="K1400" s="26" t="n">
        <v>2.52</v>
      </c>
      <c r="L1400" s="26" t="s">
        <v>2526</v>
      </c>
      <c r="M1400" s="26" t="n">
        <v>8.12</v>
      </c>
      <c r="N1400" s="26" t="n">
        <v>4.16</v>
      </c>
      <c r="O1400" s="27" t="s">
        <v>2526</v>
      </c>
      <c r="P1400" s="27" t="n">
        <v>-880.8</v>
      </c>
      <c r="Q1400" s="27" t="n">
        <v>-268.02</v>
      </c>
      <c r="R1400" s="28" t="n">
        <v>20135.59</v>
      </c>
      <c r="S1400" s="28" t="n">
        <v>6300.68</v>
      </c>
      <c r="T1400" s="29" t="n">
        <v>58252.32</v>
      </c>
      <c r="U1400" s="29" t="n">
        <v>8606.25</v>
      </c>
      <c r="V1400" s="28" t="n">
        <v>15274.14</v>
      </c>
      <c r="W1400" s="28" t="n">
        <v>7983.94</v>
      </c>
      <c r="X1400" s="29" t="n">
        <v>12275.2</v>
      </c>
      <c r="Y1400" s="29" t="n">
        <v>5618.4</v>
      </c>
      <c r="Z1400" s="28" t="n">
        <v>18629.57</v>
      </c>
      <c r="AA1400" s="28" t="n">
        <v>6218.05</v>
      </c>
      <c r="AB1400" s="29" t="n">
        <v>13494.58</v>
      </c>
      <c r="AC1400" s="29" t="n">
        <v>7711.08</v>
      </c>
    </row>
    <row r="1401" customFormat="false" ht="12.75" hidden="false" customHeight="false" outlineLevel="0" collapsed="false">
      <c r="A1401" s="3" t="s">
        <v>2525</v>
      </c>
      <c r="B1401" s="3" t="s">
        <v>20</v>
      </c>
      <c r="C1401" s="3" t="s">
        <v>15</v>
      </c>
      <c r="D1401" s="3" t="s">
        <v>22</v>
      </c>
      <c r="E1401" s="3" t="str">
        <f aca="false">+CONCATENATE(A1401," ",B1401," ",C1401," ",D1401)</f>
        <v>PALMERS 69 KV PEPCO LD2</v>
      </c>
      <c r="F1401" s="26" t="s">
        <v>2527</v>
      </c>
      <c r="G1401" s="26" t="n">
        <v>10.16</v>
      </c>
      <c r="H1401" s="26" t="n">
        <v>5.4</v>
      </c>
      <c r="I1401" s="26" t="s">
        <v>2527</v>
      </c>
      <c r="J1401" s="26" t="n">
        <v>3.05</v>
      </c>
      <c r="K1401" s="26" t="n">
        <v>2.52</v>
      </c>
      <c r="L1401" s="26" t="s">
        <v>2527</v>
      </c>
      <c r="M1401" s="26" t="n">
        <v>8.12</v>
      </c>
      <c r="N1401" s="26" t="n">
        <v>4.16</v>
      </c>
      <c r="O1401" s="27" t="s">
        <v>2527</v>
      </c>
      <c r="P1401" s="27" t="n">
        <v>-880.8</v>
      </c>
      <c r="Q1401" s="27" t="n">
        <v>-268.02</v>
      </c>
      <c r="R1401" s="28" t="n">
        <v>20135.59</v>
      </c>
      <c r="S1401" s="28" t="n">
        <v>6300.68</v>
      </c>
      <c r="T1401" s="29" t="n">
        <v>58252.32</v>
      </c>
      <c r="U1401" s="29" t="n">
        <v>8606.25</v>
      </c>
      <c r="V1401" s="28" t="n">
        <v>15274.14</v>
      </c>
      <c r="W1401" s="28" t="n">
        <v>7983.94</v>
      </c>
      <c r="X1401" s="29" t="n">
        <v>12275.2</v>
      </c>
      <c r="Y1401" s="29" t="n">
        <v>5618.4</v>
      </c>
      <c r="Z1401" s="28" t="n">
        <v>18629.57</v>
      </c>
      <c r="AA1401" s="28" t="n">
        <v>6218.05</v>
      </c>
      <c r="AB1401" s="29" t="n">
        <v>13494.58</v>
      </c>
      <c r="AC1401" s="29" t="n">
        <v>7711.08</v>
      </c>
    </row>
    <row r="1402" customFormat="false" ht="12.75" hidden="false" customHeight="false" outlineLevel="0" collapsed="false">
      <c r="A1402" s="3" t="s">
        <v>2525</v>
      </c>
      <c r="B1402" s="3" t="s">
        <v>20</v>
      </c>
      <c r="C1402" s="3" t="s">
        <v>15</v>
      </c>
      <c r="D1402" s="3" t="s">
        <v>292</v>
      </c>
      <c r="E1402" s="3" t="str">
        <f aca="false">+CONCATENATE(A1402," ",B1402," ",C1402," ",D1402)</f>
        <v>PALMERS 69 KV PEPCO LD3</v>
      </c>
      <c r="F1402" s="26" t="s">
        <v>2528</v>
      </c>
      <c r="G1402" s="26" t="n">
        <v>10.16</v>
      </c>
      <c r="H1402" s="26" t="n">
        <v>5.4</v>
      </c>
      <c r="I1402" s="26" t="s">
        <v>2528</v>
      </c>
      <c r="J1402" s="26" t="n">
        <v>3.05</v>
      </c>
      <c r="K1402" s="26" t="n">
        <v>2.52</v>
      </c>
      <c r="L1402" s="26" t="s">
        <v>2528</v>
      </c>
      <c r="M1402" s="26" t="n">
        <v>8.12</v>
      </c>
      <c r="N1402" s="26" t="n">
        <v>4.16</v>
      </c>
      <c r="O1402" s="27" t="s">
        <v>2528</v>
      </c>
      <c r="P1402" s="27" t="n">
        <v>-880.8</v>
      </c>
      <c r="Q1402" s="27" t="n">
        <v>-268.02</v>
      </c>
      <c r="R1402" s="28" t="n">
        <v>20135.59</v>
      </c>
      <c r="S1402" s="28" t="n">
        <v>6300.68</v>
      </c>
      <c r="T1402" s="29" t="n">
        <v>58252.32</v>
      </c>
      <c r="U1402" s="29" t="n">
        <v>8606.25</v>
      </c>
      <c r="V1402" s="28" t="n">
        <v>15274.14</v>
      </c>
      <c r="W1402" s="28" t="n">
        <v>7983.94</v>
      </c>
      <c r="X1402" s="29" t="n">
        <v>12275.2</v>
      </c>
      <c r="Y1402" s="29" t="n">
        <v>5618.4</v>
      </c>
      <c r="Z1402" s="28" t="n">
        <v>18629.57</v>
      </c>
      <c r="AA1402" s="28" t="n">
        <v>6218.05</v>
      </c>
      <c r="AB1402" s="29" t="n">
        <v>13494.58</v>
      </c>
      <c r="AC1402" s="29" t="n">
        <v>7711.08</v>
      </c>
    </row>
    <row r="1403" customFormat="false" ht="12.75" hidden="false" customHeight="false" outlineLevel="0" collapsed="false">
      <c r="A1403" s="3" t="s">
        <v>2529</v>
      </c>
      <c r="B1403" s="3" t="s">
        <v>47</v>
      </c>
      <c r="C1403" s="3" t="s">
        <v>15</v>
      </c>
      <c r="D1403" s="3" t="s">
        <v>2529</v>
      </c>
      <c r="E1403" s="3" t="str">
        <f aca="false">+CONCATENATE(A1403," ",B1403," ",C1403," ",D1403)</f>
        <v>PANDA 13 KV PEPCO PANDA</v>
      </c>
      <c r="F1403" s="26" t="s">
        <v>2530</v>
      </c>
      <c r="G1403" s="26" t="n">
        <v>10.17</v>
      </c>
      <c r="H1403" s="26" t="n">
        <v>5.41</v>
      </c>
      <c r="I1403" s="26" t="s">
        <v>2530</v>
      </c>
      <c r="J1403" s="26" t="n">
        <v>3.05</v>
      </c>
      <c r="K1403" s="26" t="n">
        <v>2.52</v>
      </c>
      <c r="L1403" s="26" t="s">
        <v>2530</v>
      </c>
      <c r="M1403" s="26" t="n">
        <v>8.13</v>
      </c>
      <c r="N1403" s="26" t="n">
        <v>4.16</v>
      </c>
      <c r="O1403" s="27" t="s">
        <v>2530</v>
      </c>
      <c r="P1403" s="27" t="n">
        <v>-880.83</v>
      </c>
      <c r="Q1403" s="27" t="n">
        <v>-268.03</v>
      </c>
      <c r="R1403" s="28" t="n">
        <v>20135.64</v>
      </c>
      <c r="S1403" s="28" t="n">
        <v>6300.66</v>
      </c>
      <c r="T1403" s="29" t="n">
        <v>58252.21</v>
      </c>
      <c r="U1403" s="29" t="n">
        <v>8606.21</v>
      </c>
      <c r="V1403" s="28" t="n">
        <v>15274.11</v>
      </c>
      <c r="W1403" s="28" t="n">
        <v>7983.94</v>
      </c>
      <c r="X1403" s="29" t="n">
        <v>12275.2</v>
      </c>
      <c r="Y1403" s="29" t="n">
        <v>5618.4</v>
      </c>
      <c r="Z1403" s="28" t="n">
        <v>18629.56</v>
      </c>
      <c r="AA1403" s="28" t="n">
        <v>6218.06</v>
      </c>
      <c r="AB1403" s="29" t="n">
        <v>13494.58</v>
      </c>
      <c r="AC1403" s="29" t="n">
        <v>7711.08</v>
      </c>
    </row>
    <row r="1404" customFormat="false" ht="12.75" hidden="false" customHeight="false" outlineLevel="0" collapsed="false">
      <c r="A1404" s="3" t="s">
        <v>2531</v>
      </c>
      <c r="B1404" s="3" t="s">
        <v>20</v>
      </c>
      <c r="C1404" s="3" t="s">
        <v>66</v>
      </c>
      <c r="D1404" s="3" t="s">
        <v>2532</v>
      </c>
      <c r="E1404" s="3" t="str">
        <f aca="false">+CONCATENATE(A1404," ",B1404," ",C1404," ",D1404)</f>
        <v>PANTHER 69 KV METED PANTR</v>
      </c>
      <c r="F1404" s="26" t="s">
        <v>2533</v>
      </c>
      <c r="G1404" s="26" t="n">
        <v>-9.83</v>
      </c>
      <c r="H1404" s="26" t="n">
        <v>-4.59</v>
      </c>
      <c r="I1404" s="26" t="s">
        <v>2533</v>
      </c>
      <c r="J1404" s="26" t="n">
        <v>1.41</v>
      </c>
      <c r="K1404" s="26" t="n">
        <v>-4.32</v>
      </c>
      <c r="L1404" s="26" t="s">
        <v>2533</v>
      </c>
      <c r="M1404" s="26" t="n">
        <v>-10</v>
      </c>
      <c r="N1404" s="26" t="n">
        <v>-7.62</v>
      </c>
      <c r="O1404" s="27" t="s">
        <v>2533</v>
      </c>
      <c r="P1404" s="27" t="n">
        <v>-127.93</v>
      </c>
      <c r="Q1404" s="27" t="n">
        <v>90.88</v>
      </c>
      <c r="R1404" s="28" t="n">
        <v>20519.84</v>
      </c>
      <c r="S1404" s="28" t="n">
        <v>6326.05</v>
      </c>
      <c r="T1404" s="29" t="n">
        <v>59293.86</v>
      </c>
      <c r="U1404" s="29" t="n">
        <v>8697.46</v>
      </c>
      <c r="V1404" s="28" t="n">
        <v>15170.75</v>
      </c>
      <c r="W1404" s="28" t="n">
        <v>7975.89</v>
      </c>
      <c r="X1404" s="29" t="n">
        <v>12269.1</v>
      </c>
      <c r="Y1404" s="29" t="n">
        <v>5618.6</v>
      </c>
      <c r="Z1404" s="28" t="n">
        <v>18595.88</v>
      </c>
      <c r="AA1404" s="28" t="n">
        <v>6083.49</v>
      </c>
      <c r="AB1404" s="29" t="n">
        <v>13498</v>
      </c>
      <c r="AC1404" s="29" t="n">
        <v>7701.47</v>
      </c>
    </row>
    <row r="1405" customFormat="false" ht="12.75" hidden="false" customHeight="false" outlineLevel="0" collapsed="false">
      <c r="A1405" s="3" t="s">
        <v>2534</v>
      </c>
      <c r="B1405" s="3" t="s">
        <v>26</v>
      </c>
      <c r="C1405" s="3" t="s">
        <v>111</v>
      </c>
      <c r="D1405" s="3" t="s">
        <v>491</v>
      </c>
      <c r="E1405" s="3" t="str">
        <f aca="false">+CONCATENATE(A1405," ",B1405," ",C1405," ",D1405)</f>
        <v>PARLIN 230 KV JCPL NUG GE</v>
      </c>
      <c r="F1405" s="26" t="s">
        <v>2535</v>
      </c>
      <c r="G1405" s="26" t="n">
        <v>-29.77</v>
      </c>
      <c r="H1405" s="26" t="n">
        <v>-13.86</v>
      </c>
      <c r="I1405" s="26" t="s">
        <v>2535</v>
      </c>
      <c r="J1405" s="26" t="n">
        <v>-12.9</v>
      </c>
      <c r="K1405" s="26" t="n">
        <v>-13.71</v>
      </c>
      <c r="L1405" s="26" t="s">
        <v>2535</v>
      </c>
      <c r="M1405" s="26" t="n">
        <v>-42.65</v>
      </c>
      <c r="N1405" s="26" t="n">
        <v>-24.21</v>
      </c>
      <c r="O1405" s="27" t="s">
        <v>2535</v>
      </c>
      <c r="P1405" s="27" t="n">
        <v>405.88</v>
      </c>
      <c r="Q1405" s="27" t="n">
        <v>349.78</v>
      </c>
      <c r="R1405" s="28" t="n">
        <v>20122.77</v>
      </c>
      <c r="S1405" s="28" t="n">
        <v>6319.36</v>
      </c>
      <c r="T1405" s="29" t="n">
        <v>59965.01</v>
      </c>
      <c r="U1405" s="29" t="n">
        <v>9032.33</v>
      </c>
      <c r="V1405" s="28" t="n">
        <v>15070.8</v>
      </c>
      <c r="W1405" s="28" t="n">
        <v>7979.26</v>
      </c>
      <c r="X1405" s="29" t="n">
        <v>12237.8</v>
      </c>
      <c r="Y1405" s="29" t="n">
        <v>5607.6</v>
      </c>
      <c r="Z1405" s="28" t="n">
        <v>18584.96</v>
      </c>
      <c r="AA1405" s="28" t="n">
        <v>5893.45</v>
      </c>
      <c r="AB1405" s="29" t="n">
        <v>13490.4</v>
      </c>
      <c r="AC1405" s="29" t="n">
        <v>7687.61</v>
      </c>
    </row>
    <row r="1406" customFormat="false" ht="12.75" hidden="false" customHeight="false" outlineLevel="0" collapsed="false">
      <c r="A1406" s="3" t="s">
        <v>2536</v>
      </c>
      <c r="B1406" s="3" t="s">
        <v>47</v>
      </c>
      <c r="C1406" s="3" t="s">
        <v>87</v>
      </c>
      <c r="D1406" s="3" t="s">
        <v>88</v>
      </c>
      <c r="E1406" s="3" t="str">
        <f aca="false">+CONCATENATE(A1406," ",B1406," ",C1406," ",D1406)</f>
        <v>PARRISH 13 KV PECO 1BUS</v>
      </c>
      <c r="F1406" s="26" t="s">
        <v>2537</v>
      </c>
      <c r="G1406" s="26" t="n">
        <v>7.22</v>
      </c>
      <c r="H1406" s="26" t="n">
        <v>4.1</v>
      </c>
      <c r="I1406" s="26" t="s">
        <v>2537</v>
      </c>
      <c r="J1406" s="26" t="n">
        <v>-0.53</v>
      </c>
      <c r="K1406" s="26" t="n">
        <v>0.5</v>
      </c>
      <c r="L1406" s="26" t="s">
        <v>2537</v>
      </c>
      <c r="M1406" s="26" t="n">
        <v>1.62</v>
      </c>
      <c r="N1406" s="26" t="n">
        <v>1.66</v>
      </c>
      <c r="O1406" s="27" t="s">
        <v>2537</v>
      </c>
      <c r="P1406" s="27" t="n">
        <v>640.08</v>
      </c>
      <c r="Q1406" s="27" t="n">
        <v>488.58</v>
      </c>
      <c r="R1406" s="28" t="n">
        <v>20205.02</v>
      </c>
      <c r="S1406" s="28" t="n">
        <v>6329.62</v>
      </c>
      <c r="T1406" s="29" t="n">
        <v>60129.95</v>
      </c>
      <c r="U1406" s="29" t="n">
        <v>8669.37</v>
      </c>
      <c r="V1406" s="28" t="n">
        <v>15160.81</v>
      </c>
      <c r="W1406" s="28" t="n">
        <v>7979.53</v>
      </c>
      <c r="X1406" s="29" t="n">
        <v>12269.4</v>
      </c>
      <c r="Y1406" s="29" t="n">
        <v>5605.8</v>
      </c>
      <c r="Z1406" s="28" t="n">
        <v>18602.66</v>
      </c>
      <c r="AA1406" s="28" t="n">
        <v>6150.29</v>
      </c>
      <c r="AB1406" s="29" t="n">
        <v>13494.22</v>
      </c>
      <c r="AC1406" s="29" t="n">
        <v>7707.51</v>
      </c>
    </row>
    <row r="1407" customFormat="false" ht="12.75" hidden="false" customHeight="false" outlineLevel="0" collapsed="false">
      <c r="A1407" s="3" t="s">
        <v>2536</v>
      </c>
      <c r="B1407" s="3" t="s">
        <v>47</v>
      </c>
      <c r="C1407" s="3" t="s">
        <v>87</v>
      </c>
      <c r="D1407" s="3" t="s">
        <v>90</v>
      </c>
      <c r="E1407" s="3" t="str">
        <f aca="false">+CONCATENATE(A1407," ",B1407," ",C1407," ",D1407)</f>
        <v>PARRISH 13 KV PECO 2BUS</v>
      </c>
      <c r="F1407" s="26" t="s">
        <v>2538</v>
      </c>
      <c r="G1407" s="26" t="n">
        <v>7.22</v>
      </c>
      <c r="H1407" s="26" t="n">
        <v>4.1</v>
      </c>
      <c r="I1407" s="26" t="s">
        <v>2538</v>
      </c>
      <c r="J1407" s="26" t="n">
        <v>-0.53</v>
      </c>
      <c r="K1407" s="26" t="n">
        <v>0.5</v>
      </c>
      <c r="L1407" s="26" t="s">
        <v>2538</v>
      </c>
      <c r="M1407" s="26" t="n">
        <v>1.62</v>
      </c>
      <c r="N1407" s="26" t="n">
        <v>1.66</v>
      </c>
      <c r="O1407" s="27" t="s">
        <v>2538</v>
      </c>
      <c r="P1407" s="27" t="n">
        <v>640.08</v>
      </c>
      <c r="Q1407" s="27" t="n">
        <v>488.58</v>
      </c>
      <c r="R1407" s="28" t="n">
        <v>20205.02</v>
      </c>
      <c r="S1407" s="28" t="n">
        <v>6329.62</v>
      </c>
      <c r="T1407" s="29" t="n">
        <v>60129.95</v>
      </c>
      <c r="U1407" s="29" t="n">
        <v>8669.37</v>
      </c>
      <c r="V1407" s="28" t="n">
        <v>15160.81</v>
      </c>
      <c r="W1407" s="28" t="n">
        <v>7979.53</v>
      </c>
      <c r="X1407" s="29" t="n">
        <v>12269.4</v>
      </c>
      <c r="Y1407" s="29" t="n">
        <v>5605.8</v>
      </c>
      <c r="Z1407" s="28" t="n">
        <v>18602.66</v>
      </c>
      <c r="AA1407" s="28" t="n">
        <v>6150.29</v>
      </c>
      <c r="AB1407" s="29" t="n">
        <v>13494.22</v>
      </c>
      <c r="AC1407" s="29" t="n">
        <v>7707.51</v>
      </c>
    </row>
    <row r="1408" customFormat="false" ht="12.75" hidden="false" customHeight="false" outlineLevel="0" collapsed="false">
      <c r="A1408" s="3" t="s">
        <v>2536</v>
      </c>
      <c r="B1408" s="3" t="s">
        <v>47</v>
      </c>
      <c r="C1408" s="3" t="s">
        <v>87</v>
      </c>
      <c r="D1408" s="3" t="s">
        <v>365</v>
      </c>
      <c r="E1408" s="3" t="str">
        <f aca="false">+CONCATENATE(A1408," ",B1408," ",C1408," ",D1408)</f>
        <v>PARRISH 13 KV PECO 3BUS</v>
      </c>
      <c r="F1408" s="26" t="s">
        <v>2539</v>
      </c>
      <c r="G1408" s="26" t="n">
        <v>7.22</v>
      </c>
      <c r="H1408" s="26" t="n">
        <v>4.1</v>
      </c>
      <c r="I1408" s="26" t="s">
        <v>2539</v>
      </c>
      <c r="J1408" s="26" t="n">
        <v>-0.53</v>
      </c>
      <c r="K1408" s="26" t="n">
        <v>0.5</v>
      </c>
      <c r="L1408" s="26" t="s">
        <v>2539</v>
      </c>
      <c r="M1408" s="26" t="n">
        <v>1.62</v>
      </c>
      <c r="N1408" s="26" t="n">
        <v>1.66</v>
      </c>
      <c r="O1408" s="27" t="s">
        <v>2539</v>
      </c>
      <c r="P1408" s="27" t="n">
        <v>640.08</v>
      </c>
      <c r="Q1408" s="27" t="n">
        <v>488.58</v>
      </c>
      <c r="R1408" s="28" t="n">
        <v>20205.02</v>
      </c>
      <c r="S1408" s="28" t="n">
        <v>6329.62</v>
      </c>
      <c r="T1408" s="29" t="n">
        <v>60129.95</v>
      </c>
      <c r="U1408" s="29" t="n">
        <v>8669.37</v>
      </c>
      <c r="V1408" s="28" t="n">
        <v>15160.81</v>
      </c>
      <c r="W1408" s="28" t="n">
        <v>7979.53</v>
      </c>
      <c r="X1408" s="29" t="n">
        <v>12269.4</v>
      </c>
      <c r="Y1408" s="29" t="n">
        <v>5605.8</v>
      </c>
      <c r="Z1408" s="28" t="n">
        <v>18602.66</v>
      </c>
      <c r="AA1408" s="28" t="n">
        <v>6150.29</v>
      </c>
      <c r="AB1408" s="29" t="n">
        <v>13494.22</v>
      </c>
      <c r="AC1408" s="29" t="n">
        <v>7707.51</v>
      </c>
    </row>
    <row r="1409" customFormat="false" ht="12.75" hidden="false" customHeight="false" outlineLevel="0" collapsed="false">
      <c r="A1409" s="3" t="s">
        <v>2540</v>
      </c>
      <c r="B1409" s="3" t="s">
        <v>47</v>
      </c>
      <c r="C1409" s="3" t="s">
        <v>87</v>
      </c>
      <c r="D1409" s="3" t="s">
        <v>365</v>
      </c>
      <c r="E1409" s="3" t="str">
        <f aca="false">+CONCATENATE(A1409," ",B1409," ",C1409," ",D1409)</f>
        <v>PASSYUNK 13 KV PECO 3BUS</v>
      </c>
      <c r="F1409" s="26" t="s">
        <v>2541</v>
      </c>
      <c r="G1409" s="26" t="n">
        <v>7.37</v>
      </c>
      <c r="H1409" s="26" t="n">
        <v>4.18</v>
      </c>
      <c r="I1409" s="26" t="s">
        <v>2541</v>
      </c>
      <c r="J1409" s="26" t="n">
        <v>-0.45</v>
      </c>
      <c r="K1409" s="26" t="n">
        <v>0.56</v>
      </c>
      <c r="L1409" s="26" t="s">
        <v>2541</v>
      </c>
      <c r="M1409" s="26" t="n">
        <v>1.8</v>
      </c>
      <c r="N1409" s="26" t="n">
        <v>1.75</v>
      </c>
      <c r="O1409" s="27" t="s">
        <v>2541</v>
      </c>
      <c r="P1409" s="27" t="n">
        <v>618.87</v>
      </c>
      <c r="Q1409" s="27" t="n">
        <v>476.08</v>
      </c>
      <c r="R1409" s="28" t="n">
        <v>20214.73</v>
      </c>
      <c r="S1409" s="28" t="n">
        <v>6330.44</v>
      </c>
      <c r="T1409" s="29" t="n">
        <v>60133.47</v>
      </c>
      <c r="U1409" s="29" t="n">
        <v>8671.48</v>
      </c>
      <c r="V1409" s="28" t="n">
        <v>15162.77</v>
      </c>
      <c r="W1409" s="28" t="n">
        <v>7979.64</v>
      </c>
      <c r="X1409" s="29" t="n">
        <v>12270.1</v>
      </c>
      <c r="Y1409" s="29" t="n">
        <v>5604.7</v>
      </c>
      <c r="Z1409" s="28" t="n">
        <v>18602.92</v>
      </c>
      <c r="AA1409" s="28" t="n">
        <v>6151.06</v>
      </c>
      <c r="AB1409" s="29" t="n">
        <v>13494.17</v>
      </c>
      <c r="AC1409" s="29" t="n">
        <v>7707.62</v>
      </c>
    </row>
    <row r="1410" customFormat="false" ht="12.75" hidden="false" customHeight="false" outlineLevel="0" collapsed="false">
      <c r="A1410" s="3" t="s">
        <v>2540</v>
      </c>
      <c r="B1410" s="3" t="s">
        <v>47</v>
      </c>
      <c r="C1410" s="3" t="s">
        <v>87</v>
      </c>
      <c r="D1410" s="3" t="s">
        <v>1004</v>
      </c>
      <c r="E1410" s="3" t="str">
        <f aca="false">+CONCATENATE(A1410," ",B1410," ",C1410," ",D1410)</f>
        <v>PASSYUNK 13 KV PECO 6BUS</v>
      </c>
      <c r="F1410" s="26" t="s">
        <v>2542</v>
      </c>
      <c r="G1410" s="26" t="n">
        <v>7.37</v>
      </c>
      <c r="H1410" s="26" t="n">
        <v>4.18</v>
      </c>
      <c r="I1410" s="26" t="s">
        <v>2542</v>
      </c>
      <c r="J1410" s="26" t="n">
        <v>-0.45</v>
      </c>
      <c r="K1410" s="26" t="n">
        <v>0.56</v>
      </c>
      <c r="L1410" s="26" t="s">
        <v>2542</v>
      </c>
      <c r="M1410" s="26" t="n">
        <v>1.8</v>
      </c>
      <c r="N1410" s="26" t="n">
        <v>1.75</v>
      </c>
      <c r="O1410" s="27" t="s">
        <v>2542</v>
      </c>
      <c r="P1410" s="27" t="n">
        <v>618.88</v>
      </c>
      <c r="Q1410" s="27" t="n">
        <v>476.08</v>
      </c>
      <c r="R1410" s="28" t="n">
        <v>20214.73</v>
      </c>
      <c r="S1410" s="28" t="n">
        <v>6330.44</v>
      </c>
      <c r="T1410" s="29" t="n">
        <v>60133.48</v>
      </c>
      <c r="U1410" s="29" t="n">
        <v>8671.48</v>
      </c>
      <c r="V1410" s="28" t="n">
        <v>15162.76</v>
      </c>
      <c r="W1410" s="28" t="n">
        <v>7979.64</v>
      </c>
      <c r="X1410" s="29" t="n">
        <v>12270.1</v>
      </c>
      <c r="Y1410" s="29" t="n">
        <v>5604.7</v>
      </c>
      <c r="Z1410" s="28" t="n">
        <v>18602.91</v>
      </c>
      <c r="AA1410" s="28" t="n">
        <v>6151.06</v>
      </c>
      <c r="AB1410" s="29" t="n">
        <v>13494.17</v>
      </c>
      <c r="AC1410" s="29" t="n">
        <v>7707.62</v>
      </c>
    </row>
    <row r="1411" customFormat="false" ht="12.75" hidden="false" customHeight="false" outlineLevel="0" collapsed="false">
      <c r="A1411" s="3" t="s">
        <v>2543</v>
      </c>
      <c r="B1411" s="3" t="s">
        <v>309</v>
      </c>
      <c r="C1411" s="3" t="s">
        <v>87</v>
      </c>
      <c r="D1411" s="3" t="s">
        <v>375</v>
      </c>
      <c r="E1411" s="3" t="str">
        <f aca="false">+CONCATENATE(A1411," ",B1411," ",C1411," ",D1411)</f>
        <v>PEACHBOT 22 KV PECO UNIT02</v>
      </c>
      <c r="F1411" s="26" t="s">
        <v>2544</v>
      </c>
      <c r="G1411" s="26" t="n">
        <v>5.99</v>
      </c>
      <c r="H1411" s="26" t="n">
        <v>3.33</v>
      </c>
      <c r="I1411" s="26" t="s">
        <v>2544</v>
      </c>
      <c r="J1411" s="26" t="n">
        <v>0.09</v>
      </c>
      <c r="K1411" s="26" t="n">
        <v>1.14</v>
      </c>
      <c r="L1411" s="26" t="s">
        <v>2544</v>
      </c>
      <c r="M1411" s="26" t="n">
        <v>3.41</v>
      </c>
      <c r="N1411" s="26" t="n">
        <v>2.1</v>
      </c>
      <c r="O1411" s="27" t="s">
        <v>2544</v>
      </c>
      <c r="P1411" s="27" t="n">
        <v>-1060.64</v>
      </c>
      <c r="Q1411" s="27" t="n">
        <v>-335.61</v>
      </c>
      <c r="R1411" s="28" t="n">
        <v>20224.45</v>
      </c>
      <c r="S1411" s="28" t="n">
        <v>6323.59</v>
      </c>
      <c r="T1411" s="29" t="n">
        <v>58256.65</v>
      </c>
      <c r="U1411" s="29" t="n">
        <v>8660.64</v>
      </c>
      <c r="V1411" s="28" t="n">
        <v>15217.95</v>
      </c>
      <c r="W1411" s="28" t="n">
        <v>7980.23</v>
      </c>
      <c r="X1411" s="29" t="n">
        <v>12269.7</v>
      </c>
      <c r="Y1411" s="29" t="n">
        <v>5607.2</v>
      </c>
      <c r="Z1411" s="28" t="n">
        <v>18605.86</v>
      </c>
      <c r="AA1411" s="28" t="n">
        <v>6173.47</v>
      </c>
      <c r="AB1411" s="29" t="n">
        <v>13495.18</v>
      </c>
      <c r="AC1411" s="29" t="n">
        <v>7708.7</v>
      </c>
    </row>
    <row r="1412" customFormat="false" ht="12.75" hidden="false" customHeight="false" outlineLevel="0" collapsed="false">
      <c r="A1412" s="3" t="s">
        <v>2543</v>
      </c>
      <c r="B1412" s="3" t="s">
        <v>309</v>
      </c>
      <c r="C1412" s="3" t="s">
        <v>87</v>
      </c>
      <c r="D1412" s="3" t="s">
        <v>383</v>
      </c>
      <c r="E1412" s="3" t="str">
        <f aca="false">+CONCATENATE(A1412," ",B1412," ",C1412," ",D1412)</f>
        <v>PEACHBOT 22 KV PECO UNIT03</v>
      </c>
      <c r="F1412" s="26" t="s">
        <v>2545</v>
      </c>
      <c r="G1412" s="26" t="n">
        <v>5.99</v>
      </c>
      <c r="H1412" s="26" t="n">
        <v>3.33</v>
      </c>
      <c r="I1412" s="26" t="s">
        <v>2545</v>
      </c>
      <c r="J1412" s="26" t="n">
        <v>0.09</v>
      </c>
      <c r="K1412" s="26" t="n">
        <v>1.14</v>
      </c>
      <c r="L1412" s="26" t="s">
        <v>2545</v>
      </c>
      <c r="M1412" s="26" t="n">
        <v>3.41</v>
      </c>
      <c r="N1412" s="26" t="n">
        <v>2.1</v>
      </c>
      <c r="O1412" s="27" t="s">
        <v>2545</v>
      </c>
      <c r="P1412" s="27" t="n">
        <v>-1060.64</v>
      </c>
      <c r="Q1412" s="27" t="n">
        <v>-335.61</v>
      </c>
      <c r="R1412" s="28" t="n">
        <v>20224.45</v>
      </c>
      <c r="S1412" s="28" t="n">
        <v>6323.59</v>
      </c>
      <c r="T1412" s="29" t="n">
        <v>58256.65</v>
      </c>
      <c r="U1412" s="29" t="n">
        <v>8660.64</v>
      </c>
      <c r="V1412" s="28" t="n">
        <v>15217.95</v>
      </c>
      <c r="W1412" s="28" t="n">
        <v>7980.23</v>
      </c>
      <c r="X1412" s="29" t="n">
        <v>12269.7</v>
      </c>
      <c r="Y1412" s="29" t="n">
        <v>5607.2</v>
      </c>
      <c r="Z1412" s="28" t="n">
        <v>18605.86</v>
      </c>
      <c r="AA1412" s="28" t="n">
        <v>6173.47</v>
      </c>
      <c r="AB1412" s="29" t="n">
        <v>13495.18</v>
      </c>
      <c r="AC1412" s="29" t="n">
        <v>7708.7</v>
      </c>
    </row>
    <row r="1413" customFormat="false" ht="12.75" hidden="false" customHeight="false" outlineLevel="0" collapsed="false">
      <c r="A1413" s="3" t="s">
        <v>2546</v>
      </c>
      <c r="B1413" s="3" t="s">
        <v>44</v>
      </c>
      <c r="C1413" s="3" t="s">
        <v>87</v>
      </c>
      <c r="D1413" s="3"/>
      <c r="E1413" s="3" t="str">
        <f aca="false">+CONCATENATE(A1413," ",B1413," ",C1413," ",D1413)</f>
        <v>PEACHBOTTOM 500 KV PECO </v>
      </c>
      <c r="F1413" s="26" t="s">
        <v>2546</v>
      </c>
      <c r="G1413" s="26" t="n">
        <v>5.99</v>
      </c>
      <c r="H1413" s="26" t="n">
        <v>3.33</v>
      </c>
      <c r="I1413" s="26" t="s">
        <v>2546</v>
      </c>
      <c r="J1413" s="26" t="n">
        <v>0.09</v>
      </c>
      <c r="K1413" s="26" t="n">
        <v>1.14</v>
      </c>
      <c r="L1413" s="26" t="s">
        <v>2546</v>
      </c>
      <c r="M1413" s="26" t="n">
        <v>3.41</v>
      </c>
      <c r="N1413" s="26" t="n">
        <v>2.1</v>
      </c>
      <c r="O1413" s="27" t="s">
        <v>2546</v>
      </c>
      <c r="P1413" s="27" t="n">
        <v>-1060.64</v>
      </c>
      <c r="Q1413" s="27" t="n">
        <v>-335.61</v>
      </c>
      <c r="R1413" s="28" t="n">
        <v>20224.45</v>
      </c>
      <c r="S1413" s="28" t="n">
        <v>6323.59</v>
      </c>
      <c r="T1413" s="29" t="n">
        <v>58256.65</v>
      </c>
      <c r="U1413" s="29" t="n">
        <v>8660.64</v>
      </c>
      <c r="V1413" s="28" t="n">
        <v>15217.95</v>
      </c>
      <c r="W1413" s="28" t="n">
        <v>7980.23</v>
      </c>
      <c r="X1413" s="29" t="n">
        <v>12269.7</v>
      </c>
      <c r="Y1413" s="29" t="n">
        <v>5607.2</v>
      </c>
      <c r="Z1413" s="28" t="n">
        <v>18605.86</v>
      </c>
      <c r="AA1413" s="28" t="n">
        <v>6173.47</v>
      </c>
      <c r="AB1413" s="29" t="n">
        <v>13495.18</v>
      </c>
      <c r="AC1413" s="29" t="n">
        <v>7708.7</v>
      </c>
    </row>
    <row r="1414" customFormat="false" ht="12.75" hidden="false" customHeight="false" outlineLevel="0" collapsed="false">
      <c r="A1414" s="3" t="s">
        <v>2547</v>
      </c>
      <c r="B1414" s="3" t="s">
        <v>26</v>
      </c>
      <c r="C1414" s="3" t="s">
        <v>87</v>
      </c>
      <c r="D1414" s="3" t="s">
        <v>2548</v>
      </c>
      <c r="E1414" s="3" t="str">
        <f aca="false">+CONCATENATE(A1414," ",B1414," ",C1414," ",D1414)</f>
        <v>PEACHTAP 230 KV PECO PCBT</v>
      </c>
      <c r="F1414" s="26" t="s">
        <v>2549</v>
      </c>
      <c r="G1414" s="26" t="n">
        <v>6.4</v>
      </c>
      <c r="H1414" s="26" t="n">
        <v>3.54</v>
      </c>
      <c r="I1414" s="26" t="s">
        <v>2549</v>
      </c>
      <c r="J1414" s="26" t="n">
        <v>-0.21</v>
      </c>
      <c r="K1414" s="26" t="n">
        <v>1.3</v>
      </c>
      <c r="L1414" s="26" t="s">
        <v>2549</v>
      </c>
      <c r="M1414" s="26" t="n">
        <v>6.03</v>
      </c>
      <c r="N1414" s="26" t="n">
        <v>2.16</v>
      </c>
      <c r="O1414" s="27" t="s">
        <v>2549</v>
      </c>
      <c r="P1414" s="27" t="n">
        <v>-576.93</v>
      </c>
      <c r="Q1414" s="27" t="n">
        <v>-127.88</v>
      </c>
      <c r="R1414" s="28" t="n">
        <v>20047.11</v>
      </c>
      <c r="S1414" s="28" t="n">
        <v>6317.23</v>
      </c>
      <c r="T1414" s="29" t="n">
        <v>58970.42</v>
      </c>
      <c r="U1414" s="29" t="n">
        <v>8747.44</v>
      </c>
      <c r="V1414" s="28" t="n">
        <v>15261.91</v>
      </c>
      <c r="W1414" s="28" t="n">
        <v>7989.79</v>
      </c>
      <c r="X1414" s="29" t="n">
        <v>12271.7</v>
      </c>
      <c r="Y1414" s="29" t="n">
        <v>5607.2</v>
      </c>
      <c r="Z1414" s="28" t="n">
        <v>18626.33</v>
      </c>
      <c r="AA1414" s="28" t="n">
        <v>6176.83</v>
      </c>
      <c r="AB1414" s="29" t="n">
        <v>13495.21</v>
      </c>
      <c r="AC1414" s="29" t="n">
        <v>7708.79</v>
      </c>
    </row>
    <row r="1415" customFormat="false" ht="12.75" hidden="false" customHeight="false" outlineLevel="0" collapsed="false">
      <c r="A1415" s="3" t="s">
        <v>2550</v>
      </c>
      <c r="B1415" s="3" t="s">
        <v>20</v>
      </c>
      <c r="C1415" s="3" t="s">
        <v>45</v>
      </c>
      <c r="D1415" s="3" t="s">
        <v>96</v>
      </c>
      <c r="E1415" s="3" t="str">
        <f aca="false">+CONCATENATE(A1415," ",B1415," ",C1415," ",D1415)</f>
        <v>PECKVILL 69 KV PPL BUS1</v>
      </c>
      <c r="F1415" s="26" t="s">
        <v>2551</v>
      </c>
      <c r="G1415" s="26" t="n">
        <v>-8.8</v>
      </c>
      <c r="H1415" s="26" t="n">
        <v>-3.95</v>
      </c>
      <c r="I1415" s="26" t="s">
        <v>2551</v>
      </c>
      <c r="J1415" s="26" t="n">
        <v>-3.24</v>
      </c>
      <c r="K1415" s="26" t="n">
        <v>-4.34</v>
      </c>
      <c r="L1415" s="26" t="s">
        <v>2551</v>
      </c>
      <c r="M1415" s="26" t="n">
        <v>-13.11</v>
      </c>
      <c r="N1415" s="26" t="n">
        <v>-8.21</v>
      </c>
      <c r="O1415" s="27" t="s">
        <v>2551</v>
      </c>
      <c r="P1415" s="27" t="n">
        <v>-592.53</v>
      </c>
      <c r="Q1415" s="27" t="n">
        <v>-126.71</v>
      </c>
      <c r="R1415" s="28" t="n">
        <v>20187.18</v>
      </c>
      <c r="S1415" s="28" t="n">
        <v>6340.7</v>
      </c>
      <c r="T1415" s="29" t="n">
        <v>58759.97</v>
      </c>
      <c r="U1415" s="29" t="n">
        <v>8719.17</v>
      </c>
      <c r="V1415" s="28" t="n">
        <v>15004.02</v>
      </c>
      <c r="W1415" s="28" t="n">
        <v>7978.4</v>
      </c>
      <c r="X1415" s="29" t="n">
        <v>12180.1</v>
      </c>
      <c r="Y1415" s="29" t="n">
        <v>5633.1</v>
      </c>
      <c r="Z1415" s="28" t="n">
        <v>18599.39</v>
      </c>
      <c r="AA1415" s="28" t="n">
        <v>6112.09</v>
      </c>
      <c r="AB1415" s="29" t="n">
        <v>13552.63</v>
      </c>
      <c r="AC1415" s="29" t="n">
        <v>7702.35</v>
      </c>
    </row>
    <row r="1416" customFormat="false" ht="12.75" hidden="false" customHeight="false" outlineLevel="0" collapsed="false">
      <c r="A1416" s="3" t="s">
        <v>2550</v>
      </c>
      <c r="B1416" s="3" t="s">
        <v>20</v>
      </c>
      <c r="C1416" s="3" t="s">
        <v>45</v>
      </c>
      <c r="D1416" s="3" t="s">
        <v>535</v>
      </c>
      <c r="E1416" s="3" t="str">
        <f aca="false">+CONCATENATE(A1416," ",B1416," ",C1416," ",D1416)</f>
        <v>PECKVILL 69 KV PPL BUS3</v>
      </c>
      <c r="F1416" s="26" t="s">
        <v>2552</v>
      </c>
      <c r="G1416" s="26" t="n">
        <v>-8.8</v>
      </c>
      <c r="H1416" s="26" t="n">
        <v>-3.95</v>
      </c>
      <c r="I1416" s="26" t="s">
        <v>2552</v>
      </c>
      <c r="J1416" s="26" t="n">
        <v>-3.24</v>
      </c>
      <c r="K1416" s="26" t="n">
        <v>-4.34</v>
      </c>
      <c r="L1416" s="26" t="s">
        <v>2552</v>
      </c>
      <c r="M1416" s="26" t="n">
        <v>-13.11</v>
      </c>
      <c r="N1416" s="26" t="n">
        <v>-8.21</v>
      </c>
      <c r="O1416" s="27" t="s">
        <v>2552</v>
      </c>
      <c r="P1416" s="27" t="n">
        <v>-592.53</v>
      </c>
      <c r="Q1416" s="27" t="n">
        <v>-126.71</v>
      </c>
      <c r="R1416" s="28" t="n">
        <v>20187.18</v>
      </c>
      <c r="S1416" s="28" t="n">
        <v>6340.7</v>
      </c>
      <c r="T1416" s="29" t="n">
        <v>58759.97</v>
      </c>
      <c r="U1416" s="29" t="n">
        <v>8719.17</v>
      </c>
      <c r="V1416" s="28" t="n">
        <v>15004.02</v>
      </c>
      <c r="W1416" s="28" t="n">
        <v>7978.4</v>
      </c>
      <c r="X1416" s="29" t="n">
        <v>12180.1</v>
      </c>
      <c r="Y1416" s="29" t="n">
        <v>5633.1</v>
      </c>
      <c r="Z1416" s="28" t="n">
        <v>18599.39</v>
      </c>
      <c r="AA1416" s="28" t="n">
        <v>6112.09</v>
      </c>
      <c r="AB1416" s="29" t="n">
        <v>13552.63</v>
      </c>
      <c r="AC1416" s="29" t="n">
        <v>7702.35</v>
      </c>
    </row>
    <row r="1417" customFormat="false" ht="12.75" hidden="false" customHeight="false" outlineLevel="0" collapsed="false">
      <c r="A1417" s="3" t="s">
        <v>2550</v>
      </c>
      <c r="B1417" s="3" t="s">
        <v>20</v>
      </c>
      <c r="C1417" s="3" t="s">
        <v>45</v>
      </c>
      <c r="D1417" s="3" t="s">
        <v>2553</v>
      </c>
      <c r="E1417" s="3" t="str">
        <f aca="false">+CONCATENATE(A1417," ",B1417," ",C1417," ",D1417)</f>
        <v>PECKVILL 69 KV PPL PEI</v>
      </c>
      <c r="F1417" s="26" t="s">
        <v>2554</v>
      </c>
      <c r="G1417" s="26" t="n">
        <v>-8.8</v>
      </c>
      <c r="H1417" s="26" t="n">
        <v>-3.95</v>
      </c>
      <c r="I1417" s="26" t="s">
        <v>2554</v>
      </c>
      <c r="J1417" s="26" t="n">
        <v>-3.24</v>
      </c>
      <c r="K1417" s="26" t="n">
        <v>-4.34</v>
      </c>
      <c r="L1417" s="26" t="s">
        <v>2554</v>
      </c>
      <c r="M1417" s="26" t="n">
        <v>-13.11</v>
      </c>
      <c r="N1417" s="26" t="n">
        <v>-8.21</v>
      </c>
      <c r="O1417" s="27" t="s">
        <v>2554</v>
      </c>
      <c r="P1417" s="27" t="n">
        <v>-592.53</v>
      </c>
      <c r="Q1417" s="27" t="n">
        <v>-126.71</v>
      </c>
      <c r="R1417" s="28" t="n">
        <v>20187.18</v>
      </c>
      <c r="S1417" s="28" t="n">
        <v>6340.7</v>
      </c>
      <c r="T1417" s="29" t="n">
        <v>58759.97</v>
      </c>
      <c r="U1417" s="29" t="n">
        <v>8719.17</v>
      </c>
      <c r="V1417" s="28" t="n">
        <v>15004.02</v>
      </c>
      <c r="W1417" s="28" t="n">
        <v>7978.4</v>
      </c>
      <c r="X1417" s="29" t="n">
        <v>5884.6</v>
      </c>
      <c r="Y1417" s="29" t="n">
        <v>1780.8</v>
      </c>
      <c r="Z1417" s="28" t="n">
        <v>18599.39</v>
      </c>
      <c r="AA1417" s="28" t="n">
        <v>6112.09</v>
      </c>
      <c r="AB1417" s="29" t="n">
        <v>13552.63</v>
      </c>
      <c r="AC1417" s="29" t="n">
        <v>7702.35</v>
      </c>
    </row>
    <row r="1418" customFormat="false" ht="12.75" hidden="false" customHeight="false" outlineLevel="0" collapsed="false">
      <c r="A1418" s="3" t="s">
        <v>87</v>
      </c>
      <c r="B1418" s="3" t="s">
        <v>34</v>
      </c>
      <c r="C1418" s="3"/>
      <c r="D1418" s="3"/>
      <c r="E1418" s="3" t="str">
        <f aca="false">+CONCATENATE(A1418," ",B1418," ",C1418," ",D1418)</f>
        <v>PECO ZONE  </v>
      </c>
      <c r="F1418" s="26" t="s">
        <v>87</v>
      </c>
      <c r="G1418" s="26" t="n">
        <v>7.66</v>
      </c>
      <c r="H1418" s="26" t="n">
        <v>4.34</v>
      </c>
      <c r="I1418" s="26" t="s">
        <v>87</v>
      </c>
      <c r="J1418" s="26" t="n">
        <v>-0.72</v>
      </c>
      <c r="K1418" s="26" t="n">
        <v>0.46</v>
      </c>
      <c r="L1418" s="26" t="s">
        <v>87</v>
      </c>
      <c r="M1418" s="26" t="n">
        <v>1.53</v>
      </c>
      <c r="N1418" s="26" t="n">
        <v>1.7</v>
      </c>
      <c r="O1418" s="27" t="s">
        <v>87</v>
      </c>
      <c r="P1418" s="27" t="n">
        <v>637.74</v>
      </c>
      <c r="Q1418" s="27" t="n">
        <v>492.05</v>
      </c>
      <c r="R1418" s="28" t="n">
        <v>20283.227936</v>
      </c>
      <c r="S1418" s="28" t="n">
        <v>6329.8687</v>
      </c>
      <c r="T1418" s="29" t="n">
        <v>60527.249097</v>
      </c>
      <c r="U1418" s="29" t="n">
        <v>8738.795685</v>
      </c>
      <c r="V1418" s="28" t="n">
        <v>15166.122168</v>
      </c>
      <c r="W1418" s="28" t="n">
        <v>7980.351476</v>
      </c>
      <c r="X1418" s="29" t="n">
        <v>12270.8</v>
      </c>
      <c r="Y1418" s="29" t="n">
        <v>5607.1</v>
      </c>
      <c r="Z1418" s="28" t="n">
        <v>18602.7711</v>
      </c>
      <c r="AA1418" s="28" t="n">
        <v>6149.302572</v>
      </c>
      <c r="AB1418" s="29" t="n">
        <v>13494.154368</v>
      </c>
      <c r="AC1418" s="29" t="n">
        <v>7707.494907</v>
      </c>
    </row>
    <row r="1419" customFormat="false" ht="12.75" hidden="false" customHeight="false" outlineLevel="0" collapsed="false">
      <c r="A1419" s="3" t="s">
        <v>2555</v>
      </c>
      <c r="B1419" s="3" t="s">
        <v>26</v>
      </c>
      <c r="C1419" s="3" t="s">
        <v>33</v>
      </c>
      <c r="D1419" s="3" t="s">
        <v>96</v>
      </c>
      <c r="E1419" s="3" t="str">
        <f aca="false">+CONCATENATE(A1419," ",B1419," ",C1419," ",D1419)</f>
        <v>PEDRICKT 230 KV AECO BUS1</v>
      </c>
      <c r="F1419" s="26" t="s">
        <v>2556</v>
      </c>
      <c r="G1419" s="26" t="n">
        <v>9.25</v>
      </c>
      <c r="H1419" s="26" t="n">
        <v>5.29</v>
      </c>
      <c r="I1419" s="26" t="s">
        <v>2556</v>
      </c>
      <c r="J1419" s="26" t="n">
        <v>-0.05</v>
      </c>
      <c r="K1419" s="26" t="n">
        <v>0.96</v>
      </c>
      <c r="L1419" s="26" t="s">
        <v>2556</v>
      </c>
      <c r="M1419" s="26" t="n">
        <v>3.02</v>
      </c>
      <c r="N1419" s="26" t="n">
        <v>2.42</v>
      </c>
      <c r="O1419" s="27" t="s">
        <v>2556</v>
      </c>
      <c r="P1419" s="27" t="n">
        <v>584.81</v>
      </c>
      <c r="Q1419" s="27" t="n">
        <v>437.21</v>
      </c>
      <c r="R1419" s="28" t="n">
        <v>20287.48</v>
      </c>
      <c r="S1419" s="28" t="n">
        <v>6330.5</v>
      </c>
      <c r="T1419" s="29" t="n">
        <v>60224.43</v>
      </c>
      <c r="U1419" s="29" t="n">
        <v>8677.78</v>
      </c>
      <c r="V1419" s="28" t="n">
        <v>15161.54</v>
      </c>
      <c r="W1419" s="28" t="n">
        <v>7979.67</v>
      </c>
      <c r="X1419" s="29" t="n">
        <v>12265.7</v>
      </c>
      <c r="Y1419" s="29" t="n">
        <v>5579.4</v>
      </c>
      <c r="Z1419" s="28" t="n">
        <v>18603.34</v>
      </c>
      <c r="AA1419" s="28" t="n">
        <v>6152.96</v>
      </c>
      <c r="AB1419" s="29" t="n">
        <v>13493.62</v>
      </c>
      <c r="AC1419" s="29" t="n">
        <v>7707.88</v>
      </c>
    </row>
    <row r="1420" customFormat="false" ht="12.75" hidden="false" customHeight="false" outlineLevel="0" collapsed="false">
      <c r="A1420" s="3" t="s">
        <v>2555</v>
      </c>
      <c r="B1420" s="3" t="s">
        <v>26</v>
      </c>
      <c r="C1420" s="3" t="s">
        <v>33</v>
      </c>
      <c r="D1420" s="3" t="s">
        <v>2557</v>
      </c>
      <c r="E1420" s="3" t="str">
        <f aca="false">+CONCATENATE(A1420," ",B1420," ",C1420," ",D1420)</f>
        <v>PEDRICKT 230 KV AECO PCLP</v>
      </c>
      <c r="F1420" s="26" t="s">
        <v>2558</v>
      </c>
      <c r="G1420" s="26" t="n">
        <v>9.25</v>
      </c>
      <c r="H1420" s="26" t="n">
        <v>5.29</v>
      </c>
      <c r="I1420" s="26" t="s">
        <v>2558</v>
      </c>
      <c r="J1420" s="26" t="n">
        <v>-0.05</v>
      </c>
      <c r="K1420" s="26" t="n">
        <v>0.96</v>
      </c>
      <c r="L1420" s="26" t="s">
        <v>2558</v>
      </c>
      <c r="M1420" s="26" t="n">
        <v>3.02</v>
      </c>
      <c r="N1420" s="26" t="n">
        <v>2.42</v>
      </c>
      <c r="O1420" s="27" t="s">
        <v>2558</v>
      </c>
      <c r="P1420" s="27" t="n">
        <v>584.81</v>
      </c>
      <c r="Q1420" s="27" t="n">
        <v>437.21</v>
      </c>
      <c r="R1420" s="28" t="n">
        <v>20287.48</v>
      </c>
      <c r="S1420" s="28" t="n">
        <v>6330.5</v>
      </c>
      <c r="T1420" s="29" t="n">
        <v>60224.43</v>
      </c>
      <c r="U1420" s="29" t="n">
        <v>8677.78</v>
      </c>
      <c r="V1420" s="28" t="n">
        <v>15161.54</v>
      </c>
      <c r="W1420" s="28" t="n">
        <v>7979.67</v>
      </c>
      <c r="X1420" s="29" t="n">
        <v>12265.7</v>
      </c>
      <c r="Y1420" s="29" t="n">
        <v>5579.4</v>
      </c>
      <c r="Z1420" s="28" t="n">
        <v>18603.34</v>
      </c>
      <c r="AA1420" s="28" t="n">
        <v>6152.96</v>
      </c>
      <c r="AB1420" s="29" t="n">
        <v>13493.62</v>
      </c>
      <c r="AC1420" s="29" t="n">
        <v>7707.88</v>
      </c>
    </row>
    <row r="1421" customFormat="false" ht="12.75" hidden="false" customHeight="false" outlineLevel="0" collapsed="false">
      <c r="A1421" s="3" t="s">
        <v>2559</v>
      </c>
      <c r="B1421" s="3" t="s">
        <v>47</v>
      </c>
      <c r="C1421" s="3" t="s">
        <v>87</v>
      </c>
      <c r="D1421" s="3" t="s">
        <v>324</v>
      </c>
      <c r="E1421" s="3" t="str">
        <f aca="false">+CONCATENATE(A1421," ",B1421," ",C1421," ",D1421)</f>
        <v>PENCOYD 13 KV PECO 1TR</v>
      </c>
      <c r="F1421" s="26" t="s">
        <v>2560</v>
      </c>
      <c r="G1421" s="26" t="n">
        <v>8.13</v>
      </c>
      <c r="H1421" s="26" t="n">
        <v>4.61</v>
      </c>
      <c r="I1421" s="26" t="s">
        <v>2560</v>
      </c>
      <c r="J1421" s="26" t="n">
        <v>-0.76</v>
      </c>
      <c r="K1421" s="26" t="n">
        <v>0.47</v>
      </c>
      <c r="L1421" s="26" t="s">
        <v>2560</v>
      </c>
      <c r="M1421" s="26" t="n">
        <v>1.56</v>
      </c>
      <c r="N1421" s="26" t="n">
        <v>1.77</v>
      </c>
      <c r="O1421" s="27" t="s">
        <v>2560</v>
      </c>
      <c r="P1421" s="27" t="n">
        <v>662.14</v>
      </c>
      <c r="Q1421" s="27" t="n">
        <v>501.16</v>
      </c>
      <c r="R1421" s="28" t="n">
        <v>20243.81</v>
      </c>
      <c r="S1421" s="28" t="n">
        <v>6330.2</v>
      </c>
      <c r="T1421" s="29" t="n">
        <v>60159.22</v>
      </c>
      <c r="U1421" s="29" t="n">
        <v>8672.62</v>
      </c>
      <c r="V1421" s="28" t="n">
        <v>15157.15</v>
      </c>
      <c r="W1421" s="28" t="n">
        <v>7979.34</v>
      </c>
      <c r="X1421" s="29" t="n">
        <v>12271.1</v>
      </c>
      <c r="Y1421" s="29" t="n">
        <v>5606.9</v>
      </c>
      <c r="Z1421" s="28" t="n">
        <v>18602.27</v>
      </c>
      <c r="AA1421" s="28" t="n">
        <v>6148.59</v>
      </c>
      <c r="AB1421" s="29" t="n">
        <v>13494.11</v>
      </c>
      <c r="AC1421" s="29" t="n">
        <v>7707.45</v>
      </c>
    </row>
    <row r="1422" customFormat="false" ht="12.75" hidden="false" customHeight="false" outlineLevel="0" collapsed="false">
      <c r="A1422" s="3" t="s">
        <v>2559</v>
      </c>
      <c r="B1422" s="3" t="s">
        <v>47</v>
      </c>
      <c r="C1422" s="3" t="s">
        <v>87</v>
      </c>
      <c r="D1422" s="3" t="s">
        <v>326</v>
      </c>
      <c r="E1422" s="3" t="str">
        <f aca="false">+CONCATENATE(A1422," ",B1422," ",C1422," ",D1422)</f>
        <v>PENCOYD 13 KV PECO 2TR</v>
      </c>
      <c r="F1422" s="26" t="s">
        <v>2561</v>
      </c>
      <c r="G1422" s="26" t="n">
        <v>8.13</v>
      </c>
      <c r="H1422" s="26" t="n">
        <v>4.61</v>
      </c>
      <c r="I1422" s="26" t="s">
        <v>2561</v>
      </c>
      <c r="J1422" s="26" t="n">
        <v>-0.76</v>
      </c>
      <c r="K1422" s="26" t="n">
        <v>0.47</v>
      </c>
      <c r="L1422" s="26" t="s">
        <v>2561</v>
      </c>
      <c r="M1422" s="26" t="n">
        <v>1.56</v>
      </c>
      <c r="N1422" s="26" t="n">
        <v>1.77</v>
      </c>
      <c r="O1422" s="27" t="s">
        <v>2561</v>
      </c>
      <c r="P1422" s="27" t="n">
        <v>662.14</v>
      </c>
      <c r="Q1422" s="27" t="n">
        <v>501.16</v>
      </c>
      <c r="R1422" s="28" t="n">
        <v>20243.81</v>
      </c>
      <c r="S1422" s="28" t="n">
        <v>6330.2</v>
      </c>
      <c r="T1422" s="29" t="n">
        <v>60159.22</v>
      </c>
      <c r="U1422" s="29" t="n">
        <v>8672.62</v>
      </c>
      <c r="V1422" s="28" t="n">
        <v>15157.15</v>
      </c>
      <c r="W1422" s="28" t="n">
        <v>7979.34</v>
      </c>
      <c r="X1422" s="29" t="n">
        <v>12271.1</v>
      </c>
      <c r="Y1422" s="29" t="n">
        <v>5606.9</v>
      </c>
      <c r="Z1422" s="28" t="n">
        <v>18602.27</v>
      </c>
      <c r="AA1422" s="28" t="n">
        <v>6148.59</v>
      </c>
      <c r="AB1422" s="29" t="n">
        <v>13494.11</v>
      </c>
      <c r="AC1422" s="29" t="n">
        <v>7707.45</v>
      </c>
    </row>
    <row r="1423" customFormat="false" ht="12.75" hidden="false" customHeight="false" outlineLevel="0" collapsed="false">
      <c r="A1423" s="3" t="s">
        <v>2559</v>
      </c>
      <c r="B1423" s="3" t="s">
        <v>47</v>
      </c>
      <c r="C1423" s="3" t="s">
        <v>87</v>
      </c>
      <c r="D1423" s="3" t="s">
        <v>2562</v>
      </c>
      <c r="E1423" s="3" t="str">
        <f aca="false">+CONCATENATE(A1423," ",B1423," ",C1423," ",D1423)</f>
        <v>PENCOYD 13 KV PECO 3TR</v>
      </c>
      <c r="F1423" s="26" t="s">
        <v>2563</v>
      </c>
      <c r="G1423" s="26" t="n">
        <v>8.13</v>
      </c>
      <c r="H1423" s="26" t="n">
        <v>4.61</v>
      </c>
      <c r="I1423" s="26" t="s">
        <v>2563</v>
      </c>
      <c r="J1423" s="26" t="n">
        <v>-0.76</v>
      </c>
      <c r="K1423" s="26" t="n">
        <v>0.47</v>
      </c>
      <c r="L1423" s="26" t="s">
        <v>2563</v>
      </c>
      <c r="M1423" s="26" t="n">
        <v>1.56</v>
      </c>
      <c r="N1423" s="26" t="n">
        <v>1.77</v>
      </c>
      <c r="O1423" s="27" t="s">
        <v>2563</v>
      </c>
      <c r="P1423" s="27" t="n">
        <v>662.14</v>
      </c>
      <c r="Q1423" s="27" t="n">
        <v>501.16</v>
      </c>
      <c r="R1423" s="28" t="n">
        <v>20243.81</v>
      </c>
      <c r="S1423" s="28" t="n">
        <v>6330.2</v>
      </c>
      <c r="T1423" s="29" t="n">
        <v>60159.22</v>
      </c>
      <c r="U1423" s="29" t="n">
        <v>8672.62</v>
      </c>
      <c r="V1423" s="28" t="n">
        <v>15157.15</v>
      </c>
      <c r="W1423" s="28" t="n">
        <v>7979.34</v>
      </c>
      <c r="X1423" s="29" t="n">
        <v>12271.1</v>
      </c>
      <c r="Y1423" s="29" t="n">
        <v>5606.9</v>
      </c>
      <c r="Z1423" s="28" t="n">
        <v>18602.27</v>
      </c>
      <c r="AA1423" s="28" t="n">
        <v>6148.59</v>
      </c>
      <c r="AB1423" s="29" t="n">
        <v>13494.11</v>
      </c>
      <c r="AC1423" s="29" t="n">
        <v>7707.45</v>
      </c>
    </row>
    <row r="1424" customFormat="false" ht="12.75" hidden="false" customHeight="false" outlineLevel="0" collapsed="false">
      <c r="A1424" s="3" t="s">
        <v>2559</v>
      </c>
      <c r="B1424" s="3" t="s">
        <v>47</v>
      </c>
      <c r="C1424" s="3" t="s">
        <v>87</v>
      </c>
      <c r="D1424" s="3" t="s">
        <v>2564</v>
      </c>
      <c r="E1424" s="3" t="str">
        <f aca="false">+CONCATENATE(A1424," ",B1424," ",C1424," ",D1424)</f>
        <v>PENCOYD 13 KV PECO 4TR</v>
      </c>
      <c r="F1424" s="26" t="s">
        <v>2565</v>
      </c>
      <c r="G1424" s="26" t="n">
        <v>8.13</v>
      </c>
      <c r="H1424" s="26" t="n">
        <v>4.61</v>
      </c>
      <c r="I1424" s="26" t="s">
        <v>2565</v>
      </c>
      <c r="J1424" s="26" t="n">
        <v>-0.76</v>
      </c>
      <c r="K1424" s="26" t="n">
        <v>0.47</v>
      </c>
      <c r="L1424" s="26" t="s">
        <v>2565</v>
      </c>
      <c r="M1424" s="26" t="n">
        <v>1.56</v>
      </c>
      <c r="N1424" s="26" t="n">
        <v>1.77</v>
      </c>
      <c r="O1424" s="27" t="s">
        <v>2565</v>
      </c>
      <c r="P1424" s="27" t="n">
        <v>662.14</v>
      </c>
      <c r="Q1424" s="27" t="n">
        <v>501.16</v>
      </c>
      <c r="R1424" s="28" t="n">
        <v>20243.81</v>
      </c>
      <c r="S1424" s="28" t="n">
        <v>6330.2</v>
      </c>
      <c r="T1424" s="29" t="n">
        <v>60159.22</v>
      </c>
      <c r="U1424" s="29" t="n">
        <v>8672.62</v>
      </c>
      <c r="V1424" s="28" t="n">
        <v>15157.15</v>
      </c>
      <c r="W1424" s="28" t="n">
        <v>7979.34</v>
      </c>
      <c r="X1424" s="29" t="n">
        <v>12271.1</v>
      </c>
      <c r="Y1424" s="29" t="n">
        <v>5606.9</v>
      </c>
      <c r="Z1424" s="28" t="n">
        <v>18602.27</v>
      </c>
      <c r="AA1424" s="28" t="n">
        <v>6148.59</v>
      </c>
      <c r="AB1424" s="29" t="n">
        <v>13494.11</v>
      </c>
      <c r="AC1424" s="29" t="n">
        <v>7707.45</v>
      </c>
    </row>
    <row r="1425" customFormat="false" ht="12.75" hidden="false" customHeight="false" outlineLevel="0" collapsed="false">
      <c r="A1425" s="3" t="s">
        <v>60</v>
      </c>
      <c r="B1425" s="3" t="s">
        <v>34</v>
      </c>
      <c r="C1425" s="3"/>
      <c r="D1425" s="3"/>
      <c r="E1425" s="3" t="str">
        <f aca="false">+CONCATENATE(A1425," ",B1425," ",C1425," ",D1425)</f>
        <v>PENELEC ZONE  </v>
      </c>
      <c r="F1425" s="26" t="s">
        <v>60</v>
      </c>
      <c r="G1425" s="26" t="n">
        <v>23.43</v>
      </c>
      <c r="H1425" s="26" t="n">
        <v>12.07</v>
      </c>
      <c r="I1425" s="26" t="s">
        <v>60</v>
      </c>
      <c r="J1425" s="26" t="n">
        <v>-13.36</v>
      </c>
      <c r="K1425" s="26" t="n">
        <v>6.61</v>
      </c>
      <c r="L1425" s="26" t="s">
        <v>60</v>
      </c>
      <c r="M1425" s="26" t="n">
        <v>19.92</v>
      </c>
      <c r="N1425" s="26" t="n">
        <v>10.87</v>
      </c>
      <c r="O1425" s="27" t="s">
        <v>60</v>
      </c>
      <c r="P1425" s="27" t="n">
        <v>-725.73</v>
      </c>
      <c r="Q1425" s="27" t="n">
        <v>-179.09</v>
      </c>
      <c r="R1425" s="28" t="n">
        <v>20311.939708</v>
      </c>
      <c r="S1425" s="28" t="n">
        <v>6664.429942</v>
      </c>
      <c r="T1425" s="29" t="n">
        <v>58392.070435</v>
      </c>
      <c r="U1425" s="29" t="n">
        <v>8693.841781</v>
      </c>
      <c r="V1425" s="28" t="n">
        <v>15179.312846</v>
      </c>
      <c r="W1425" s="28" t="n">
        <v>7978.668407</v>
      </c>
      <c r="X1425" s="29" t="n">
        <v>12206</v>
      </c>
      <c r="Y1425" s="29" t="n">
        <v>5640</v>
      </c>
      <c r="Z1425" s="28" t="n">
        <v>18532.356966</v>
      </c>
      <c r="AA1425" s="28" t="n">
        <v>6336.523072</v>
      </c>
      <c r="AB1425" s="29" t="n">
        <v>13566.377406</v>
      </c>
      <c r="AC1425" s="29" t="n">
        <v>7718.059532</v>
      </c>
    </row>
    <row r="1426" customFormat="false" ht="12.75" hidden="false" customHeight="false" outlineLevel="0" collapsed="false">
      <c r="A1426" s="3" t="s">
        <v>2566</v>
      </c>
      <c r="B1426" s="3" t="s">
        <v>26</v>
      </c>
      <c r="C1426" s="3" t="s">
        <v>27</v>
      </c>
      <c r="D1426" s="3" t="s">
        <v>28</v>
      </c>
      <c r="E1426" s="3" t="str">
        <f aca="false">+CONCATENATE(A1426," ",B1426," ",C1426," ",D1426)</f>
        <v>PENHORN 230 KV PSEG T-1</v>
      </c>
      <c r="F1426" s="26" t="s">
        <v>2567</v>
      </c>
      <c r="G1426" s="26" t="n">
        <v>343.52</v>
      </c>
      <c r="H1426" s="26" t="n">
        <v>171.5</v>
      </c>
      <c r="I1426" s="26" t="s">
        <v>2567</v>
      </c>
      <c r="J1426" s="26" t="n">
        <v>119.15</v>
      </c>
      <c r="K1426" s="26" t="n">
        <v>119</v>
      </c>
      <c r="L1426" s="26" t="s">
        <v>2567</v>
      </c>
      <c r="M1426" s="26" t="n">
        <v>365.59</v>
      </c>
      <c r="N1426" s="26" t="n">
        <v>202.92</v>
      </c>
      <c r="O1426" s="27" t="s">
        <v>2567</v>
      </c>
      <c r="P1426" s="27" t="n">
        <v>661.06</v>
      </c>
      <c r="Q1426" s="27" t="n">
        <v>498.25</v>
      </c>
      <c r="R1426" s="28" t="n">
        <v>21259.54</v>
      </c>
      <c r="S1426" s="28" t="n">
        <v>6450.37</v>
      </c>
      <c r="T1426" s="29" t="n">
        <v>59773.64</v>
      </c>
      <c r="U1426" s="29" t="n">
        <v>8805.36</v>
      </c>
      <c r="V1426" s="28" t="n">
        <v>14946.49</v>
      </c>
      <c r="W1426" s="28" t="n">
        <v>7981.37</v>
      </c>
      <c r="X1426" s="29" t="n">
        <v>12587.7</v>
      </c>
      <c r="Y1426" s="29" t="n">
        <v>5813.8</v>
      </c>
      <c r="Z1426" s="28" t="n">
        <v>18720.23</v>
      </c>
      <c r="AA1426" s="28" t="n">
        <v>7791.02</v>
      </c>
      <c r="AB1426" s="29" t="n">
        <v>13484.52</v>
      </c>
      <c r="AC1426" s="29" t="n">
        <v>7802.31</v>
      </c>
    </row>
    <row r="1427" customFormat="false" ht="12.75" hidden="false" customHeight="false" outlineLevel="0" collapsed="false">
      <c r="A1427" s="3" t="s">
        <v>2566</v>
      </c>
      <c r="B1427" s="3" t="s">
        <v>26</v>
      </c>
      <c r="C1427" s="3" t="s">
        <v>27</v>
      </c>
      <c r="D1427" s="3" t="s">
        <v>31</v>
      </c>
      <c r="E1427" s="3" t="str">
        <f aca="false">+CONCATENATE(A1427," ",B1427," ",C1427," ",D1427)</f>
        <v>PENHORN 230 KV PSEG T-2</v>
      </c>
      <c r="F1427" s="26" t="s">
        <v>2568</v>
      </c>
      <c r="G1427" s="26" t="n">
        <v>336.03</v>
      </c>
      <c r="H1427" s="26" t="n">
        <v>167.87</v>
      </c>
      <c r="I1427" s="26" t="s">
        <v>2568</v>
      </c>
      <c r="J1427" s="26" t="n">
        <v>116.48</v>
      </c>
      <c r="K1427" s="26" t="n">
        <v>116.13</v>
      </c>
      <c r="L1427" s="26" t="s">
        <v>2568</v>
      </c>
      <c r="M1427" s="26" t="n">
        <v>356.63</v>
      </c>
      <c r="N1427" s="26" t="n">
        <v>197.82</v>
      </c>
      <c r="O1427" s="27" t="s">
        <v>2568</v>
      </c>
      <c r="P1427" s="27" t="n">
        <v>650.42</v>
      </c>
      <c r="Q1427" s="27" t="n">
        <v>490.18</v>
      </c>
      <c r="R1427" s="28" t="n">
        <v>21218.67</v>
      </c>
      <c r="S1427" s="28" t="n">
        <v>6447.38</v>
      </c>
      <c r="T1427" s="29" t="n">
        <v>59777.5</v>
      </c>
      <c r="U1427" s="29" t="n">
        <v>8801.86</v>
      </c>
      <c r="V1427" s="28" t="n">
        <v>14944.79</v>
      </c>
      <c r="W1427" s="28" t="n">
        <v>7981.4</v>
      </c>
      <c r="X1427" s="29" t="n">
        <v>12569.3</v>
      </c>
      <c r="Y1427" s="29" t="n">
        <v>5811.9</v>
      </c>
      <c r="Z1427" s="28" t="n">
        <v>18715.36</v>
      </c>
      <c r="AA1427" s="28" t="n">
        <v>7726.78</v>
      </c>
      <c r="AB1427" s="29" t="n">
        <v>13484.38</v>
      </c>
      <c r="AC1427" s="29" t="n">
        <v>7798.12</v>
      </c>
    </row>
    <row r="1428" customFormat="false" ht="12.75" hidden="false" customHeight="false" outlineLevel="0" collapsed="false">
      <c r="A1428" s="3" t="s">
        <v>2569</v>
      </c>
      <c r="B1428" s="3" t="s">
        <v>20</v>
      </c>
      <c r="C1428" s="3" t="s">
        <v>87</v>
      </c>
      <c r="D1428" s="3" t="s">
        <v>88</v>
      </c>
      <c r="E1428" s="3" t="str">
        <f aca="false">+CONCATENATE(A1428," ",B1428," ",C1428," ",D1428)</f>
        <v>PENN 69 KV PECO 1BUS</v>
      </c>
      <c r="F1428" s="26" t="s">
        <v>2570</v>
      </c>
      <c r="G1428" s="26" t="n">
        <v>7.29</v>
      </c>
      <c r="H1428" s="26" t="n">
        <v>4.14</v>
      </c>
      <c r="I1428" s="26" t="s">
        <v>2570</v>
      </c>
      <c r="J1428" s="26" t="n">
        <v>-0.43</v>
      </c>
      <c r="K1428" s="26" t="n">
        <v>0.57</v>
      </c>
      <c r="L1428" s="26" t="s">
        <v>2570</v>
      </c>
      <c r="M1428" s="26" t="n">
        <v>1.81</v>
      </c>
      <c r="N1428" s="26" t="n">
        <v>1.74</v>
      </c>
      <c r="O1428" s="27" t="s">
        <v>2570</v>
      </c>
      <c r="P1428" s="27" t="n">
        <v>618.62</v>
      </c>
      <c r="Q1428" s="27" t="n">
        <v>476.05</v>
      </c>
      <c r="R1428" s="28" t="n">
        <v>20214.76</v>
      </c>
      <c r="S1428" s="28" t="n">
        <v>6330.36</v>
      </c>
      <c r="T1428" s="29" t="n">
        <v>60133.84</v>
      </c>
      <c r="U1428" s="29" t="n">
        <v>8671.62</v>
      </c>
      <c r="V1428" s="28" t="n">
        <v>15163.12</v>
      </c>
      <c r="W1428" s="28" t="n">
        <v>7979.67</v>
      </c>
      <c r="X1428" s="29" t="n">
        <v>12270.1</v>
      </c>
      <c r="Y1428" s="29" t="n">
        <v>5604.5</v>
      </c>
      <c r="Z1428" s="28" t="n">
        <v>18603</v>
      </c>
      <c r="AA1428" s="28" t="n">
        <v>6151.29</v>
      </c>
      <c r="AB1428" s="29" t="n">
        <v>13494.18</v>
      </c>
      <c r="AC1428" s="29" t="n">
        <v>7707.62</v>
      </c>
    </row>
    <row r="1429" customFormat="false" ht="12.75" hidden="false" customHeight="false" outlineLevel="0" collapsed="false">
      <c r="A1429" s="3" t="s">
        <v>2569</v>
      </c>
      <c r="B1429" s="3" t="s">
        <v>20</v>
      </c>
      <c r="C1429" s="3" t="s">
        <v>87</v>
      </c>
      <c r="D1429" s="3" t="s">
        <v>633</v>
      </c>
      <c r="E1429" s="3" t="str">
        <f aca="false">+CONCATENATE(A1429," ",B1429," ",C1429," ",D1429)</f>
        <v>PENN 69 KV PECO 8BUS</v>
      </c>
      <c r="F1429" s="26" t="s">
        <v>2571</v>
      </c>
      <c r="G1429" s="26" t="n">
        <v>7.35</v>
      </c>
      <c r="H1429" s="26" t="n">
        <v>4.17</v>
      </c>
      <c r="I1429" s="26" t="s">
        <v>2571</v>
      </c>
      <c r="J1429" s="26" t="n">
        <v>-0.43</v>
      </c>
      <c r="K1429" s="26" t="n">
        <v>0.57</v>
      </c>
      <c r="L1429" s="26" t="s">
        <v>2571</v>
      </c>
      <c r="M1429" s="26" t="n">
        <v>1.83</v>
      </c>
      <c r="N1429" s="26" t="n">
        <v>1.75</v>
      </c>
      <c r="O1429" s="27" t="s">
        <v>2571</v>
      </c>
      <c r="P1429" s="27" t="n">
        <v>615.83</v>
      </c>
      <c r="Q1429" s="27" t="n">
        <v>474.33</v>
      </c>
      <c r="R1429" s="28" t="n">
        <v>20213.78</v>
      </c>
      <c r="S1429" s="28" t="n">
        <v>6330.37</v>
      </c>
      <c r="T1429" s="29" t="n">
        <v>60132.25</v>
      </c>
      <c r="U1429" s="29" t="n">
        <v>8671.52</v>
      </c>
      <c r="V1429" s="28" t="n">
        <v>15163.14</v>
      </c>
      <c r="W1429" s="28" t="n">
        <v>7979.68</v>
      </c>
      <c r="X1429" s="29" t="n">
        <v>12271.1</v>
      </c>
      <c r="Y1429" s="29" t="n">
        <v>5604.5</v>
      </c>
      <c r="Z1429" s="28" t="n">
        <v>18602.99</v>
      </c>
      <c r="AA1429" s="28" t="n">
        <v>6151.31</v>
      </c>
      <c r="AB1429" s="29" t="n">
        <v>13494.18</v>
      </c>
      <c r="AC1429" s="29" t="n">
        <v>7707.62</v>
      </c>
    </row>
    <row r="1430" customFormat="false" ht="12.75" hidden="false" customHeight="false" outlineLevel="0" collapsed="false">
      <c r="A1430" s="3" t="s">
        <v>2572</v>
      </c>
      <c r="B1430" s="3" t="s">
        <v>309</v>
      </c>
      <c r="C1430" s="3" t="s">
        <v>60</v>
      </c>
      <c r="D1430" s="3" t="s">
        <v>512</v>
      </c>
      <c r="E1430" s="3" t="str">
        <f aca="false">+CONCATENATE(A1430," ",B1430," ",C1430," ",D1430)</f>
        <v>PENNMAR 22 KV PENELEC ONE</v>
      </c>
      <c r="F1430" s="26" t="s">
        <v>2573</v>
      </c>
      <c r="G1430" s="26" t="n">
        <v>20.09</v>
      </c>
      <c r="H1430" s="26" t="n">
        <v>10.38</v>
      </c>
      <c r="I1430" s="26" t="s">
        <v>2573</v>
      </c>
      <c r="J1430" s="26" t="n">
        <v>-13.13</v>
      </c>
      <c r="K1430" s="26" t="n">
        <v>5.73</v>
      </c>
      <c r="L1430" s="26" t="s">
        <v>2573</v>
      </c>
      <c r="M1430" s="26" t="n">
        <v>16.69</v>
      </c>
      <c r="N1430" s="26" t="n">
        <v>9.33</v>
      </c>
      <c r="O1430" s="27" t="s">
        <v>2573</v>
      </c>
      <c r="P1430" s="27" t="n">
        <v>-824.3</v>
      </c>
      <c r="Q1430" s="27" t="n">
        <v>-242.67</v>
      </c>
      <c r="R1430" s="28" t="n">
        <v>20218.26</v>
      </c>
      <c r="S1430" s="28" t="n">
        <v>6307.46</v>
      </c>
      <c r="T1430" s="29" t="n">
        <v>58248.85</v>
      </c>
      <c r="U1430" s="29" t="n">
        <v>8650.07</v>
      </c>
      <c r="V1430" s="28" t="n">
        <v>14971.75</v>
      </c>
      <c r="W1430" s="28" t="n">
        <v>7980.13</v>
      </c>
      <c r="X1430" s="29" t="n">
        <v>12281.6</v>
      </c>
      <c r="Y1430" s="29" t="n">
        <v>5639.4</v>
      </c>
      <c r="Z1430" s="28" t="n">
        <v>18167.33</v>
      </c>
      <c r="AA1430" s="28" t="n">
        <v>6281.09</v>
      </c>
      <c r="AB1430" s="29" t="n">
        <v>13494.58</v>
      </c>
      <c r="AC1430" s="29" t="n">
        <v>7714.72</v>
      </c>
    </row>
    <row r="1431" customFormat="false" ht="12.75" hidden="false" customHeight="false" outlineLevel="0" collapsed="false">
      <c r="A1431" s="3" t="s">
        <v>2572</v>
      </c>
      <c r="B1431" s="3" t="s">
        <v>309</v>
      </c>
      <c r="C1431" s="3" t="s">
        <v>60</v>
      </c>
      <c r="D1431" s="3" t="s">
        <v>2574</v>
      </c>
      <c r="E1431" s="3" t="str">
        <f aca="false">+CONCATENATE(A1431," ",B1431," ",C1431," ",D1431)</f>
        <v>PENNMAR 22 KV PENELEC YOUGH</v>
      </c>
      <c r="F1431" s="26" t="s">
        <v>2575</v>
      </c>
      <c r="G1431" s="26" t="n">
        <v>20.09</v>
      </c>
      <c r="H1431" s="26" t="n">
        <v>10.38</v>
      </c>
      <c r="I1431" s="26" t="s">
        <v>2575</v>
      </c>
      <c r="J1431" s="26" t="n">
        <v>-13.13</v>
      </c>
      <c r="K1431" s="26" t="n">
        <v>5.73</v>
      </c>
      <c r="L1431" s="26" t="s">
        <v>2575</v>
      </c>
      <c r="M1431" s="26" t="n">
        <v>16.69</v>
      </c>
      <c r="N1431" s="26" t="n">
        <v>9.33</v>
      </c>
      <c r="O1431" s="27" t="s">
        <v>2575</v>
      </c>
      <c r="P1431" s="27" t="n">
        <v>-824.3</v>
      </c>
      <c r="Q1431" s="27" t="n">
        <v>-242.67</v>
      </c>
      <c r="R1431" s="28" t="n">
        <v>20218.26</v>
      </c>
      <c r="S1431" s="28" t="n">
        <v>6307.46</v>
      </c>
      <c r="T1431" s="29" t="n">
        <v>58248.85</v>
      </c>
      <c r="U1431" s="29" t="n">
        <v>8650.07</v>
      </c>
      <c r="V1431" s="28" t="n">
        <v>14971.75</v>
      </c>
      <c r="W1431" s="28" t="n">
        <v>7980.13</v>
      </c>
      <c r="X1431" s="29" t="n">
        <v>12281.6</v>
      </c>
      <c r="Y1431" s="29" t="n">
        <v>5639.4</v>
      </c>
      <c r="Z1431" s="28" t="n">
        <v>18167.33</v>
      </c>
      <c r="AA1431" s="28" t="n">
        <v>6281.09</v>
      </c>
      <c r="AB1431" s="29" t="n">
        <v>13494.58</v>
      </c>
      <c r="AC1431" s="29" t="n">
        <v>7714.72</v>
      </c>
    </row>
    <row r="1432" customFormat="false" ht="12.75" hidden="false" customHeight="false" outlineLevel="0" collapsed="false">
      <c r="A1432" s="3" t="s">
        <v>2576</v>
      </c>
      <c r="B1432" s="3" t="s">
        <v>47</v>
      </c>
      <c r="C1432" s="3" t="s">
        <v>60</v>
      </c>
      <c r="D1432" s="3" t="s">
        <v>2577</v>
      </c>
      <c r="E1432" s="3" t="str">
        <f aca="false">+CONCATENATE(A1432," ",B1432," ",C1432," ",D1432)</f>
        <v>PENNTECH 13 KV PENELEC GEN</v>
      </c>
      <c r="F1432" s="26" t="s">
        <v>2578</v>
      </c>
      <c r="G1432" s="26" t="n">
        <v>22.69</v>
      </c>
      <c r="H1432" s="26" t="n">
        <v>11.71</v>
      </c>
      <c r="I1432" s="26" t="s">
        <v>2578</v>
      </c>
      <c r="J1432" s="26" t="n">
        <v>3.13</v>
      </c>
      <c r="K1432" s="26" t="n">
        <v>6.5</v>
      </c>
      <c r="L1432" s="26" t="s">
        <v>2578</v>
      </c>
      <c r="M1432" s="26" t="n">
        <v>19.23</v>
      </c>
      <c r="N1432" s="26" t="n">
        <v>10.61</v>
      </c>
      <c r="O1432" s="27" t="s">
        <v>2578</v>
      </c>
      <c r="P1432" s="27" t="n">
        <v>-735.96</v>
      </c>
      <c r="Q1432" s="27" t="n">
        <v>-193.02</v>
      </c>
      <c r="R1432" s="28" t="n">
        <v>20304.35</v>
      </c>
      <c r="S1432" s="28" t="n">
        <v>6639.29</v>
      </c>
      <c r="T1432" s="29" t="n">
        <v>58416.6</v>
      </c>
      <c r="U1432" s="29" t="n">
        <v>8692.09</v>
      </c>
      <c r="V1432" s="28" t="n">
        <v>15081.93</v>
      </c>
      <c r="W1432" s="28" t="n">
        <v>7977.68</v>
      </c>
      <c r="X1432" s="29" t="n">
        <v>12284.9</v>
      </c>
      <c r="Y1432" s="29" t="n">
        <v>5663.8</v>
      </c>
      <c r="Z1432" s="28" t="n">
        <v>18562.85</v>
      </c>
      <c r="AA1432" s="28" t="n">
        <v>6322.38</v>
      </c>
      <c r="AB1432" s="29" t="n">
        <v>13550.39</v>
      </c>
      <c r="AC1432" s="29" t="n">
        <v>7717.09</v>
      </c>
    </row>
    <row r="1433" customFormat="false" ht="12.75" hidden="false" customHeight="false" outlineLevel="0" collapsed="false">
      <c r="A1433" s="3" t="s">
        <v>2576</v>
      </c>
      <c r="B1433" s="3" t="s">
        <v>47</v>
      </c>
      <c r="C1433" s="3" t="s">
        <v>60</v>
      </c>
      <c r="D1433" s="3" t="s">
        <v>1164</v>
      </c>
      <c r="E1433" s="3" t="str">
        <f aca="false">+CONCATENATE(A1433," ",B1433," ",C1433," ",D1433)</f>
        <v>PENNTECH 13 KV PENELEC LOAD</v>
      </c>
      <c r="F1433" s="26" t="s">
        <v>2579</v>
      </c>
      <c r="G1433" s="26" t="n">
        <v>22.69</v>
      </c>
      <c r="H1433" s="26" t="n">
        <v>11.71</v>
      </c>
      <c r="I1433" s="26" t="s">
        <v>2579</v>
      </c>
      <c r="J1433" s="26" t="n">
        <v>3.13</v>
      </c>
      <c r="K1433" s="26" t="n">
        <v>6.5</v>
      </c>
      <c r="L1433" s="26" t="s">
        <v>2579</v>
      </c>
      <c r="M1433" s="26" t="n">
        <v>19.23</v>
      </c>
      <c r="N1433" s="26" t="n">
        <v>10.61</v>
      </c>
      <c r="O1433" s="27" t="s">
        <v>2579</v>
      </c>
      <c r="P1433" s="27" t="n">
        <v>-735.96</v>
      </c>
      <c r="Q1433" s="27" t="n">
        <v>-193.02</v>
      </c>
      <c r="R1433" s="28" t="n">
        <v>20304.35</v>
      </c>
      <c r="S1433" s="28" t="n">
        <v>6639.29</v>
      </c>
      <c r="T1433" s="29" t="n">
        <v>58416.6</v>
      </c>
      <c r="U1433" s="29" t="n">
        <v>8692.09</v>
      </c>
      <c r="V1433" s="28" t="n">
        <v>15081.93</v>
      </c>
      <c r="W1433" s="28" t="n">
        <v>7977.68</v>
      </c>
      <c r="X1433" s="29" t="n">
        <v>12284.9</v>
      </c>
      <c r="Y1433" s="29" t="n">
        <v>5663.8</v>
      </c>
      <c r="Z1433" s="28" t="n">
        <v>18562.85</v>
      </c>
      <c r="AA1433" s="28" t="n">
        <v>6322.38</v>
      </c>
      <c r="AB1433" s="29" t="n">
        <v>13550.39</v>
      </c>
      <c r="AC1433" s="29" t="n">
        <v>7717.09</v>
      </c>
    </row>
    <row r="1434" customFormat="false" ht="12.75" hidden="false" customHeight="false" outlineLevel="0" collapsed="false">
      <c r="A1434" s="3" t="s">
        <v>15</v>
      </c>
      <c r="B1434" s="3" t="s">
        <v>34</v>
      </c>
      <c r="C1434" s="3"/>
      <c r="D1434" s="3"/>
      <c r="E1434" s="3" t="str">
        <f aca="false">+CONCATENATE(A1434," ",B1434," ",C1434," ",D1434)</f>
        <v>PEPCO ZONE  </v>
      </c>
      <c r="F1434" s="26" t="s">
        <v>15</v>
      </c>
      <c r="G1434" s="26" t="n">
        <v>9.95</v>
      </c>
      <c r="H1434" s="26" t="n">
        <v>5.3</v>
      </c>
      <c r="I1434" s="26" t="s">
        <v>15</v>
      </c>
      <c r="J1434" s="26" t="n">
        <v>2.99</v>
      </c>
      <c r="K1434" s="26" t="n">
        <v>2.48</v>
      </c>
      <c r="L1434" s="26" t="s">
        <v>15</v>
      </c>
      <c r="M1434" s="26" t="n">
        <v>7.99</v>
      </c>
      <c r="N1434" s="26" t="n">
        <v>4.09</v>
      </c>
      <c r="O1434" s="27" t="s">
        <v>15</v>
      </c>
      <c r="P1434" s="27" t="n">
        <v>-881.39</v>
      </c>
      <c r="Q1434" s="27" t="n">
        <v>-268.2</v>
      </c>
      <c r="R1434" s="28" t="n">
        <v>20133.593226</v>
      </c>
      <c r="S1434" s="28" t="n">
        <v>6301.408905</v>
      </c>
      <c r="T1434" s="29" t="n">
        <v>58256.189854</v>
      </c>
      <c r="U1434" s="29" t="n">
        <v>8607.978922</v>
      </c>
      <c r="V1434" s="28" t="n">
        <v>15274.672089</v>
      </c>
      <c r="W1434" s="28" t="n">
        <v>7984.024223</v>
      </c>
      <c r="X1434" s="29" t="n">
        <v>12275.1</v>
      </c>
      <c r="Y1434" s="29" t="n">
        <v>5618.1</v>
      </c>
      <c r="Z1434" s="28" t="n">
        <v>18629.566533</v>
      </c>
      <c r="AA1434" s="28" t="n">
        <v>6216.926594</v>
      </c>
      <c r="AB1434" s="29" t="n">
        <v>13494.630901</v>
      </c>
      <c r="AC1434" s="29" t="n">
        <v>7710.986645</v>
      </c>
    </row>
    <row r="1435" customFormat="false" ht="12.75" hidden="false" customHeight="false" outlineLevel="0" collapsed="false">
      <c r="A1435" s="3" t="s">
        <v>2580</v>
      </c>
      <c r="B1435" s="3" t="s">
        <v>20</v>
      </c>
      <c r="C1435" s="3" t="s">
        <v>37</v>
      </c>
      <c r="D1435" s="3" t="s">
        <v>2580</v>
      </c>
      <c r="E1435" s="3" t="str">
        <f aca="false">+CONCATENATE(A1435," ",B1435," ",C1435," ",D1435)</f>
        <v>PEPPER 69 KV DPL PEPPER</v>
      </c>
      <c r="F1435" s="26" t="s">
        <v>2581</v>
      </c>
      <c r="G1435" s="26" t="n">
        <v>7.9</v>
      </c>
      <c r="H1435" s="26" t="n">
        <v>4.48</v>
      </c>
      <c r="I1435" s="26" t="s">
        <v>2581</v>
      </c>
      <c r="J1435" s="26" t="n">
        <v>0.24</v>
      </c>
      <c r="K1435" s="26" t="n">
        <v>1.34</v>
      </c>
      <c r="L1435" s="26" t="s">
        <v>2581</v>
      </c>
      <c r="M1435" s="26" t="n">
        <v>4.1</v>
      </c>
      <c r="N1435" s="26" t="n">
        <v>2.74</v>
      </c>
      <c r="O1435" s="27" t="s">
        <v>2581</v>
      </c>
      <c r="P1435" s="27" t="n">
        <v>1429.81</v>
      </c>
      <c r="Q1435" s="27" t="n">
        <v>832.97</v>
      </c>
      <c r="R1435" s="28" t="n">
        <v>20259.38</v>
      </c>
      <c r="S1435" s="28" t="n">
        <v>6328.19</v>
      </c>
      <c r="T1435" s="29" t="n">
        <v>60592.34</v>
      </c>
      <c r="U1435" s="29" t="n">
        <v>8679.82</v>
      </c>
      <c r="V1435" s="28" t="n">
        <v>17420.62</v>
      </c>
      <c r="W1435" s="28" t="n">
        <v>9276.79</v>
      </c>
      <c r="X1435" s="29" t="n">
        <v>12269.3</v>
      </c>
      <c r="Y1435" s="29" t="n">
        <v>5597.5</v>
      </c>
      <c r="Z1435" s="28" t="n">
        <v>18604.29</v>
      </c>
      <c r="AA1435" s="28" t="n">
        <v>6164.91</v>
      </c>
      <c r="AB1435" s="29" t="n">
        <v>13493.92</v>
      </c>
      <c r="AC1435" s="29" t="n">
        <v>7708.49</v>
      </c>
    </row>
    <row r="1436" customFormat="false" ht="12.75" hidden="false" customHeight="false" outlineLevel="0" collapsed="false">
      <c r="A1436" s="3" t="s">
        <v>2582</v>
      </c>
      <c r="B1436" s="3" t="s">
        <v>205</v>
      </c>
      <c r="C1436" s="3" t="s">
        <v>111</v>
      </c>
      <c r="D1436" s="3" t="s">
        <v>512</v>
      </c>
      <c r="E1436" s="3" t="str">
        <f aca="false">+CONCATENATE(A1436," ",B1436," ",C1436," ",D1436)</f>
        <v>PEQUESTR 34 KV JCPL ONE</v>
      </c>
      <c r="F1436" s="26" t="s">
        <v>2583</v>
      </c>
      <c r="G1436" s="26" t="n">
        <v>-61.5</v>
      </c>
      <c r="H1436" s="26" t="n">
        <v>-29.89</v>
      </c>
      <c r="I1436" s="26" t="s">
        <v>2583</v>
      </c>
      <c r="J1436" s="26" t="n">
        <v>-20.06</v>
      </c>
      <c r="K1436" s="26" t="n">
        <v>-23.27</v>
      </c>
      <c r="L1436" s="26" t="s">
        <v>2583</v>
      </c>
      <c r="M1436" s="26" t="n">
        <v>-72.41</v>
      </c>
      <c r="N1436" s="26" t="n">
        <v>-41.87</v>
      </c>
      <c r="O1436" s="27" t="s">
        <v>2583</v>
      </c>
      <c r="P1436" s="27" t="n">
        <v>155.92</v>
      </c>
      <c r="Q1436" s="27" t="n">
        <v>262.4</v>
      </c>
      <c r="R1436" s="28" t="n">
        <v>20088.59</v>
      </c>
      <c r="S1436" s="28" t="n">
        <v>6318.32</v>
      </c>
      <c r="T1436" s="29" t="n">
        <v>59432.87</v>
      </c>
      <c r="U1436" s="29" t="n">
        <v>8803.97</v>
      </c>
      <c r="V1436" s="28" t="n">
        <v>15069.78</v>
      </c>
      <c r="W1436" s="28" t="n">
        <v>7979.15</v>
      </c>
      <c r="X1436" s="29" t="n">
        <v>12264.1</v>
      </c>
      <c r="Y1436" s="29" t="n">
        <v>5618.3</v>
      </c>
      <c r="Z1436" s="28" t="n">
        <v>18576.33</v>
      </c>
      <c r="AA1436" s="28" t="n">
        <v>5770.9</v>
      </c>
      <c r="AB1436" s="29" t="n">
        <v>13499.79</v>
      </c>
      <c r="AC1436" s="29" t="n">
        <v>7677.21</v>
      </c>
    </row>
    <row r="1437" customFormat="false" ht="12.75" hidden="false" customHeight="false" outlineLevel="0" collapsed="false">
      <c r="A1437" s="3" t="s">
        <v>2582</v>
      </c>
      <c r="B1437" s="3" t="s">
        <v>205</v>
      </c>
      <c r="C1437" s="3" t="s">
        <v>111</v>
      </c>
      <c r="D1437" s="3" t="s">
        <v>2584</v>
      </c>
      <c r="E1437" s="3" t="str">
        <f aca="false">+CONCATENATE(A1437," ",B1437," ",C1437," ",D1437)</f>
        <v>PEQUESTR 34 KV JCPL WARREN</v>
      </c>
      <c r="F1437" s="26" t="s">
        <v>2585</v>
      </c>
      <c r="G1437" s="26" t="n">
        <v>-61.5</v>
      </c>
      <c r="H1437" s="26" t="n">
        <v>-29.89</v>
      </c>
      <c r="I1437" s="26" t="s">
        <v>2585</v>
      </c>
      <c r="J1437" s="26" t="n">
        <v>-20.06</v>
      </c>
      <c r="K1437" s="26" t="n">
        <v>-23.27</v>
      </c>
      <c r="L1437" s="26" t="s">
        <v>2585</v>
      </c>
      <c r="M1437" s="26" t="n">
        <v>-72.41</v>
      </c>
      <c r="N1437" s="26" t="n">
        <v>-41.87</v>
      </c>
      <c r="O1437" s="27" t="s">
        <v>2585</v>
      </c>
      <c r="P1437" s="27" t="n">
        <v>155.92</v>
      </c>
      <c r="Q1437" s="27" t="n">
        <v>262.4</v>
      </c>
      <c r="R1437" s="28" t="n">
        <v>20088.59</v>
      </c>
      <c r="S1437" s="28" t="n">
        <v>6318.32</v>
      </c>
      <c r="T1437" s="29" t="n">
        <v>59432.87</v>
      </c>
      <c r="U1437" s="29" t="n">
        <v>8803.97</v>
      </c>
      <c r="V1437" s="28" t="n">
        <v>15069.78</v>
      </c>
      <c r="W1437" s="28" t="n">
        <v>7979.15</v>
      </c>
      <c r="X1437" s="29" t="n">
        <v>12264.1</v>
      </c>
      <c r="Y1437" s="29" t="n">
        <v>5618.3</v>
      </c>
      <c r="Z1437" s="28" t="n">
        <v>18576.33</v>
      </c>
      <c r="AA1437" s="28" t="n">
        <v>5770.9</v>
      </c>
      <c r="AB1437" s="29" t="n">
        <v>13499.79</v>
      </c>
      <c r="AC1437" s="29" t="n">
        <v>7677.21</v>
      </c>
    </row>
    <row r="1438" customFormat="false" ht="12.75" hidden="false" customHeight="false" outlineLevel="0" collapsed="false">
      <c r="A1438" s="3" t="s">
        <v>2586</v>
      </c>
      <c r="B1438" s="3" t="s">
        <v>125</v>
      </c>
      <c r="C1438" s="3" t="s">
        <v>87</v>
      </c>
      <c r="D1438" s="3" t="s">
        <v>2587</v>
      </c>
      <c r="E1438" s="3" t="str">
        <f aca="false">+CONCATENATE(A1438," ",B1438," ",C1438," ",D1438)</f>
        <v>PERKIOME 35 KV PECO BU4K</v>
      </c>
      <c r="F1438" s="26" t="s">
        <v>2588</v>
      </c>
      <c r="G1438" s="26" t="n">
        <v>5.39</v>
      </c>
      <c r="H1438" s="26" t="n">
        <v>3.06</v>
      </c>
      <c r="I1438" s="26" t="s">
        <v>2588</v>
      </c>
      <c r="J1438" s="26" t="n">
        <v>-0.58</v>
      </c>
      <c r="K1438" s="26" t="n">
        <v>0.31</v>
      </c>
      <c r="L1438" s="26" t="s">
        <v>2588</v>
      </c>
      <c r="M1438" s="26" t="n">
        <v>1.01</v>
      </c>
      <c r="N1438" s="26" t="n">
        <v>1.22</v>
      </c>
      <c r="O1438" s="27" t="s">
        <v>2588</v>
      </c>
      <c r="P1438" s="27" t="n">
        <v>998.32</v>
      </c>
      <c r="Q1438" s="27" t="n">
        <v>719.99</v>
      </c>
      <c r="R1438" s="28" t="n">
        <v>20267.98</v>
      </c>
      <c r="S1438" s="28" t="n">
        <v>6330.11</v>
      </c>
      <c r="T1438" s="29" t="n">
        <v>64627.64</v>
      </c>
      <c r="U1438" s="29" t="n">
        <v>9421.66</v>
      </c>
      <c r="V1438" s="28" t="n">
        <v>15238.96</v>
      </c>
      <c r="W1438" s="28" t="n">
        <v>7987.69</v>
      </c>
      <c r="X1438" s="29" t="n">
        <v>12270.9</v>
      </c>
      <c r="Y1438" s="29" t="n">
        <v>5610.5</v>
      </c>
      <c r="Z1438" s="28" t="n">
        <v>18601.91</v>
      </c>
      <c r="AA1438" s="28" t="n">
        <v>6147.39</v>
      </c>
      <c r="AB1438" s="29" t="n">
        <v>13494.06</v>
      </c>
      <c r="AC1438" s="29" t="n">
        <v>7707.31</v>
      </c>
    </row>
    <row r="1439" customFormat="false" ht="12.75" hidden="false" customHeight="false" outlineLevel="0" collapsed="false">
      <c r="A1439" s="3" t="s">
        <v>2586</v>
      </c>
      <c r="B1439" s="3" t="s">
        <v>125</v>
      </c>
      <c r="C1439" s="3" t="s">
        <v>87</v>
      </c>
      <c r="D1439" s="3" t="s">
        <v>2589</v>
      </c>
      <c r="E1439" s="3" t="str">
        <f aca="false">+CONCATENATE(A1439," ",B1439," ",C1439," ",D1439)</f>
        <v>PERKIOME 35 KV PECO BU5K</v>
      </c>
      <c r="F1439" s="26" t="s">
        <v>2590</v>
      </c>
      <c r="G1439" s="26" t="n">
        <v>5.39</v>
      </c>
      <c r="H1439" s="26" t="n">
        <v>3.06</v>
      </c>
      <c r="I1439" s="26" t="s">
        <v>2590</v>
      </c>
      <c r="J1439" s="26" t="n">
        <v>-0.58</v>
      </c>
      <c r="K1439" s="26" t="n">
        <v>0.31</v>
      </c>
      <c r="L1439" s="26" t="s">
        <v>2590</v>
      </c>
      <c r="M1439" s="26" t="n">
        <v>1.01</v>
      </c>
      <c r="N1439" s="26" t="n">
        <v>1.22</v>
      </c>
      <c r="O1439" s="27" t="s">
        <v>2590</v>
      </c>
      <c r="P1439" s="27" t="n">
        <v>998.32</v>
      </c>
      <c r="Q1439" s="27" t="n">
        <v>719.99</v>
      </c>
      <c r="R1439" s="28" t="n">
        <v>20267.98</v>
      </c>
      <c r="S1439" s="28" t="n">
        <v>6330.11</v>
      </c>
      <c r="T1439" s="29" t="n">
        <v>64627.64</v>
      </c>
      <c r="U1439" s="29" t="n">
        <v>9421.66</v>
      </c>
      <c r="V1439" s="28" t="n">
        <v>15238.96</v>
      </c>
      <c r="W1439" s="28" t="n">
        <v>7987.69</v>
      </c>
      <c r="X1439" s="29" t="n">
        <v>12270.9</v>
      </c>
      <c r="Y1439" s="29" t="n">
        <v>5610.5</v>
      </c>
      <c r="Z1439" s="28" t="n">
        <v>18601.91</v>
      </c>
      <c r="AA1439" s="28" t="n">
        <v>6147.39</v>
      </c>
      <c r="AB1439" s="29" t="n">
        <v>13494.06</v>
      </c>
      <c r="AC1439" s="29" t="n">
        <v>7707.31</v>
      </c>
    </row>
    <row r="1440" customFormat="false" ht="12.75" hidden="false" customHeight="false" outlineLevel="0" collapsed="false">
      <c r="A1440" s="3" t="s">
        <v>2586</v>
      </c>
      <c r="B1440" s="3" t="s">
        <v>125</v>
      </c>
      <c r="C1440" s="3" t="s">
        <v>87</v>
      </c>
      <c r="D1440" s="3" t="s">
        <v>2591</v>
      </c>
      <c r="E1440" s="3" t="str">
        <f aca="false">+CONCATENATE(A1440," ",B1440," ",C1440," ",D1440)</f>
        <v>PERKIOME 35 KV PECO BU6K</v>
      </c>
      <c r="F1440" s="26" t="s">
        <v>2592</v>
      </c>
      <c r="G1440" s="26" t="n">
        <v>5.39</v>
      </c>
      <c r="H1440" s="26" t="n">
        <v>3.06</v>
      </c>
      <c r="I1440" s="26" t="s">
        <v>2592</v>
      </c>
      <c r="J1440" s="26" t="n">
        <v>-0.58</v>
      </c>
      <c r="K1440" s="26" t="n">
        <v>0.31</v>
      </c>
      <c r="L1440" s="26" t="s">
        <v>2592</v>
      </c>
      <c r="M1440" s="26" t="n">
        <v>1.01</v>
      </c>
      <c r="N1440" s="26" t="n">
        <v>1.22</v>
      </c>
      <c r="O1440" s="27" t="s">
        <v>2592</v>
      </c>
      <c r="P1440" s="27" t="n">
        <v>998.32</v>
      </c>
      <c r="Q1440" s="27" t="n">
        <v>719.99</v>
      </c>
      <c r="R1440" s="28" t="n">
        <v>20267.98</v>
      </c>
      <c r="S1440" s="28" t="n">
        <v>6330.11</v>
      </c>
      <c r="T1440" s="29" t="n">
        <v>64627.64</v>
      </c>
      <c r="U1440" s="29" t="n">
        <v>9421.66</v>
      </c>
      <c r="V1440" s="28" t="n">
        <v>15238.96</v>
      </c>
      <c r="W1440" s="28" t="n">
        <v>7987.69</v>
      </c>
      <c r="X1440" s="29" t="n">
        <v>12270.9</v>
      </c>
      <c r="Y1440" s="29" t="n">
        <v>5610.5</v>
      </c>
      <c r="Z1440" s="28" t="n">
        <v>18601.91</v>
      </c>
      <c r="AA1440" s="28" t="n">
        <v>6147.39</v>
      </c>
      <c r="AB1440" s="29" t="n">
        <v>13494.06</v>
      </c>
      <c r="AC1440" s="29" t="n">
        <v>7707.31</v>
      </c>
    </row>
    <row r="1441" customFormat="false" ht="12.75" hidden="false" customHeight="false" outlineLevel="0" collapsed="false">
      <c r="A1441" s="3" t="s">
        <v>2593</v>
      </c>
      <c r="B1441" s="3" t="s">
        <v>59</v>
      </c>
      <c r="C1441" s="3" t="s">
        <v>297</v>
      </c>
      <c r="D1441" s="3" t="s">
        <v>560</v>
      </c>
      <c r="E1441" s="3" t="str">
        <f aca="false">+CONCATENATE(A1441," ",B1441," ",C1441," ",D1441)</f>
        <v>PERRYMAN 115 KV BGE FOUR</v>
      </c>
      <c r="F1441" s="26" t="s">
        <v>2594</v>
      </c>
      <c r="G1441" s="26" t="n">
        <v>8.03</v>
      </c>
      <c r="H1441" s="26" t="n">
        <v>4.34</v>
      </c>
      <c r="I1441" s="26" t="s">
        <v>2594</v>
      </c>
      <c r="J1441" s="26" t="n">
        <v>1.97</v>
      </c>
      <c r="K1441" s="26" t="n">
        <v>1.9</v>
      </c>
      <c r="L1441" s="26" t="s">
        <v>2594</v>
      </c>
      <c r="M1441" s="26" t="n">
        <v>7.11</v>
      </c>
      <c r="N1441" s="26" t="n">
        <v>3.09</v>
      </c>
      <c r="O1441" s="27" t="s">
        <v>2594</v>
      </c>
      <c r="P1441" s="27" t="n">
        <v>-807.51</v>
      </c>
      <c r="Q1441" s="27" t="n">
        <v>-237.13</v>
      </c>
      <c r="R1441" s="28" t="n">
        <v>20063.43</v>
      </c>
      <c r="S1441" s="28" t="n">
        <v>6309.69</v>
      </c>
      <c r="T1441" s="29" t="n">
        <v>58872.43</v>
      </c>
      <c r="U1441" s="29" t="n">
        <v>8936.06</v>
      </c>
      <c r="V1441" s="28" t="n">
        <v>15273.49</v>
      </c>
      <c r="W1441" s="28" t="n">
        <v>7987.82</v>
      </c>
      <c r="X1441" s="29" t="n">
        <v>12272.5</v>
      </c>
      <c r="Y1441" s="29" t="n">
        <v>5612.5</v>
      </c>
      <c r="Z1441" s="28" t="n">
        <v>18630.13</v>
      </c>
      <c r="AA1441" s="28" t="n">
        <v>6197.1</v>
      </c>
      <c r="AB1441" s="29" t="n">
        <v>13495.05</v>
      </c>
      <c r="AC1441" s="29" t="n">
        <v>7710.08</v>
      </c>
    </row>
    <row r="1442" customFormat="false" ht="12.75" hidden="false" customHeight="false" outlineLevel="0" collapsed="false">
      <c r="A1442" s="3" t="s">
        <v>2593</v>
      </c>
      <c r="B1442" s="3" t="s">
        <v>59</v>
      </c>
      <c r="C1442" s="3" t="s">
        <v>297</v>
      </c>
      <c r="D1442" s="3" t="s">
        <v>512</v>
      </c>
      <c r="E1442" s="3" t="str">
        <f aca="false">+CONCATENATE(A1442," ",B1442," ",C1442," ",D1442)</f>
        <v>PERRYMAN 115 KV BGE ONE</v>
      </c>
      <c r="F1442" s="26" t="s">
        <v>2595</v>
      </c>
      <c r="G1442" s="26" t="n">
        <v>8.03</v>
      </c>
      <c r="H1442" s="26" t="n">
        <v>4.34</v>
      </c>
      <c r="I1442" s="26" t="s">
        <v>2595</v>
      </c>
      <c r="J1442" s="26" t="n">
        <v>1.97</v>
      </c>
      <c r="K1442" s="26" t="n">
        <v>1.9</v>
      </c>
      <c r="L1442" s="26" t="s">
        <v>2595</v>
      </c>
      <c r="M1442" s="26" t="n">
        <v>7.11</v>
      </c>
      <c r="N1442" s="26" t="n">
        <v>3.09</v>
      </c>
      <c r="O1442" s="27" t="s">
        <v>2595</v>
      </c>
      <c r="P1442" s="27" t="n">
        <v>-807.51</v>
      </c>
      <c r="Q1442" s="27" t="n">
        <v>-237.13</v>
      </c>
      <c r="R1442" s="28" t="n">
        <v>20063.43</v>
      </c>
      <c r="S1442" s="28" t="n">
        <v>6309.69</v>
      </c>
      <c r="T1442" s="29" t="n">
        <v>58872.43</v>
      </c>
      <c r="U1442" s="29" t="n">
        <v>8936.06</v>
      </c>
      <c r="V1442" s="28" t="n">
        <v>15273.49</v>
      </c>
      <c r="W1442" s="28" t="n">
        <v>7987.82</v>
      </c>
      <c r="X1442" s="29" t="n">
        <v>12272.5</v>
      </c>
      <c r="Y1442" s="29" t="n">
        <v>5612.5</v>
      </c>
      <c r="Z1442" s="28" t="n">
        <v>18630.13</v>
      </c>
      <c r="AA1442" s="28" t="n">
        <v>6197.1</v>
      </c>
      <c r="AB1442" s="29" t="n">
        <v>13495.05</v>
      </c>
      <c r="AC1442" s="29" t="n">
        <v>7710.08</v>
      </c>
    </row>
    <row r="1443" customFormat="false" ht="12.75" hidden="false" customHeight="false" outlineLevel="0" collapsed="false">
      <c r="A1443" s="3" t="s">
        <v>2593</v>
      </c>
      <c r="B1443" s="3" t="s">
        <v>59</v>
      </c>
      <c r="C1443" s="3" t="s">
        <v>297</v>
      </c>
      <c r="D1443" s="3" t="s">
        <v>1503</v>
      </c>
      <c r="E1443" s="3" t="str">
        <f aca="false">+CONCATENATE(A1443," ",B1443," ",C1443," ",D1443)</f>
        <v>PERRYMAN 115 KV BGE THRE</v>
      </c>
      <c r="F1443" s="26" t="s">
        <v>2596</v>
      </c>
      <c r="G1443" s="26" t="n">
        <v>8.03</v>
      </c>
      <c r="H1443" s="26" t="n">
        <v>4.34</v>
      </c>
      <c r="I1443" s="26" t="s">
        <v>2596</v>
      </c>
      <c r="J1443" s="26" t="n">
        <v>1.97</v>
      </c>
      <c r="K1443" s="26" t="n">
        <v>1.9</v>
      </c>
      <c r="L1443" s="26" t="s">
        <v>2596</v>
      </c>
      <c r="M1443" s="26" t="n">
        <v>7.11</v>
      </c>
      <c r="N1443" s="26" t="n">
        <v>3.09</v>
      </c>
      <c r="O1443" s="27" t="s">
        <v>2596</v>
      </c>
      <c r="P1443" s="27" t="n">
        <v>-807.51</v>
      </c>
      <c r="Q1443" s="27" t="n">
        <v>-237.13</v>
      </c>
      <c r="R1443" s="28" t="n">
        <v>20063.43</v>
      </c>
      <c r="S1443" s="28" t="n">
        <v>6309.69</v>
      </c>
      <c r="T1443" s="29" t="n">
        <v>58872.43</v>
      </c>
      <c r="U1443" s="29" t="n">
        <v>8936.06</v>
      </c>
      <c r="V1443" s="28" t="n">
        <v>15273.49</v>
      </c>
      <c r="W1443" s="28" t="n">
        <v>7987.82</v>
      </c>
      <c r="X1443" s="29" t="n">
        <v>12272.5</v>
      </c>
      <c r="Y1443" s="29" t="n">
        <v>5612.5</v>
      </c>
      <c r="Z1443" s="28" t="n">
        <v>18630.13</v>
      </c>
      <c r="AA1443" s="28" t="n">
        <v>6197.1</v>
      </c>
      <c r="AB1443" s="29" t="n">
        <v>13495.05</v>
      </c>
      <c r="AC1443" s="29" t="n">
        <v>7710.08</v>
      </c>
    </row>
    <row r="1444" customFormat="false" ht="12.75" hidden="false" customHeight="false" outlineLevel="0" collapsed="false">
      <c r="A1444" s="3" t="s">
        <v>2593</v>
      </c>
      <c r="B1444" s="3" t="s">
        <v>59</v>
      </c>
      <c r="C1444" s="3" t="s">
        <v>297</v>
      </c>
      <c r="D1444" s="3" t="s">
        <v>565</v>
      </c>
      <c r="E1444" s="3" t="str">
        <f aca="false">+CONCATENATE(A1444," ",B1444," ",C1444," ",D1444)</f>
        <v>PERRYMAN 115 KV BGE TWO</v>
      </c>
      <c r="F1444" s="26" t="s">
        <v>2597</v>
      </c>
      <c r="G1444" s="26" t="n">
        <v>8.03</v>
      </c>
      <c r="H1444" s="26" t="n">
        <v>4.34</v>
      </c>
      <c r="I1444" s="26" t="s">
        <v>2597</v>
      </c>
      <c r="J1444" s="26" t="n">
        <v>1.97</v>
      </c>
      <c r="K1444" s="26" t="n">
        <v>1.9</v>
      </c>
      <c r="L1444" s="26" t="s">
        <v>2597</v>
      </c>
      <c r="M1444" s="26" t="n">
        <v>7.11</v>
      </c>
      <c r="N1444" s="26" t="n">
        <v>3.09</v>
      </c>
      <c r="O1444" s="27" t="s">
        <v>2597</v>
      </c>
      <c r="P1444" s="27" t="n">
        <v>-807.51</v>
      </c>
      <c r="Q1444" s="27" t="n">
        <v>-237.13</v>
      </c>
      <c r="R1444" s="28" t="n">
        <v>20063.43</v>
      </c>
      <c r="S1444" s="28" t="n">
        <v>6309.69</v>
      </c>
      <c r="T1444" s="29" t="n">
        <v>58872.43</v>
      </c>
      <c r="U1444" s="29" t="n">
        <v>8936.06</v>
      </c>
      <c r="V1444" s="28" t="n">
        <v>15273.49</v>
      </c>
      <c r="W1444" s="28" t="n">
        <v>7987.82</v>
      </c>
      <c r="X1444" s="29" t="n">
        <v>12272.5</v>
      </c>
      <c r="Y1444" s="29" t="n">
        <v>5612.5</v>
      </c>
      <c r="Z1444" s="28" t="n">
        <v>18630.13</v>
      </c>
      <c r="AA1444" s="28" t="n">
        <v>6197.1</v>
      </c>
      <c r="AB1444" s="29" t="n">
        <v>13495.05</v>
      </c>
      <c r="AC1444" s="29" t="n">
        <v>7710.08</v>
      </c>
    </row>
    <row r="1445" customFormat="false" ht="12.75" hidden="false" customHeight="false" outlineLevel="0" collapsed="false">
      <c r="A1445" s="3" t="s">
        <v>2593</v>
      </c>
      <c r="B1445" s="3" t="s">
        <v>47</v>
      </c>
      <c r="C1445" s="3" t="s">
        <v>297</v>
      </c>
      <c r="D1445" s="3" t="s">
        <v>1369</v>
      </c>
      <c r="E1445" s="3" t="str">
        <f aca="false">+CONCATENATE(A1445," ",B1445," ",C1445," ",D1445)</f>
        <v>PERRYMAN 13 KV BGE CT 1</v>
      </c>
      <c r="F1445" s="26" t="s">
        <v>2598</v>
      </c>
      <c r="G1445" s="26" t="n">
        <v>8.03</v>
      </c>
      <c r="H1445" s="26" t="n">
        <v>4.34</v>
      </c>
      <c r="I1445" s="26" t="s">
        <v>2598</v>
      </c>
      <c r="J1445" s="26" t="n">
        <v>1.97</v>
      </c>
      <c r="K1445" s="26" t="n">
        <v>1.9</v>
      </c>
      <c r="L1445" s="26" t="s">
        <v>2598</v>
      </c>
      <c r="M1445" s="26" t="n">
        <v>7.11</v>
      </c>
      <c r="N1445" s="26" t="n">
        <v>3.09</v>
      </c>
      <c r="O1445" s="27" t="s">
        <v>2598</v>
      </c>
      <c r="P1445" s="27" t="n">
        <v>-807.51</v>
      </c>
      <c r="Q1445" s="27" t="n">
        <v>-237.13</v>
      </c>
      <c r="R1445" s="28" t="n">
        <v>20063.43</v>
      </c>
      <c r="S1445" s="28" t="n">
        <v>6309.69</v>
      </c>
      <c r="T1445" s="29" t="n">
        <v>58872.43</v>
      </c>
      <c r="U1445" s="29" t="n">
        <v>8936.06</v>
      </c>
      <c r="V1445" s="28" t="n">
        <v>15273.49</v>
      </c>
      <c r="W1445" s="28" t="n">
        <v>7987.82</v>
      </c>
      <c r="X1445" s="29" t="n">
        <v>12272.5</v>
      </c>
      <c r="Y1445" s="29" t="n">
        <v>5612.5</v>
      </c>
      <c r="Z1445" s="28" t="n">
        <v>18630.13</v>
      </c>
      <c r="AA1445" s="28" t="n">
        <v>6197.1</v>
      </c>
      <c r="AB1445" s="29" t="n">
        <v>13495.05</v>
      </c>
      <c r="AC1445" s="29" t="n">
        <v>7710.08</v>
      </c>
    </row>
    <row r="1446" customFormat="false" ht="12.75" hidden="false" customHeight="false" outlineLevel="0" collapsed="false">
      <c r="A1446" s="3" t="s">
        <v>2593</v>
      </c>
      <c r="B1446" s="3" t="s">
        <v>47</v>
      </c>
      <c r="C1446" s="3" t="s">
        <v>297</v>
      </c>
      <c r="D1446" s="3" t="s">
        <v>1371</v>
      </c>
      <c r="E1446" s="3" t="str">
        <f aca="false">+CONCATENATE(A1446," ",B1446," ",C1446," ",D1446)</f>
        <v>PERRYMAN 13 KV BGE CT 2</v>
      </c>
      <c r="F1446" s="26" t="s">
        <v>2599</v>
      </c>
      <c r="G1446" s="26" t="n">
        <v>8.03</v>
      </c>
      <c r="H1446" s="26" t="n">
        <v>4.34</v>
      </c>
      <c r="I1446" s="26" t="s">
        <v>2599</v>
      </c>
      <c r="J1446" s="26" t="n">
        <v>1.97</v>
      </c>
      <c r="K1446" s="26" t="n">
        <v>1.9</v>
      </c>
      <c r="L1446" s="26" t="s">
        <v>2599</v>
      </c>
      <c r="M1446" s="26" t="n">
        <v>7.11</v>
      </c>
      <c r="N1446" s="26" t="n">
        <v>3.09</v>
      </c>
      <c r="O1446" s="27" t="s">
        <v>2599</v>
      </c>
      <c r="P1446" s="27" t="n">
        <v>-807.51</v>
      </c>
      <c r="Q1446" s="27" t="n">
        <v>-237.13</v>
      </c>
      <c r="R1446" s="28" t="n">
        <v>20063.43</v>
      </c>
      <c r="S1446" s="28" t="n">
        <v>6309.69</v>
      </c>
      <c r="T1446" s="29" t="n">
        <v>58872.43</v>
      </c>
      <c r="U1446" s="29" t="n">
        <v>8936.06</v>
      </c>
      <c r="V1446" s="28" t="n">
        <v>15273.49</v>
      </c>
      <c r="W1446" s="28" t="n">
        <v>7987.82</v>
      </c>
      <c r="X1446" s="29" t="n">
        <v>12272.5</v>
      </c>
      <c r="Y1446" s="29" t="n">
        <v>5612.5</v>
      </c>
      <c r="Z1446" s="28" t="n">
        <v>18630.13</v>
      </c>
      <c r="AA1446" s="28" t="n">
        <v>6197.1</v>
      </c>
      <c r="AB1446" s="29" t="n">
        <v>13495.05</v>
      </c>
      <c r="AC1446" s="29" t="n">
        <v>7710.08</v>
      </c>
    </row>
    <row r="1447" customFormat="false" ht="12.75" hidden="false" customHeight="false" outlineLevel="0" collapsed="false">
      <c r="A1447" s="3" t="s">
        <v>2593</v>
      </c>
      <c r="B1447" s="3" t="s">
        <v>47</v>
      </c>
      <c r="C1447" s="3" t="s">
        <v>297</v>
      </c>
      <c r="D1447" s="3" t="s">
        <v>1373</v>
      </c>
      <c r="E1447" s="3" t="str">
        <f aca="false">+CONCATENATE(A1447," ",B1447," ",C1447," ",D1447)</f>
        <v>PERRYMAN 13 KV BGE CT 3</v>
      </c>
      <c r="F1447" s="26" t="s">
        <v>2600</v>
      </c>
      <c r="G1447" s="26" t="n">
        <v>8.03</v>
      </c>
      <c r="H1447" s="26" t="n">
        <v>4.34</v>
      </c>
      <c r="I1447" s="26" t="s">
        <v>2600</v>
      </c>
      <c r="J1447" s="26" t="n">
        <v>1.97</v>
      </c>
      <c r="K1447" s="26" t="n">
        <v>1.9</v>
      </c>
      <c r="L1447" s="26" t="s">
        <v>2600</v>
      </c>
      <c r="M1447" s="26" t="n">
        <v>7.11</v>
      </c>
      <c r="N1447" s="26" t="n">
        <v>3.09</v>
      </c>
      <c r="O1447" s="27" t="s">
        <v>2600</v>
      </c>
      <c r="P1447" s="27" t="n">
        <v>-807.51</v>
      </c>
      <c r="Q1447" s="27" t="n">
        <v>-237.13</v>
      </c>
      <c r="R1447" s="28" t="n">
        <v>20063.43</v>
      </c>
      <c r="S1447" s="28" t="n">
        <v>6309.69</v>
      </c>
      <c r="T1447" s="29" t="n">
        <v>58872.43</v>
      </c>
      <c r="U1447" s="29" t="n">
        <v>8936.06</v>
      </c>
      <c r="V1447" s="28" t="n">
        <v>15273.49</v>
      </c>
      <c r="W1447" s="28" t="n">
        <v>7987.82</v>
      </c>
      <c r="X1447" s="29" t="n">
        <v>12272.5</v>
      </c>
      <c r="Y1447" s="29" t="n">
        <v>5612.5</v>
      </c>
      <c r="Z1447" s="28" t="n">
        <v>18630.13</v>
      </c>
      <c r="AA1447" s="28" t="n">
        <v>6197.1</v>
      </c>
      <c r="AB1447" s="29" t="n">
        <v>13495.05</v>
      </c>
      <c r="AC1447" s="29" t="n">
        <v>7710.08</v>
      </c>
    </row>
    <row r="1448" customFormat="false" ht="12.75" hidden="false" customHeight="false" outlineLevel="0" collapsed="false">
      <c r="A1448" s="3" t="s">
        <v>2593</v>
      </c>
      <c r="B1448" s="3" t="s">
        <v>47</v>
      </c>
      <c r="C1448" s="3" t="s">
        <v>297</v>
      </c>
      <c r="D1448" s="3" t="s">
        <v>1375</v>
      </c>
      <c r="E1448" s="3" t="str">
        <f aca="false">+CONCATENATE(A1448," ",B1448," ",C1448," ",D1448)</f>
        <v>PERRYMAN 13 KV BGE CT 4</v>
      </c>
      <c r="F1448" s="26" t="s">
        <v>2601</v>
      </c>
      <c r="G1448" s="26" t="n">
        <v>8.03</v>
      </c>
      <c r="H1448" s="26" t="n">
        <v>4.34</v>
      </c>
      <c r="I1448" s="26" t="s">
        <v>2601</v>
      </c>
      <c r="J1448" s="26" t="n">
        <v>1.97</v>
      </c>
      <c r="K1448" s="26" t="n">
        <v>1.9</v>
      </c>
      <c r="L1448" s="26" t="s">
        <v>2601</v>
      </c>
      <c r="M1448" s="26" t="n">
        <v>7.11</v>
      </c>
      <c r="N1448" s="26" t="n">
        <v>3.09</v>
      </c>
      <c r="O1448" s="27" t="s">
        <v>2601</v>
      </c>
      <c r="P1448" s="27" t="n">
        <v>-807.51</v>
      </c>
      <c r="Q1448" s="27" t="n">
        <v>-237.13</v>
      </c>
      <c r="R1448" s="28" t="n">
        <v>20063.43</v>
      </c>
      <c r="S1448" s="28" t="n">
        <v>6309.69</v>
      </c>
      <c r="T1448" s="29" t="n">
        <v>58872.43</v>
      </c>
      <c r="U1448" s="29" t="n">
        <v>8936.06</v>
      </c>
      <c r="V1448" s="28" t="n">
        <v>15273.49</v>
      </c>
      <c r="W1448" s="28" t="n">
        <v>7987.82</v>
      </c>
      <c r="X1448" s="29" t="n">
        <v>12272.5</v>
      </c>
      <c r="Y1448" s="29" t="n">
        <v>5612.5</v>
      </c>
      <c r="Z1448" s="28" t="n">
        <v>18630.13</v>
      </c>
      <c r="AA1448" s="28" t="n">
        <v>6197.1</v>
      </c>
      <c r="AB1448" s="29" t="n">
        <v>13495.05</v>
      </c>
      <c r="AC1448" s="29" t="n">
        <v>7710.08</v>
      </c>
    </row>
    <row r="1449" customFormat="false" ht="12.75" hidden="false" customHeight="false" outlineLevel="0" collapsed="false">
      <c r="A1449" s="3" t="s">
        <v>2593</v>
      </c>
      <c r="B1449" s="3" t="s">
        <v>256</v>
      </c>
      <c r="C1449" s="3" t="s">
        <v>297</v>
      </c>
      <c r="D1449" s="3" t="s">
        <v>2602</v>
      </c>
      <c r="E1449" s="3" t="str">
        <f aca="false">+CONCATENATE(A1449," ",B1449," ",C1449," ",D1449)</f>
        <v>PERRYMAN 18 KV BGE CT 51</v>
      </c>
      <c r="F1449" s="26" t="s">
        <v>2603</v>
      </c>
      <c r="G1449" s="26" t="n">
        <v>8.03</v>
      </c>
      <c r="H1449" s="26" t="n">
        <v>4.34</v>
      </c>
      <c r="I1449" s="26" t="s">
        <v>2603</v>
      </c>
      <c r="J1449" s="26" t="n">
        <v>1.97</v>
      </c>
      <c r="K1449" s="26" t="n">
        <v>1.9</v>
      </c>
      <c r="L1449" s="26" t="s">
        <v>2603</v>
      </c>
      <c r="M1449" s="26" t="n">
        <v>7.11</v>
      </c>
      <c r="N1449" s="26" t="n">
        <v>3.09</v>
      </c>
      <c r="O1449" s="27" t="s">
        <v>2603</v>
      </c>
      <c r="P1449" s="27" t="n">
        <v>-807.51</v>
      </c>
      <c r="Q1449" s="27" t="n">
        <v>-237.13</v>
      </c>
      <c r="R1449" s="28" t="n">
        <v>20063.43</v>
      </c>
      <c r="S1449" s="28" t="n">
        <v>6309.69</v>
      </c>
      <c r="T1449" s="29" t="n">
        <v>58872.43</v>
      </c>
      <c r="U1449" s="29" t="n">
        <v>8936.06</v>
      </c>
      <c r="V1449" s="28" t="n">
        <v>15273.49</v>
      </c>
      <c r="W1449" s="28" t="n">
        <v>7987.82</v>
      </c>
      <c r="X1449" s="29" t="n">
        <v>12272.5</v>
      </c>
      <c r="Y1449" s="29" t="n">
        <v>5612.5</v>
      </c>
      <c r="Z1449" s="28" t="n">
        <v>18630.13</v>
      </c>
      <c r="AA1449" s="28" t="n">
        <v>6197.1</v>
      </c>
      <c r="AB1449" s="29" t="n">
        <v>13495.05</v>
      </c>
      <c r="AC1449" s="29" t="n">
        <v>7710.08</v>
      </c>
    </row>
    <row r="1450" customFormat="false" ht="12.75" hidden="false" customHeight="false" outlineLevel="0" collapsed="false">
      <c r="A1450" s="3" t="s">
        <v>2604</v>
      </c>
      <c r="B1450" s="3" t="s">
        <v>59</v>
      </c>
      <c r="C1450" s="3" t="s">
        <v>66</v>
      </c>
      <c r="D1450" s="3" t="s">
        <v>1860</v>
      </c>
      <c r="E1450" s="3" t="str">
        <f aca="false">+CONCATENATE(A1450," ",B1450," ",C1450," ",D1450)</f>
        <v>PHGLATFE 115 KV METED NUG</v>
      </c>
      <c r="F1450" s="26" t="s">
        <v>2605</v>
      </c>
      <c r="G1450" s="26" t="n">
        <v>3.77</v>
      </c>
      <c r="H1450" s="26" t="n">
        <v>2.18</v>
      </c>
      <c r="I1450" s="26" t="s">
        <v>2605</v>
      </c>
      <c r="J1450" s="26" t="n">
        <v>-2.06</v>
      </c>
      <c r="K1450" s="26" t="n">
        <v>0.3</v>
      </c>
      <c r="L1450" s="26" t="s">
        <v>2605</v>
      </c>
      <c r="M1450" s="26" t="n">
        <v>-2.92</v>
      </c>
      <c r="N1450" s="26" t="n">
        <v>0.48</v>
      </c>
      <c r="O1450" s="27" t="s">
        <v>2605</v>
      </c>
      <c r="P1450" s="27" t="n">
        <v>-929.26</v>
      </c>
      <c r="Q1450" s="27" t="n">
        <v>-270.85</v>
      </c>
      <c r="R1450" s="28" t="n">
        <v>20225.34</v>
      </c>
      <c r="S1450" s="28" t="n">
        <v>6322.74</v>
      </c>
      <c r="T1450" s="29" t="n">
        <v>58057.33</v>
      </c>
      <c r="U1450" s="29" t="n">
        <v>8671.71</v>
      </c>
      <c r="V1450" s="28" t="n">
        <v>15273.22</v>
      </c>
      <c r="W1450" s="28" t="n">
        <v>7970.77</v>
      </c>
      <c r="X1450" s="29" t="n">
        <v>12270.9</v>
      </c>
      <c r="Y1450" s="29" t="n">
        <v>5585</v>
      </c>
      <c r="Z1450" s="28" t="n">
        <v>18600.22</v>
      </c>
      <c r="AA1450" s="28" t="n">
        <v>6170.93</v>
      </c>
      <c r="AB1450" s="29" t="n">
        <v>13496.97</v>
      </c>
      <c r="AC1450" s="29" t="n">
        <v>7708.08</v>
      </c>
    </row>
    <row r="1451" customFormat="false" ht="12.75" hidden="false" customHeight="false" outlineLevel="0" collapsed="false">
      <c r="A1451" s="3" t="s">
        <v>2604</v>
      </c>
      <c r="B1451" s="3" t="s">
        <v>59</v>
      </c>
      <c r="C1451" s="3" t="s">
        <v>66</v>
      </c>
      <c r="D1451" s="3" t="s">
        <v>2606</v>
      </c>
      <c r="E1451" s="3" t="str">
        <f aca="false">+CONCATENATE(A1451," ",B1451," ",C1451," ",D1451)</f>
        <v>PHGLATFE 115 KV METED PSEUD</v>
      </c>
      <c r="F1451" s="26" t="s">
        <v>2607</v>
      </c>
      <c r="G1451" s="26" t="n">
        <v>3.77</v>
      </c>
      <c r="H1451" s="26" t="n">
        <v>2.18</v>
      </c>
      <c r="I1451" s="26" t="s">
        <v>2607</v>
      </c>
      <c r="J1451" s="26" t="n">
        <v>-2.06</v>
      </c>
      <c r="K1451" s="26" t="n">
        <v>0.3</v>
      </c>
      <c r="L1451" s="26" t="s">
        <v>2607</v>
      </c>
      <c r="M1451" s="26" t="n">
        <v>-2.92</v>
      </c>
      <c r="N1451" s="26" t="n">
        <v>0.48</v>
      </c>
      <c r="O1451" s="27" t="s">
        <v>2607</v>
      </c>
      <c r="P1451" s="27" t="n">
        <v>-929.26</v>
      </c>
      <c r="Q1451" s="27" t="n">
        <v>-270.85</v>
      </c>
      <c r="R1451" s="28" t="n">
        <v>20225.34</v>
      </c>
      <c r="S1451" s="28" t="n">
        <v>6322.74</v>
      </c>
      <c r="T1451" s="29" t="n">
        <v>58057.33</v>
      </c>
      <c r="U1451" s="29" t="n">
        <v>8671.71</v>
      </c>
      <c r="V1451" s="28" t="n">
        <v>15273.22</v>
      </c>
      <c r="W1451" s="28" t="n">
        <v>7970.77</v>
      </c>
      <c r="X1451" s="29" t="n">
        <v>12270.9</v>
      </c>
      <c r="Y1451" s="29" t="n">
        <v>5585</v>
      </c>
      <c r="Z1451" s="28" t="n">
        <v>18600.22</v>
      </c>
      <c r="AA1451" s="28" t="n">
        <v>6170.93</v>
      </c>
      <c r="AB1451" s="29" t="n">
        <v>13496.97</v>
      </c>
      <c r="AC1451" s="29" t="n">
        <v>7708.08</v>
      </c>
    </row>
    <row r="1452" customFormat="false" ht="12.75" hidden="false" customHeight="false" outlineLevel="0" collapsed="false">
      <c r="A1452" s="3" t="s">
        <v>2608</v>
      </c>
      <c r="B1452" s="3" t="s">
        <v>59</v>
      </c>
      <c r="C1452" s="3" t="s">
        <v>297</v>
      </c>
      <c r="D1452" s="3" t="s">
        <v>984</v>
      </c>
      <c r="E1452" s="3" t="str">
        <f aca="false">+CONCATENATE(A1452," ",B1452," ",C1452," ",D1452)</f>
        <v>PHILADRD 115 KV BGE FIVE</v>
      </c>
      <c r="F1452" s="26" t="s">
        <v>2609</v>
      </c>
      <c r="G1452" s="26" t="n">
        <v>8.37</v>
      </c>
      <c r="H1452" s="26" t="n">
        <v>4.51</v>
      </c>
      <c r="I1452" s="26" t="s">
        <v>2609</v>
      </c>
      <c r="J1452" s="26" t="n">
        <v>2.17</v>
      </c>
      <c r="K1452" s="26" t="n">
        <v>2</v>
      </c>
      <c r="L1452" s="26" t="s">
        <v>2609</v>
      </c>
      <c r="M1452" s="26" t="n">
        <v>7.19</v>
      </c>
      <c r="N1452" s="26" t="n">
        <v>3.27</v>
      </c>
      <c r="O1452" s="27" t="s">
        <v>2609</v>
      </c>
      <c r="P1452" s="27" t="n">
        <v>-833.89</v>
      </c>
      <c r="Q1452" s="27" t="n">
        <v>-248.49</v>
      </c>
      <c r="R1452" s="28" t="n">
        <v>20063.59</v>
      </c>
      <c r="S1452" s="28" t="n">
        <v>6307.39</v>
      </c>
      <c r="T1452" s="29" t="n">
        <v>58566.59</v>
      </c>
      <c r="U1452" s="29" t="n">
        <v>8744.95</v>
      </c>
      <c r="V1452" s="28" t="n">
        <v>15273.28</v>
      </c>
      <c r="W1452" s="28" t="n">
        <v>7986.88</v>
      </c>
      <c r="X1452" s="29" t="n">
        <v>12272.6</v>
      </c>
      <c r="Y1452" s="29" t="n">
        <v>5613.9</v>
      </c>
      <c r="Z1452" s="28" t="n">
        <v>18630.03</v>
      </c>
      <c r="AA1452" s="28" t="n">
        <v>6199.92</v>
      </c>
      <c r="AB1452" s="29" t="n">
        <v>13494.98</v>
      </c>
      <c r="AC1452" s="29" t="n">
        <v>7710.18</v>
      </c>
    </row>
    <row r="1453" customFormat="false" ht="12.75" hidden="false" customHeight="false" outlineLevel="0" collapsed="false">
      <c r="A1453" s="3" t="s">
        <v>2608</v>
      </c>
      <c r="B1453" s="3" t="s">
        <v>59</v>
      </c>
      <c r="C1453" s="3" t="s">
        <v>297</v>
      </c>
      <c r="D1453" s="3" t="s">
        <v>560</v>
      </c>
      <c r="E1453" s="3" t="str">
        <f aca="false">+CONCATENATE(A1453," ",B1453," ",C1453," ",D1453)</f>
        <v>PHILADRD 115 KV BGE FOUR</v>
      </c>
      <c r="F1453" s="26" t="s">
        <v>2610</v>
      </c>
      <c r="G1453" s="26" t="n">
        <v>8.37</v>
      </c>
      <c r="H1453" s="26" t="n">
        <v>4.51</v>
      </c>
      <c r="I1453" s="26" t="s">
        <v>2610</v>
      </c>
      <c r="J1453" s="26" t="n">
        <v>2.17</v>
      </c>
      <c r="K1453" s="26" t="n">
        <v>2</v>
      </c>
      <c r="L1453" s="26" t="s">
        <v>2610</v>
      </c>
      <c r="M1453" s="26" t="n">
        <v>7.19</v>
      </c>
      <c r="N1453" s="26" t="n">
        <v>3.27</v>
      </c>
      <c r="O1453" s="27" t="s">
        <v>2610</v>
      </c>
      <c r="P1453" s="27" t="n">
        <v>-833.89</v>
      </c>
      <c r="Q1453" s="27" t="n">
        <v>-248.49</v>
      </c>
      <c r="R1453" s="28" t="n">
        <v>20065.1</v>
      </c>
      <c r="S1453" s="28" t="n">
        <v>6307.4</v>
      </c>
      <c r="T1453" s="29" t="n">
        <v>58565.31</v>
      </c>
      <c r="U1453" s="29" t="n">
        <v>8744.35</v>
      </c>
      <c r="V1453" s="28" t="n">
        <v>15273.26</v>
      </c>
      <c r="W1453" s="28" t="n">
        <v>7986.87</v>
      </c>
      <c r="X1453" s="29" t="n">
        <v>12272.5</v>
      </c>
      <c r="Y1453" s="29" t="n">
        <v>5613.9</v>
      </c>
      <c r="Z1453" s="28" t="n">
        <v>18630</v>
      </c>
      <c r="AA1453" s="28" t="n">
        <v>6199.87</v>
      </c>
      <c r="AB1453" s="29" t="n">
        <v>13494.98</v>
      </c>
      <c r="AC1453" s="29" t="n">
        <v>7710.18</v>
      </c>
    </row>
    <row r="1454" customFormat="false" ht="12.75" hidden="false" customHeight="false" outlineLevel="0" collapsed="false">
      <c r="A1454" s="3" t="s">
        <v>2608</v>
      </c>
      <c r="B1454" s="3" t="s">
        <v>59</v>
      </c>
      <c r="C1454" s="3" t="s">
        <v>297</v>
      </c>
      <c r="D1454" s="3" t="s">
        <v>512</v>
      </c>
      <c r="E1454" s="3" t="str">
        <f aca="false">+CONCATENATE(A1454," ",B1454," ",C1454," ",D1454)</f>
        <v>PHILADRD 115 KV BGE ONE</v>
      </c>
      <c r="F1454" s="26" t="s">
        <v>2611</v>
      </c>
      <c r="G1454" s="26" t="n">
        <v>8.37</v>
      </c>
      <c r="H1454" s="26" t="n">
        <v>4.51</v>
      </c>
      <c r="I1454" s="26" t="s">
        <v>2611</v>
      </c>
      <c r="J1454" s="26" t="n">
        <v>2.17</v>
      </c>
      <c r="K1454" s="26" t="n">
        <v>2</v>
      </c>
      <c r="L1454" s="26" t="s">
        <v>2611</v>
      </c>
      <c r="M1454" s="26" t="n">
        <v>7.19</v>
      </c>
      <c r="N1454" s="26" t="n">
        <v>3.27</v>
      </c>
      <c r="O1454" s="27" t="s">
        <v>2611</v>
      </c>
      <c r="P1454" s="27" t="n">
        <v>-833.89</v>
      </c>
      <c r="Q1454" s="27" t="n">
        <v>-248.49</v>
      </c>
      <c r="R1454" s="28" t="n">
        <v>20063.59</v>
      </c>
      <c r="S1454" s="28" t="n">
        <v>6307.39</v>
      </c>
      <c r="T1454" s="29" t="n">
        <v>58566.59</v>
      </c>
      <c r="U1454" s="29" t="n">
        <v>8744.95</v>
      </c>
      <c r="V1454" s="28" t="n">
        <v>15273.28</v>
      </c>
      <c r="W1454" s="28" t="n">
        <v>7986.88</v>
      </c>
      <c r="X1454" s="29" t="n">
        <v>12272.6</v>
      </c>
      <c r="Y1454" s="29" t="n">
        <v>5613.9</v>
      </c>
      <c r="Z1454" s="28" t="n">
        <v>18630.03</v>
      </c>
      <c r="AA1454" s="28" t="n">
        <v>6199.92</v>
      </c>
      <c r="AB1454" s="29" t="n">
        <v>13494.98</v>
      </c>
      <c r="AC1454" s="29" t="n">
        <v>7710.18</v>
      </c>
    </row>
    <row r="1455" customFormat="false" ht="12.75" hidden="false" customHeight="false" outlineLevel="0" collapsed="false">
      <c r="A1455" s="3" t="s">
        <v>2608</v>
      </c>
      <c r="B1455" s="3" t="s">
        <v>59</v>
      </c>
      <c r="C1455" s="3" t="s">
        <v>297</v>
      </c>
      <c r="D1455" s="3" t="s">
        <v>1503</v>
      </c>
      <c r="E1455" s="3" t="str">
        <f aca="false">+CONCATENATE(A1455," ",B1455," ",C1455," ",D1455)</f>
        <v>PHILADRD 115 KV BGE THRE</v>
      </c>
      <c r="F1455" s="26" t="s">
        <v>2612</v>
      </c>
      <c r="G1455" s="26" t="n">
        <v>8.37</v>
      </c>
      <c r="H1455" s="26" t="n">
        <v>4.51</v>
      </c>
      <c r="I1455" s="26" t="s">
        <v>2612</v>
      </c>
      <c r="J1455" s="26" t="n">
        <v>2.17</v>
      </c>
      <c r="K1455" s="26" t="n">
        <v>2</v>
      </c>
      <c r="L1455" s="26" t="s">
        <v>2612</v>
      </c>
      <c r="M1455" s="26" t="n">
        <v>7.19</v>
      </c>
      <c r="N1455" s="26" t="n">
        <v>3.27</v>
      </c>
      <c r="O1455" s="27" t="s">
        <v>2612</v>
      </c>
      <c r="P1455" s="27" t="n">
        <v>-833.89</v>
      </c>
      <c r="Q1455" s="27" t="n">
        <v>-248.49</v>
      </c>
      <c r="R1455" s="28" t="n">
        <v>20063.59</v>
      </c>
      <c r="S1455" s="28" t="n">
        <v>6307.39</v>
      </c>
      <c r="T1455" s="29" t="n">
        <v>58566.59</v>
      </c>
      <c r="U1455" s="29" t="n">
        <v>8744.95</v>
      </c>
      <c r="V1455" s="28" t="n">
        <v>15273.28</v>
      </c>
      <c r="W1455" s="28" t="n">
        <v>7986.88</v>
      </c>
      <c r="X1455" s="29" t="n">
        <v>12272.6</v>
      </c>
      <c r="Y1455" s="29" t="n">
        <v>5613.9</v>
      </c>
      <c r="Z1455" s="28" t="n">
        <v>18630.03</v>
      </c>
      <c r="AA1455" s="28" t="n">
        <v>6199.92</v>
      </c>
      <c r="AB1455" s="29" t="n">
        <v>13494.98</v>
      </c>
      <c r="AC1455" s="29" t="n">
        <v>7710.18</v>
      </c>
    </row>
    <row r="1456" customFormat="false" ht="12.75" hidden="false" customHeight="false" outlineLevel="0" collapsed="false">
      <c r="A1456" s="3" t="s">
        <v>2608</v>
      </c>
      <c r="B1456" s="3" t="s">
        <v>59</v>
      </c>
      <c r="C1456" s="3" t="s">
        <v>297</v>
      </c>
      <c r="D1456" s="3" t="s">
        <v>565</v>
      </c>
      <c r="E1456" s="3" t="str">
        <f aca="false">+CONCATENATE(A1456," ",B1456," ",C1456," ",D1456)</f>
        <v>PHILADRD 115 KV BGE TWO</v>
      </c>
      <c r="F1456" s="26" t="s">
        <v>2613</v>
      </c>
      <c r="G1456" s="26" t="n">
        <v>8.37</v>
      </c>
      <c r="H1456" s="26" t="n">
        <v>4.51</v>
      </c>
      <c r="I1456" s="26" t="s">
        <v>2613</v>
      </c>
      <c r="J1456" s="26" t="n">
        <v>2.17</v>
      </c>
      <c r="K1456" s="26" t="n">
        <v>2</v>
      </c>
      <c r="L1456" s="26" t="s">
        <v>2613</v>
      </c>
      <c r="M1456" s="26" t="n">
        <v>7.19</v>
      </c>
      <c r="N1456" s="26" t="n">
        <v>3.27</v>
      </c>
      <c r="O1456" s="27" t="s">
        <v>2613</v>
      </c>
      <c r="P1456" s="27" t="n">
        <v>-833.89</v>
      </c>
      <c r="Q1456" s="27" t="n">
        <v>-248.49</v>
      </c>
      <c r="R1456" s="28" t="n">
        <v>20065.1</v>
      </c>
      <c r="S1456" s="28" t="n">
        <v>6307.4</v>
      </c>
      <c r="T1456" s="29" t="n">
        <v>58565.31</v>
      </c>
      <c r="U1456" s="29" t="n">
        <v>8744.35</v>
      </c>
      <c r="V1456" s="28" t="n">
        <v>15273.26</v>
      </c>
      <c r="W1456" s="28" t="n">
        <v>7986.87</v>
      </c>
      <c r="X1456" s="29" t="n">
        <v>12272.5</v>
      </c>
      <c r="Y1456" s="29" t="n">
        <v>5613.9</v>
      </c>
      <c r="Z1456" s="28" t="n">
        <v>18630</v>
      </c>
      <c r="AA1456" s="28" t="n">
        <v>6199.87</v>
      </c>
      <c r="AB1456" s="29" t="n">
        <v>13494.98</v>
      </c>
      <c r="AC1456" s="29" t="n">
        <v>7710.18</v>
      </c>
    </row>
    <row r="1457" customFormat="false" ht="12.75" hidden="false" customHeight="false" outlineLevel="0" collapsed="false">
      <c r="A1457" s="3" t="s">
        <v>2608</v>
      </c>
      <c r="B1457" s="3" t="s">
        <v>166</v>
      </c>
      <c r="C1457" s="3" t="s">
        <v>297</v>
      </c>
      <c r="D1457" s="3" t="s">
        <v>1369</v>
      </c>
      <c r="E1457" s="3" t="str">
        <f aca="false">+CONCATENATE(A1457," ",B1457," ",C1457," ",D1457)</f>
        <v>PHILADRD 4 KV BGE CT 1</v>
      </c>
      <c r="F1457" s="26" t="s">
        <v>2614</v>
      </c>
      <c r="G1457" s="26" t="n">
        <v>8.37</v>
      </c>
      <c r="H1457" s="26" t="n">
        <v>4.51</v>
      </c>
      <c r="I1457" s="26" t="s">
        <v>2614</v>
      </c>
      <c r="J1457" s="26" t="n">
        <v>2.17</v>
      </c>
      <c r="K1457" s="26" t="n">
        <v>2</v>
      </c>
      <c r="L1457" s="26" t="s">
        <v>2614</v>
      </c>
      <c r="M1457" s="26" t="n">
        <v>7.19</v>
      </c>
      <c r="N1457" s="26" t="n">
        <v>3.27</v>
      </c>
      <c r="O1457" s="27" t="s">
        <v>2614</v>
      </c>
      <c r="P1457" s="27" t="n">
        <v>-833.89</v>
      </c>
      <c r="Q1457" s="27" t="n">
        <v>-248.49</v>
      </c>
      <c r="R1457" s="28" t="n">
        <v>20065.1</v>
      </c>
      <c r="S1457" s="28" t="n">
        <v>6307.4</v>
      </c>
      <c r="T1457" s="29" t="n">
        <v>58565.31</v>
      </c>
      <c r="U1457" s="29" t="n">
        <v>8744.35</v>
      </c>
      <c r="V1457" s="28" t="n">
        <v>15273.26</v>
      </c>
      <c r="W1457" s="28" t="n">
        <v>7986.87</v>
      </c>
      <c r="X1457" s="29" t="n">
        <v>12272.5</v>
      </c>
      <c r="Y1457" s="29" t="n">
        <v>5613.9</v>
      </c>
      <c r="Z1457" s="28" t="n">
        <v>18630</v>
      </c>
      <c r="AA1457" s="28" t="n">
        <v>6199.87</v>
      </c>
      <c r="AB1457" s="29" t="n">
        <v>13494.98</v>
      </c>
      <c r="AC1457" s="29" t="n">
        <v>7710.18</v>
      </c>
    </row>
    <row r="1458" customFormat="false" ht="12.75" hidden="false" customHeight="false" outlineLevel="0" collapsed="false">
      <c r="A1458" s="3" t="s">
        <v>2608</v>
      </c>
      <c r="B1458" s="3" t="s">
        <v>166</v>
      </c>
      <c r="C1458" s="3" t="s">
        <v>297</v>
      </c>
      <c r="D1458" s="3" t="s">
        <v>1371</v>
      </c>
      <c r="E1458" s="3" t="str">
        <f aca="false">+CONCATENATE(A1458," ",B1458," ",C1458," ",D1458)</f>
        <v>PHILADRD 4 KV BGE CT 2</v>
      </c>
      <c r="F1458" s="26" t="s">
        <v>2615</v>
      </c>
      <c r="G1458" s="26" t="n">
        <v>8.37</v>
      </c>
      <c r="H1458" s="26" t="n">
        <v>4.51</v>
      </c>
      <c r="I1458" s="26" t="s">
        <v>2615</v>
      </c>
      <c r="J1458" s="26" t="n">
        <v>2.17</v>
      </c>
      <c r="K1458" s="26" t="n">
        <v>2</v>
      </c>
      <c r="L1458" s="26" t="s">
        <v>2615</v>
      </c>
      <c r="M1458" s="26" t="n">
        <v>7.19</v>
      </c>
      <c r="N1458" s="26" t="n">
        <v>3.27</v>
      </c>
      <c r="O1458" s="27" t="s">
        <v>2615</v>
      </c>
      <c r="P1458" s="27" t="n">
        <v>-833.89</v>
      </c>
      <c r="Q1458" s="27" t="n">
        <v>-248.49</v>
      </c>
      <c r="R1458" s="28" t="n">
        <v>20065.1</v>
      </c>
      <c r="S1458" s="28" t="n">
        <v>6307.4</v>
      </c>
      <c r="T1458" s="29" t="n">
        <v>58565.31</v>
      </c>
      <c r="U1458" s="29" t="n">
        <v>8744.35</v>
      </c>
      <c r="V1458" s="28" t="n">
        <v>15273.26</v>
      </c>
      <c r="W1458" s="28" t="n">
        <v>7986.87</v>
      </c>
      <c r="X1458" s="29" t="n">
        <v>12272.5</v>
      </c>
      <c r="Y1458" s="29" t="n">
        <v>5613.9</v>
      </c>
      <c r="Z1458" s="28" t="n">
        <v>18630</v>
      </c>
      <c r="AA1458" s="28" t="n">
        <v>6199.87</v>
      </c>
      <c r="AB1458" s="29" t="n">
        <v>13494.98</v>
      </c>
      <c r="AC1458" s="29" t="n">
        <v>7710.18</v>
      </c>
    </row>
    <row r="1459" customFormat="false" ht="12.75" hidden="false" customHeight="false" outlineLevel="0" collapsed="false">
      <c r="A1459" s="3" t="s">
        <v>2608</v>
      </c>
      <c r="B1459" s="3" t="s">
        <v>166</v>
      </c>
      <c r="C1459" s="3" t="s">
        <v>297</v>
      </c>
      <c r="D1459" s="3" t="s">
        <v>1373</v>
      </c>
      <c r="E1459" s="3" t="str">
        <f aca="false">+CONCATENATE(A1459," ",B1459," ",C1459," ",D1459)</f>
        <v>PHILADRD 4 KV BGE CT 3</v>
      </c>
      <c r="F1459" s="26" t="s">
        <v>2616</v>
      </c>
      <c r="G1459" s="26" t="n">
        <v>8.37</v>
      </c>
      <c r="H1459" s="26" t="n">
        <v>4.51</v>
      </c>
      <c r="I1459" s="26" t="s">
        <v>2616</v>
      </c>
      <c r="J1459" s="26" t="n">
        <v>2.17</v>
      </c>
      <c r="K1459" s="26" t="n">
        <v>2</v>
      </c>
      <c r="L1459" s="26" t="s">
        <v>2616</v>
      </c>
      <c r="M1459" s="26" t="n">
        <v>7.19</v>
      </c>
      <c r="N1459" s="26" t="n">
        <v>3.27</v>
      </c>
      <c r="O1459" s="27" t="s">
        <v>2616</v>
      </c>
      <c r="P1459" s="27" t="n">
        <v>-833.89</v>
      </c>
      <c r="Q1459" s="27" t="n">
        <v>-248.49</v>
      </c>
      <c r="R1459" s="28" t="n">
        <v>20063.59</v>
      </c>
      <c r="S1459" s="28" t="n">
        <v>6307.39</v>
      </c>
      <c r="T1459" s="29" t="n">
        <v>58566.59</v>
      </c>
      <c r="U1459" s="29" t="n">
        <v>8744.95</v>
      </c>
      <c r="V1459" s="28" t="n">
        <v>15273.28</v>
      </c>
      <c r="W1459" s="28" t="n">
        <v>7986.88</v>
      </c>
      <c r="X1459" s="29" t="n">
        <v>12272.6</v>
      </c>
      <c r="Y1459" s="29" t="n">
        <v>5613.9</v>
      </c>
      <c r="Z1459" s="28" t="n">
        <v>18630.03</v>
      </c>
      <c r="AA1459" s="28" t="n">
        <v>6199.92</v>
      </c>
      <c r="AB1459" s="29" t="n">
        <v>13494.98</v>
      </c>
      <c r="AC1459" s="29" t="n">
        <v>7710.18</v>
      </c>
    </row>
    <row r="1460" customFormat="false" ht="12.75" hidden="false" customHeight="false" outlineLevel="0" collapsed="false">
      <c r="A1460" s="3" t="s">
        <v>2608</v>
      </c>
      <c r="B1460" s="3" t="s">
        <v>166</v>
      </c>
      <c r="C1460" s="3" t="s">
        <v>297</v>
      </c>
      <c r="D1460" s="3" t="s">
        <v>1375</v>
      </c>
      <c r="E1460" s="3" t="str">
        <f aca="false">+CONCATENATE(A1460," ",B1460," ",C1460," ",D1460)</f>
        <v>PHILADRD 4 KV BGE CT 4</v>
      </c>
      <c r="F1460" s="26" t="s">
        <v>2617</v>
      </c>
      <c r="G1460" s="26" t="n">
        <v>8.37</v>
      </c>
      <c r="H1460" s="26" t="n">
        <v>4.51</v>
      </c>
      <c r="I1460" s="26" t="s">
        <v>2617</v>
      </c>
      <c r="J1460" s="26" t="n">
        <v>2.17</v>
      </c>
      <c r="K1460" s="26" t="n">
        <v>2</v>
      </c>
      <c r="L1460" s="26" t="s">
        <v>2617</v>
      </c>
      <c r="M1460" s="26" t="n">
        <v>7.19</v>
      </c>
      <c r="N1460" s="26" t="n">
        <v>3.27</v>
      </c>
      <c r="O1460" s="27" t="s">
        <v>2617</v>
      </c>
      <c r="P1460" s="27" t="n">
        <v>-833.89</v>
      </c>
      <c r="Q1460" s="27" t="n">
        <v>-248.49</v>
      </c>
      <c r="R1460" s="28" t="n">
        <v>20063.59</v>
      </c>
      <c r="S1460" s="28" t="n">
        <v>6307.39</v>
      </c>
      <c r="T1460" s="29" t="n">
        <v>58566.59</v>
      </c>
      <c r="U1460" s="29" t="n">
        <v>8744.95</v>
      </c>
      <c r="V1460" s="28" t="n">
        <v>15273.28</v>
      </c>
      <c r="W1460" s="28" t="n">
        <v>7986.88</v>
      </c>
      <c r="X1460" s="29" t="n">
        <v>12272.6</v>
      </c>
      <c r="Y1460" s="29" t="n">
        <v>5613.9</v>
      </c>
      <c r="Z1460" s="28" t="n">
        <v>18630.03</v>
      </c>
      <c r="AA1460" s="28" t="n">
        <v>6199.92</v>
      </c>
      <c r="AB1460" s="29" t="n">
        <v>13494.98</v>
      </c>
      <c r="AC1460" s="29" t="n">
        <v>7710.18</v>
      </c>
    </row>
    <row r="1461" customFormat="false" ht="12.75" hidden="false" customHeight="false" outlineLevel="0" collapsed="false">
      <c r="A1461" s="3" t="s">
        <v>2618</v>
      </c>
      <c r="B1461" s="3" t="s">
        <v>59</v>
      </c>
      <c r="C1461" s="3" t="s">
        <v>60</v>
      </c>
      <c r="D1461" s="3" t="s">
        <v>512</v>
      </c>
      <c r="E1461" s="3" t="str">
        <f aca="false">+CONCATENATE(A1461," ",B1461," ",C1461," ",D1461)</f>
        <v>PHILIPSB 115 KV PENELEC ONE</v>
      </c>
      <c r="F1461" s="26" t="s">
        <v>2619</v>
      </c>
      <c r="G1461" s="26" t="n">
        <v>20.13</v>
      </c>
      <c r="H1461" s="26" t="n">
        <v>10.41</v>
      </c>
      <c r="I1461" s="26" t="s">
        <v>2619</v>
      </c>
      <c r="J1461" s="26" t="n">
        <v>-5.3</v>
      </c>
      <c r="K1461" s="26" t="n">
        <v>5.69</v>
      </c>
      <c r="L1461" s="26" t="s">
        <v>2619</v>
      </c>
      <c r="M1461" s="26" t="n">
        <v>16.52</v>
      </c>
      <c r="N1461" s="26" t="n">
        <v>9.25</v>
      </c>
      <c r="O1461" s="27" t="s">
        <v>2619</v>
      </c>
      <c r="P1461" s="27" t="n">
        <v>-791.61</v>
      </c>
      <c r="Q1461" s="27" t="n">
        <v>-223.5</v>
      </c>
      <c r="R1461" s="28" t="n">
        <v>20275.8</v>
      </c>
      <c r="S1461" s="28" t="n">
        <v>6497.62</v>
      </c>
      <c r="T1461" s="29" t="n">
        <v>58386.16</v>
      </c>
      <c r="U1461" s="29" t="n">
        <v>8679.44</v>
      </c>
      <c r="V1461" s="28" t="n">
        <v>15164.78</v>
      </c>
      <c r="W1461" s="28" t="n">
        <v>7977.94</v>
      </c>
      <c r="X1461" s="29" t="n">
        <v>12282.9</v>
      </c>
      <c r="Y1461" s="29" t="n">
        <v>5657.3</v>
      </c>
      <c r="Z1461" s="28" t="n">
        <v>18525.86</v>
      </c>
      <c r="AA1461" s="28" t="n">
        <v>6306.21</v>
      </c>
      <c r="AB1461" s="29" t="n">
        <v>13525.74</v>
      </c>
      <c r="AC1461" s="29" t="n">
        <v>7716.17</v>
      </c>
    </row>
    <row r="1462" customFormat="false" ht="12.75" hidden="false" customHeight="false" outlineLevel="0" collapsed="false">
      <c r="A1462" s="3" t="s">
        <v>2618</v>
      </c>
      <c r="B1462" s="3" t="s">
        <v>59</v>
      </c>
      <c r="C1462" s="3" t="s">
        <v>60</v>
      </c>
      <c r="D1462" s="3" t="s">
        <v>565</v>
      </c>
      <c r="E1462" s="3" t="str">
        <f aca="false">+CONCATENATE(A1462," ",B1462," ",C1462," ",D1462)</f>
        <v>PHILIPSB 115 KV PENELEC TWO</v>
      </c>
      <c r="F1462" s="26" t="s">
        <v>2620</v>
      </c>
      <c r="G1462" s="26" t="n">
        <v>20.13</v>
      </c>
      <c r="H1462" s="26" t="n">
        <v>10.41</v>
      </c>
      <c r="I1462" s="26" t="s">
        <v>2620</v>
      </c>
      <c r="J1462" s="26" t="n">
        <v>-5.3</v>
      </c>
      <c r="K1462" s="26" t="n">
        <v>5.69</v>
      </c>
      <c r="L1462" s="26" t="s">
        <v>2620</v>
      </c>
      <c r="M1462" s="26" t="n">
        <v>16.52</v>
      </c>
      <c r="N1462" s="26" t="n">
        <v>9.25</v>
      </c>
      <c r="O1462" s="27" t="s">
        <v>2620</v>
      </c>
      <c r="P1462" s="27" t="n">
        <v>-791.61</v>
      </c>
      <c r="Q1462" s="27" t="n">
        <v>-223.5</v>
      </c>
      <c r="R1462" s="28" t="n">
        <v>20275.8</v>
      </c>
      <c r="S1462" s="28" t="n">
        <v>6497.62</v>
      </c>
      <c r="T1462" s="29" t="n">
        <v>58386.16</v>
      </c>
      <c r="U1462" s="29" t="n">
        <v>8679.44</v>
      </c>
      <c r="V1462" s="28" t="n">
        <v>15164.78</v>
      </c>
      <c r="W1462" s="28" t="n">
        <v>7977.94</v>
      </c>
      <c r="X1462" s="29" t="n">
        <v>12282.9</v>
      </c>
      <c r="Y1462" s="29" t="n">
        <v>5657.3</v>
      </c>
      <c r="Z1462" s="28" t="n">
        <v>18525.86</v>
      </c>
      <c r="AA1462" s="28" t="n">
        <v>6306.21</v>
      </c>
      <c r="AB1462" s="29" t="n">
        <v>13525.74</v>
      </c>
      <c r="AC1462" s="29" t="n">
        <v>7716.17</v>
      </c>
    </row>
    <row r="1463" customFormat="false" ht="12.75" hidden="false" customHeight="false" outlineLevel="0" collapsed="false">
      <c r="A1463" s="3" t="s">
        <v>2621</v>
      </c>
      <c r="B1463" s="3" t="s">
        <v>26</v>
      </c>
      <c r="C1463" s="3" t="s">
        <v>27</v>
      </c>
      <c r="D1463" s="3" t="s">
        <v>28</v>
      </c>
      <c r="E1463" s="3" t="str">
        <f aca="false">+CONCATENATE(A1463," ",B1463," ",C1463," ",D1463)</f>
        <v>PIERSOAV 230 KV PSEG T-1</v>
      </c>
      <c r="F1463" s="26" t="s">
        <v>2622</v>
      </c>
      <c r="G1463" s="26" t="n">
        <v>141.54</v>
      </c>
      <c r="H1463" s="26" t="n">
        <v>75</v>
      </c>
      <c r="I1463" s="26" t="s">
        <v>2622</v>
      </c>
      <c r="J1463" s="26" t="n">
        <v>33.97</v>
      </c>
      <c r="K1463" s="26" t="n">
        <v>30.08</v>
      </c>
      <c r="L1463" s="26" t="s">
        <v>2622</v>
      </c>
      <c r="M1463" s="26" t="n">
        <v>91.84</v>
      </c>
      <c r="N1463" s="26" t="n">
        <v>48.07</v>
      </c>
      <c r="O1463" s="27" t="s">
        <v>2622</v>
      </c>
      <c r="P1463" s="27" t="n">
        <v>540.34</v>
      </c>
      <c r="Q1463" s="27" t="n">
        <v>393.21</v>
      </c>
      <c r="R1463" s="28" t="n">
        <v>20548.47</v>
      </c>
      <c r="S1463" s="28" t="n">
        <v>6373.22</v>
      </c>
      <c r="T1463" s="29" t="n">
        <v>60003.89</v>
      </c>
      <c r="U1463" s="29" t="n">
        <v>8667.23</v>
      </c>
      <c r="V1463" s="28" t="n">
        <v>15018.85</v>
      </c>
      <c r="W1463" s="28" t="n">
        <v>7978.92</v>
      </c>
      <c r="X1463" s="29" t="n">
        <v>12352.2</v>
      </c>
      <c r="Y1463" s="29" t="n">
        <v>5815.1</v>
      </c>
      <c r="Z1463" s="28" t="n">
        <v>18608.18</v>
      </c>
      <c r="AA1463" s="28" t="n">
        <v>6394.44</v>
      </c>
      <c r="AB1463" s="29" t="n">
        <v>13482.1</v>
      </c>
      <c r="AC1463" s="29" t="n">
        <v>7728.25</v>
      </c>
    </row>
    <row r="1464" customFormat="false" ht="12.75" hidden="false" customHeight="false" outlineLevel="0" collapsed="false">
      <c r="A1464" s="3" t="s">
        <v>2621</v>
      </c>
      <c r="B1464" s="3" t="s">
        <v>26</v>
      </c>
      <c r="C1464" s="3" t="s">
        <v>27</v>
      </c>
      <c r="D1464" s="3" t="s">
        <v>31</v>
      </c>
      <c r="E1464" s="3" t="str">
        <f aca="false">+CONCATENATE(A1464," ",B1464," ",C1464," ",D1464)</f>
        <v>PIERSOAV 230 KV PSEG T-2</v>
      </c>
      <c r="F1464" s="26" t="s">
        <v>2623</v>
      </c>
      <c r="G1464" s="26" t="n">
        <v>133.93</v>
      </c>
      <c r="H1464" s="26" t="n">
        <v>71.45</v>
      </c>
      <c r="I1464" s="26" t="s">
        <v>2623</v>
      </c>
      <c r="J1464" s="26" t="n">
        <v>35.09</v>
      </c>
      <c r="K1464" s="26" t="n">
        <v>27.98</v>
      </c>
      <c r="L1464" s="26" t="s">
        <v>2623</v>
      </c>
      <c r="M1464" s="26" t="n">
        <v>84.69</v>
      </c>
      <c r="N1464" s="26" t="n">
        <v>41.72</v>
      </c>
      <c r="O1464" s="27" t="s">
        <v>2623</v>
      </c>
      <c r="P1464" s="27" t="n">
        <v>576.66</v>
      </c>
      <c r="Q1464" s="27" t="n">
        <v>397.24</v>
      </c>
      <c r="R1464" s="28" t="n">
        <v>20507.47</v>
      </c>
      <c r="S1464" s="28" t="n">
        <v>6357.98</v>
      </c>
      <c r="T1464" s="29" t="n">
        <v>60026.01</v>
      </c>
      <c r="U1464" s="29" t="n">
        <v>8660.63</v>
      </c>
      <c r="V1464" s="28" t="n">
        <v>15028.98</v>
      </c>
      <c r="W1464" s="28" t="n">
        <v>7978.69</v>
      </c>
      <c r="X1464" s="29" t="n">
        <v>12344.3</v>
      </c>
      <c r="Y1464" s="29" t="n">
        <v>5758.5</v>
      </c>
      <c r="Z1464" s="28" t="n">
        <v>18604.6</v>
      </c>
      <c r="AA1464" s="28" t="n">
        <v>6359.75</v>
      </c>
      <c r="AB1464" s="29" t="n">
        <v>13482.28</v>
      </c>
      <c r="AC1464" s="29" t="n">
        <v>7725.2</v>
      </c>
    </row>
    <row r="1465" customFormat="false" ht="12.75" hidden="false" customHeight="false" outlineLevel="0" collapsed="false">
      <c r="A1465" s="3" t="s">
        <v>2624</v>
      </c>
      <c r="B1465" s="3" t="s">
        <v>20</v>
      </c>
      <c r="C1465" s="3" t="s">
        <v>37</v>
      </c>
      <c r="D1465" s="3" t="s">
        <v>2625</v>
      </c>
      <c r="E1465" s="3" t="str">
        <f aca="false">+CONCATENATE(A1465," ",B1465," ",C1465," ",D1465)</f>
        <v>PINE ST 69 KV DPL SEACTY</v>
      </c>
      <c r="F1465" s="26" t="s">
        <v>2626</v>
      </c>
      <c r="G1465" s="26" t="n">
        <v>7.9</v>
      </c>
      <c r="H1465" s="26" t="n">
        <v>4.49</v>
      </c>
      <c r="I1465" s="26" t="s">
        <v>2626</v>
      </c>
      <c r="J1465" s="26" t="n">
        <v>0.24</v>
      </c>
      <c r="K1465" s="26" t="n">
        <v>1.34</v>
      </c>
      <c r="L1465" s="26" t="s">
        <v>2626</v>
      </c>
      <c r="M1465" s="26" t="n">
        <v>4.11</v>
      </c>
      <c r="N1465" s="26" t="n">
        <v>2.74</v>
      </c>
      <c r="O1465" s="27" t="s">
        <v>2626</v>
      </c>
      <c r="P1465" s="27" t="n">
        <v>1417.26</v>
      </c>
      <c r="Q1465" s="27" t="n">
        <v>827.34</v>
      </c>
      <c r="R1465" s="28" t="n">
        <v>20259.43</v>
      </c>
      <c r="S1465" s="28" t="n">
        <v>6328.19</v>
      </c>
      <c r="T1465" s="29" t="n">
        <v>60543.82</v>
      </c>
      <c r="U1465" s="29" t="n">
        <v>8679.83</v>
      </c>
      <c r="V1465" s="28" t="n">
        <v>17366.48</v>
      </c>
      <c r="W1465" s="28" t="n">
        <v>9255.73</v>
      </c>
      <c r="X1465" s="29" t="n">
        <v>12269.3</v>
      </c>
      <c r="Y1465" s="29" t="n">
        <v>5597.5</v>
      </c>
      <c r="Z1465" s="28" t="n">
        <v>18604.28</v>
      </c>
      <c r="AA1465" s="28" t="n">
        <v>6164.91</v>
      </c>
      <c r="AB1465" s="29" t="n">
        <v>13493.92</v>
      </c>
      <c r="AC1465" s="29" t="n">
        <v>7708.49</v>
      </c>
    </row>
    <row r="1466" customFormat="false" ht="12.75" hidden="false" customHeight="false" outlineLevel="0" collapsed="false">
      <c r="A1466" s="3" t="s">
        <v>2627</v>
      </c>
      <c r="B1466" s="3" t="s">
        <v>20</v>
      </c>
      <c r="C1466" s="3" t="s">
        <v>33</v>
      </c>
      <c r="D1466" s="3" t="s">
        <v>88</v>
      </c>
      <c r="E1466" s="3" t="str">
        <f aca="false">+CONCATENATE(A1466," ",B1466," ",C1466," ",D1466)</f>
        <v>PINEHILL 69 KV AECO 1BUS</v>
      </c>
      <c r="F1466" s="26" t="s">
        <v>2628</v>
      </c>
      <c r="G1466" s="26" t="n">
        <v>10.1</v>
      </c>
      <c r="H1466" s="26" t="n">
        <v>5.8</v>
      </c>
      <c r="I1466" s="26" t="s">
        <v>2628</v>
      </c>
      <c r="J1466" s="26" t="n">
        <v>-0.16</v>
      </c>
      <c r="K1466" s="26" t="n">
        <v>0.93</v>
      </c>
      <c r="L1466" s="26" t="s">
        <v>2628</v>
      </c>
      <c r="M1466" s="26" t="n">
        <v>2.95</v>
      </c>
      <c r="N1466" s="26" t="n">
        <v>2.44</v>
      </c>
      <c r="O1466" s="27" t="s">
        <v>2628</v>
      </c>
      <c r="P1466" s="27" t="n">
        <v>596.98</v>
      </c>
      <c r="Q1466" s="27" t="n">
        <v>438.54</v>
      </c>
      <c r="R1466" s="28" t="n">
        <v>20313.92</v>
      </c>
      <c r="S1466" s="28" t="n">
        <v>6330.98</v>
      </c>
      <c r="T1466" s="29" t="n">
        <v>60256.45</v>
      </c>
      <c r="U1466" s="29" t="n">
        <v>8680.89</v>
      </c>
      <c r="V1466" s="28" t="n">
        <v>15156.65</v>
      </c>
      <c r="W1466" s="28" t="n">
        <v>7979.45</v>
      </c>
      <c r="X1466" s="29" t="n">
        <v>12262.2</v>
      </c>
      <c r="Y1466" s="29" t="n">
        <v>5587.2</v>
      </c>
      <c r="Z1466" s="28" t="n">
        <v>18602.46</v>
      </c>
      <c r="AA1466" s="28" t="n">
        <v>6150.68</v>
      </c>
      <c r="AB1466" s="29" t="n">
        <v>13493.37</v>
      </c>
      <c r="AC1466" s="29" t="n">
        <v>7707.73</v>
      </c>
    </row>
    <row r="1467" customFormat="false" ht="12.75" hidden="false" customHeight="false" outlineLevel="0" collapsed="false">
      <c r="A1467" s="3" t="s">
        <v>2627</v>
      </c>
      <c r="B1467" s="3" t="s">
        <v>20</v>
      </c>
      <c r="C1467" s="3" t="s">
        <v>33</v>
      </c>
      <c r="D1467" s="3" t="s">
        <v>365</v>
      </c>
      <c r="E1467" s="3" t="str">
        <f aca="false">+CONCATENATE(A1467," ",B1467," ",C1467," ",D1467)</f>
        <v>PINEHILL 69 KV AECO 3BUS</v>
      </c>
      <c r="F1467" s="26" t="s">
        <v>2629</v>
      </c>
      <c r="G1467" s="26" t="n">
        <v>10.1</v>
      </c>
      <c r="H1467" s="26" t="n">
        <v>5.8</v>
      </c>
      <c r="I1467" s="26" t="s">
        <v>2629</v>
      </c>
      <c r="J1467" s="26" t="n">
        <v>-0.16</v>
      </c>
      <c r="K1467" s="26" t="n">
        <v>0.93</v>
      </c>
      <c r="L1467" s="26" t="s">
        <v>2629</v>
      </c>
      <c r="M1467" s="26" t="n">
        <v>2.95</v>
      </c>
      <c r="N1467" s="26" t="n">
        <v>2.44</v>
      </c>
      <c r="O1467" s="27" t="s">
        <v>2629</v>
      </c>
      <c r="P1467" s="27" t="n">
        <v>596.98</v>
      </c>
      <c r="Q1467" s="27" t="n">
        <v>438.54</v>
      </c>
      <c r="R1467" s="28" t="n">
        <v>20313.92</v>
      </c>
      <c r="S1467" s="28" t="n">
        <v>6330.98</v>
      </c>
      <c r="T1467" s="29" t="n">
        <v>60256.45</v>
      </c>
      <c r="U1467" s="29" t="n">
        <v>8680.89</v>
      </c>
      <c r="V1467" s="28" t="n">
        <v>15156.65</v>
      </c>
      <c r="W1467" s="28" t="n">
        <v>7979.45</v>
      </c>
      <c r="X1467" s="29" t="n">
        <v>12262.2</v>
      </c>
      <c r="Y1467" s="29" t="n">
        <v>5587.2</v>
      </c>
      <c r="Z1467" s="28" t="n">
        <v>18602.46</v>
      </c>
      <c r="AA1467" s="28" t="n">
        <v>6150.68</v>
      </c>
      <c r="AB1467" s="29" t="n">
        <v>13493.37</v>
      </c>
      <c r="AC1467" s="29" t="n">
        <v>7707.73</v>
      </c>
    </row>
    <row r="1468" customFormat="false" ht="12.75" hidden="false" customHeight="false" outlineLevel="0" collapsed="false">
      <c r="A1468" s="3" t="s">
        <v>2630</v>
      </c>
      <c r="B1468" s="3" t="s">
        <v>639</v>
      </c>
      <c r="C1468" s="3" t="s">
        <v>60</v>
      </c>
      <c r="D1468" s="3" t="s">
        <v>2631</v>
      </c>
      <c r="E1468" s="3" t="str">
        <f aca="false">+CONCATENATE(A1468," ",B1468," ",C1468," ",D1468)</f>
        <v>PINEY 12 KV PENELEC STA.SV</v>
      </c>
      <c r="F1468" s="26" t="s">
        <v>2632</v>
      </c>
      <c r="G1468" s="26" t="n">
        <v>19.3</v>
      </c>
      <c r="H1468" s="26" t="n">
        <v>9.99</v>
      </c>
      <c r="I1468" s="26" t="s">
        <v>2632</v>
      </c>
      <c r="J1468" s="26" t="n">
        <v>-134.01</v>
      </c>
      <c r="K1468" s="26" t="n">
        <v>5.47</v>
      </c>
      <c r="L1468" s="26" t="s">
        <v>2632</v>
      </c>
      <c r="M1468" s="26" t="n">
        <v>16.16</v>
      </c>
      <c r="N1468" s="26" t="n">
        <v>8.95</v>
      </c>
      <c r="O1468" s="27" t="s">
        <v>2632</v>
      </c>
      <c r="P1468" s="27" t="n">
        <v>-822.55</v>
      </c>
      <c r="Q1468" s="27" t="n">
        <v>-235.54</v>
      </c>
      <c r="R1468" s="28" t="n">
        <v>20255.38</v>
      </c>
      <c r="S1468" s="28" t="n">
        <v>6440.44</v>
      </c>
      <c r="T1468" s="29" t="n">
        <v>58285.06</v>
      </c>
      <c r="U1468" s="29" t="n">
        <v>8668.56</v>
      </c>
      <c r="V1468" s="28" t="n">
        <v>15081.22</v>
      </c>
      <c r="W1468" s="28" t="n">
        <v>7979.38</v>
      </c>
      <c r="X1468" s="29" t="n">
        <v>12285.1</v>
      </c>
      <c r="Y1468" s="29" t="n">
        <v>5649</v>
      </c>
      <c r="Z1468" s="28" t="n">
        <v>18563.87</v>
      </c>
      <c r="AA1468" s="28" t="n">
        <v>6299.21</v>
      </c>
      <c r="AB1468" s="29" t="n">
        <v>13501.88</v>
      </c>
      <c r="AC1468" s="29" t="n">
        <v>7715.87</v>
      </c>
    </row>
    <row r="1469" customFormat="false" ht="12.75" hidden="false" customHeight="false" outlineLevel="0" collapsed="false">
      <c r="A1469" s="3" t="s">
        <v>2630</v>
      </c>
      <c r="B1469" s="3" t="s">
        <v>639</v>
      </c>
      <c r="C1469" s="3" t="s">
        <v>60</v>
      </c>
      <c r="D1469" s="3" t="s">
        <v>265</v>
      </c>
      <c r="E1469" s="3" t="str">
        <f aca="false">+CONCATENATE(A1469," ",B1469," ",C1469," ",D1469)</f>
        <v>PINEY 12 KV PENELEC UNIT 1</v>
      </c>
      <c r="F1469" s="26" t="s">
        <v>2633</v>
      </c>
      <c r="G1469" s="26" t="n">
        <v>19.3</v>
      </c>
      <c r="H1469" s="26" t="n">
        <v>9.99</v>
      </c>
      <c r="I1469" s="26" t="s">
        <v>2633</v>
      </c>
      <c r="J1469" s="26" t="n">
        <v>-134.01</v>
      </c>
      <c r="K1469" s="26" t="n">
        <v>5.47</v>
      </c>
      <c r="L1469" s="26" t="s">
        <v>2633</v>
      </c>
      <c r="M1469" s="26" t="n">
        <v>16.16</v>
      </c>
      <c r="N1469" s="26" t="n">
        <v>8.95</v>
      </c>
      <c r="O1469" s="27" t="s">
        <v>2633</v>
      </c>
      <c r="P1469" s="27" t="n">
        <v>-822.55</v>
      </c>
      <c r="Q1469" s="27" t="n">
        <v>-235.54</v>
      </c>
      <c r="R1469" s="28" t="n">
        <v>20255.38</v>
      </c>
      <c r="S1469" s="28" t="n">
        <v>6440.44</v>
      </c>
      <c r="T1469" s="29" t="n">
        <v>58285.06</v>
      </c>
      <c r="U1469" s="29" t="n">
        <v>8668.56</v>
      </c>
      <c r="V1469" s="28" t="n">
        <v>15081.22</v>
      </c>
      <c r="W1469" s="28" t="n">
        <v>7979.38</v>
      </c>
      <c r="X1469" s="29" t="n">
        <v>12285.1</v>
      </c>
      <c r="Y1469" s="29" t="n">
        <v>5649</v>
      </c>
      <c r="Z1469" s="28" t="n">
        <v>18563.87</v>
      </c>
      <c r="AA1469" s="28" t="n">
        <v>6299.21</v>
      </c>
      <c r="AB1469" s="29" t="n">
        <v>13501.88</v>
      </c>
      <c r="AC1469" s="29" t="n">
        <v>7715.87</v>
      </c>
    </row>
    <row r="1470" customFormat="false" ht="12.75" hidden="false" customHeight="false" outlineLevel="0" collapsed="false">
      <c r="A1470" s="3" t="s">
        <v>2630</v>
      </c>
      <c r="B1470" s="3" t="s">
        <v>205</v>
      </c>
      <c r="C1470" s="3" t="s">
        <v>60</v>
      </c>
      <c r="D1470" s="3" t="s">
        <v>2634</v>
      </c>
      <c r="E1470" s="3" t="str">
        <f aca="false">+CONCATENATE(A1470," ",B1470," ",C1470," ",D1470)</f>
        <v>PINEY 34 KV PENELEC CROWN</v>
      </c>
      <c r="F1470" s="26" t="s">
        <v>2635</v>
      </c>
      <c r="G1470" s="26" t="n">
        <v>19.3</v>
      </c>
      <c r="H1470" s="26" t="n">
        <v>9.99</v>
      </c>
      <c r="I1470" s="26" t="s">
        <v>2635</v>
      </c>
      <c r="J1470" s="26" t="n">
        <v>-134.01</v>
      </c>
      <c r="K1470" s="26" t="n">
        <v>5.47</v>
      </c>
      <c r="L1470" s="26" t="s">
        <v>2635</v>
      </c>
      <c r="M1470" s="26" t="n">
        <v>16.16</v>
      </c>
      <c r="N1470" s="26" t="n">
        <v>8.95</v>
      </c>
      <c r="O1470" s="27" t="s">
        <v>2635</v>
      </c>
      <c r="P1470" s="27" t="n">
        <v>-822.55</v>
      </c>
      <c r="Q1470" s="27" t="n">
        <v>-235.54</v>
      </c>
      <c r="R1470" s="28" t="n">
        <v>20255.38</v>
      </c>
      <c r="S1470" s="28" t="n">
        <v>6440.44</v>
      </c>
      <c r="T1470" s="29" t="n">
        <v>58285.06</v>
      </c>
      <c r="U1470" s="29" t="n">
        <v>8668.56</v>
      </c>
      <c r="V1470" s="28" t="n">
        <v>15081.22</v>
      </c>
      <c r="W1470" s="28" t="n">
        <v>7979.38</v>
      </c>
      <c r="X1470" s="29" t="n">
        <v>12285.1</v>
      </c>
      <c r="Y1470" s="29" t="n">
        <v>5649</v>
      </c>
      <c r="Z1470" s="28" t="n">
        <v>18563.87</v>
      </c>
      <c r="AA1470" s="28" t="n">
        <v>6299.21</v>
      </c>
      <c r="AB1470" s="29" t="n">
        <v>13501.88</v>
      </c>
      <c r="AC1470" s="29" t="n">
        <v>7715.87</v>
      </c>
    </row>
    <row r="1471" customFormat="false" ht="12.75" hidden="false" customHeight="false" outlineLevel="0" collapsed="false">
      <c r="A1471" s="3" t="s">
        <v>2630</v>
      </c>
      <c r="B1471" s="3" t="s">
        <v>205</v>
      </c>
      <c r="C1471" s="3" t="s">
        <v>60</v>
      </c>
      <c r="D1471" s="3" t="s">
        <v>2636</v>
      </c>
      <c r="E1471" s="3" t="str">
        <f aca="false">+CONCATENATE(A1471," ",B1471," ",C1471," ",D1471)</f>
        <v>PINEY 34 KV PENELEC EMLEN</v>
      </c>
      <c r="F1471" s="26" t="s">
        <v>2637</v>
      </c>
      <c r="G1471" s="26" t="n">
        <v>19.3</v>
      </c>
      <c r="H1471" s="26" t="n">
        <v>9.99</v>
      </c>
      <c r="I1471" s="26" t="s">
        <v>2637</v>
      </c>
      <c r="J1471" s="26" t="n">
        <v>-134.01</v>
      </c>
      <c r="K1471" s="26" t="n">
        <v>5.47</v>
      </c>
      <c r="L1471" s="26" t="s">
        <v>2637</v>
      </c>
      <c r="M1471" s="26" t="n">
        <v>16.16</v>
      </c>
      <c r="N1471" s="26" t="n">
        <v>8.95</v>
      </c>
      <c r="O1471" s="27" t="s">
        <v>2637</v>
      </c>
      <c r="P1471" s="27" t="n">
        <v>-822.55</v>
      </c>
      <c r="Q1471" s="27" t="n">
        <v>-235.54</v>
      </c>
      <c r="R1471" s="28" t="n">
        <v>20255.38</v>
      </c>
      <c r="S1471" s="28" t="n">
        <v>6440.44</v>
      </c>
      <c r="T1471" s="29" t="n">
        <v>58285.06</v>
      </c>
      <c r="U1471" s="29" t="n">
        <v>8668.56</v>
      </c>
      <c r="V1471" s="28" t="n">
        <v>15081.22</v>
      </c>
      <c r="W1471" s="28" t="n">
        <v>7979.38</v>
      </c>
      <c r="X1471" s="29" t="n">
        <v>12285.1</v>
      </c>
      <c r="Y1471" s="29" t="n">
        <v>5649</v>
      </c>
      <c r="Z1471" s="28" t="n">
        <v>18563.87</v>
      </c>
      <c r="AA1471" s="28" t="n">
        <v>6299.21</v>
      </c>
      <c r="AB1471" s="29" t="n">
        <v>13501.88</v>
      </c>
      <c r="AC1471" s="29" t="n">
        <v>7715.87</v>
      </c>
    </row>
    <row r="1472" customFormat="false" ht="12.75" hidden="false" customHeight="false" outlineLevel="0" collapsed="false">
      <c r="A1472" s="3" t="s">
        <v>2638</v>
      </c>
      <c r="B1472" s="3" t="s">
        <v>59</v>
      </c>
      <c r="C1472" s="3" t="s">
        <v>60</v>
      </c>
      <c r="D1472" s="3" t="s">
        <v>1164</v>
      </c>
      <c r="E1472" s="3" t="str">
        <f aca="false">+CONCATENATE(A1472," ",B1472," ",C1472," ",D1472)</f>
        <v>PINEYCRK 115 KV PENELEC LOAD</v>
      </c>
      <c r="F1472" s="26" t="s">
        <v>2639</v>
      </c>
      <c r="G1472" s="26" t="n">
        <v>19.3</v>
      </c>
      <c r="H1472" s="26" t="n">
        <v>9.99</v>
      </c>
      <c r="I1472" s="26" t="s">
        <v>2639</v>
      </c>
      <c r="J1472" s="26" t="n">
        <v>-134.01</v>
      </c>
      <c r="K1472" s="26" t="n">
        <v>5.47</v>
      </c>
      <c r="L1472" s="26" t="s">
        <v>2639</v>
      </c>
      <c r="M1472" s="26" t="n">
        <v>16.16</v>
      </c>
      <c r="N1472" s="26" t="n">
        <v>8.95</v>
      </c>
      <c r="O1472" s="27" t="s">
        <v>2639</v>
      </c>
      <c r="P1472" s="27" t="n">
        <v>-822.55</v>
      </c>
      <c r="Q1472" s="27" t="n">
        <v>-235.54</v>
      </c>
      <c r="R1472" s="28" t="n">
        <v>20255.38</v>
      </c>
      <c r="S1472" s="28" t="n">
        <v>6440.44</v>
      </c>
      <c r="T1472" s="29" t="n">
        <v>58285.06</v>
      </c>
      <c r="U1472" s="29" t="n">
        <v>8668.56</v>
      </c>
      <c r="V1472" s="28" t="n">
        <v>15081.22</v>
      </c>
      <c r="W1472" s="28" t="n">
        <v>7979.38</v>
      </c>
      <c r="X1472" s="29" t="n">
        <v>12285.1</v>
      </c>
      <c r="Y1472" s="29" t="n">
        <v>5649</v>
      </c>
      <c r="Z1472" s="28" t="n">
        <v>18563.87</v>
      </c>
      <c r="AA1472" s="28" t="n">
        <v>6299.21</v>
      </c>
      <c r="AB1472" s="29" t="n">
        <v>13501.88</v>
      </c>
      <c r="AC1472" s="29" t="n">
        <v>7715.87</v>
      </c>
    </row>
    <row r="1473" customFormat="false" ht="12.75" hidden="false" customHeight="false" outlineLevel="0" collapsed="false">
      <c r="A1473" s="3" t="s">
        <v>2638</v>
      </c>
      <c r="B1473" s="3" t="s">
        <v>47</v>
      </c>
      <c r="C1473" s="3" t="s">
        <v>60</v>
      </c>
      <c r="D1473" s="3" t="s">
        <v>2577</v>
      </c>
      <c r="E1473" s="3" t="str">
        <f aca="false">+CONCATENATE(A1473," ",B1473," ",C1473," ",D1473)</f>
        <v>PINEYCRK 13 KV PENELEC GEN</v>
      </c>
      <c r="F1473" s="26" t="s">
        <v>2640</v>
      </c>
      <c r="G1473" s="26" t="n">
        <v>19.3</v>
      </c>
      <c r="H1473" s="26" t="n">
        <v>9.99</v>
      </c>
      <c r="I1473" s="26" t="s">
        <v>2640</v>
      </c>
      <c r="J1473" s="26" t="n">
        <v>-134.01</v>
      </c>
      <c r="K1473" s="26" t="n">
        <v>5.47</v>
      </c>
      <c r="L1473" s="26" t="s">
        <v>2640</v>
      </c>
      <c r="M1473" s="26" t="n">
        <v>16.16</v>
      </c>
      <c r="N1473" s="26" t="n">
        <v>8.95</v>
      </c>
      <c r="O1473" s="27" t="s">
        <v>2640</v>
      </c>
      <c r="P1473" s="27" t="n">
        <v>-822.55</v>
      </c>
      <c r="Q1473" s="27" t="n">
        <v>-235.54</v>
      </c>
      <c r="R1473" s="28" t="n">
        <v>20255.38</v>
      </c>
      <c r="S1473" s="28" t="n">
        <v>6440.44</v>
      </c>
      <c r="T1473" s="29" t="n">
        <v>58285.06</v>
      </c>
      <c r="U1473" s="29" t="n">
        <v>8668.56</v>
      </c>
      <c r="V1473" s="28" t="n">
        <v>15081.22</v>
      </c>
      <c r="W1473" s="28" t="n">
        <v>7979.38</v>
      </c>
      <c r="X1473" s="29" t="n">
        <v>12285.1</v>
      </c>
      <c r="Y1473" s="29" t="n">
        <v>5649</v>
      </c>
      <c r="Z1473" s="28" t="n">
        <v>18563.87</v>
      </c>
      <c r="AA1473" s="28" t="n">
        <v>6299.21</v>
      </c>
      <c r="AB1473" s="29" t="n">
        <v>13501.88</v>
      </c>
      <c r="AC1473" s="29" t="n">
        <v>7715.87</v>
      </c>
    </row>
    <row r="1474" customFormat="false" ht="12.75" hidden="false" customHeight="false" outlineLevel="0" collapsed="false">
      <c r="A1474" s="3" t="s">
        <v>2641</v>
      </c>
      <c r="B1474" s="3" t="s">
        <v>20</v>
      </c>
      <c r="C1474" s="3" t="s">
        <v>33</v>
      </c>
      <c r="D1474" s="3" t="s">
        <v>90</v>
      </c>
      <c r="E1474" s="3" t="str">
        <f aca="false">+CONCATENATE(A1474," ",B1474," ",C1474," ",D1474)</f>
        <v>PITMAN 69 KV AECO 2BUS</v>
      </c>
      <c r="F1474" s="26" t="s">
        <v>2642</v>
      </c>
      <c r="G1474" s="26" t="n">
        <v>9.85</v>
      </c>
      <c r="H1474" s="26" t="n">
        <v>5.65</v>
      </c>
      <c r="I1474" s="26" t="s">
        <v>2642</v>
      </c>
      <c r="J1474" s="26" t="n">
        <v>-0.09</v>
      </c>
      <c r="K1474" s="26" t="n">
        <v>0.96</v>
      </c>
      <c r="L1474" s="26" t="s">
        <v>2642</v>
      </c>
      <c r="M1474" s="26" t="n">
        <v>3.04</v>
      </c>
      <c r="N1474" s="26" t="n">
        <v>2.46</v>
      </c>
      <c r="O1474" s="27" t="s">
        <v>2642</v>
      </c>
      <c r="P1474" s="27" t="n">
        <v>594.03</v>
      </c>
      <c r="Q1474" s="27" t="n">
        <v>437.45</v>
      </c>
      <c r="R1474" s="28" t="n">
        <v>20305.14</v>
      </c>
      <c r="S1474" s="28" t="n">
        <v>6330.83</v>
      </c>
      <c r="T1474" s="29" t="n">
        <v>60251.08</v>
      </c>
      <c r="U1474" s="29" t="n">
        <v>8679.84</v>
      </c>
      <c r="V1474" s="28" t="n">
        <v>15158.17</v>
      </c>
      <c r="W1474" s="28" t="n">
        <v>7979.53</v>
      </c>
      <c r="X1474" s="29" t="n">
        <v>12263.4</v>
      </c>
      <c r="Y1474" s="29" t="n">
        <v>5584.6</v>
      </c>
      <c r="Z1474" s="28" t="n">
        <v>18602.71</v>
      </c>
      <c r="AA1474" s="28" t="n">
        <v>6151.67</v>
      </c>
      <c r="AB1474" s="29" t="n">
        <v>13493.43</v>
      </c>
      <c r="AC1474" s="29" t="n">
        <v>7707.83</v>
      </c>
    </row>
    <row r="1475" customFormat="false" ht="12.75" hidden="false" customHeight="false" outlineLevel="0" collapsed="false">
      <c r="A1475" s="3" t="s">
        <v>2643</v>
      </c>
      <c r="B1475" s="3" t="s">
        <v>34</v>
      </c>
      <c r="C1475" s="3"/>
      <c r="D1475" s="3"/>
      <c r="E1475" s="3" t="str">
        <f aca="false">+CONCATENATE(A1475," ",B1475," ",C1475," ",D1475)</f>
        <v>PJM ZONE  </v>
      </c>
      <c r="F1475" s="3"/>
      <c r="G1475" s="3"/>
      <c r="H1475" s="3"/>
      <c r="I1475" s="3"/>
      <c r="J1475" s="3"/>
      <c r="K1475" s="3"/>
      <c r="L1475" s="3"/>
      <c r="M1475" s="3"/>
      <c r="N1475" s="3"/>
      <c r="R1475" s="28" t="n">
        <v>20346.066413</v>
      </c>
      <c r="S1475" s="28" t="n">
        <v>6353.728952</v>
      </c>
      <c r="T1475" s="29" t="n">
        <v>59456.902093</v>
      </c>
      <c r="U1475" s="29" t="n">
        <v>8728.234514</v>
      </c>
      <c r="V1475" s="28" t="n">
        <v>15236.588205</v>
      </c>
      <c r="W1475" s="28" t="n">
        <v>8031.338035</v>
      </c>
      <c r="X1475" s="29" t="n">
        <v>12307.4</v>
      </c>
      <c r="Y1475" s="29" t="n">
        <v>5650.3</v>
      </c>
      <c r="Z1475" s="28" t="n">
        <v>18619.301935</v>
      </c>
      <c r="AA1475" s="28" t="n">
        <v>6266.212395</v>
      </c>
      <c r="AB1475" s="29" t="n">
        <v>13501.016605</v>
      </c>
      <c r="AC1475" s="29" t="n">
        <v>7714.512703</v>
      </c>
    </row>
    <row r="1476" customFormat="false" ht="12.75" hidden="false" customHeight="false" outlineLevel="0" collapsed="false">
      <c r="A1476" s="3" t="s">
        <v>2644</v>
      </c>
      <c r="B1476" s="3" t="s">
        <v>14</v>
      </c>
      <c r="C1476" s="3" t="s">
        <v>27</v>
      </c>
      <c r="D1476" s="3" t="s">
        <v>28</v>
      </c>
      <c r="E1476" s="3" t="str">
        <f aca="false">+CONCATENATE(A1476," ",B1476," ",C1476," ",D1476)</f>
        <v>PLAINSBU 138 KV PSEG T-1</v>
      </c>
      <c r="F1476" s="26" t="s">
        <v>2645</v>
      </c>
      <c r="G1476" s="26" t="n">
        <v>62.1</v>
      </c>
      <c r="H1476" s="26" t="n">
        <v>33.45</v>
      </c>
      <c r="I1476" s="26" t="s">
        <v>2645</v>
      </c>
      <c r="J1476" s="26" t="n">
        <v>71.46</v>
      </c>
      <c r="K1476" s="26" t="n">
        <v>31.39</v>
      </c>
      <c r="L1476" s="26" t="s">
        <v>2645</v>
      </c>
      <c r="M1476" s="26" t="n">
        <v>88.25</v>
      </c>
      <c r="N1476" s="26" t="n">
        <v>19.27</v>
      </c>
      <c r="O1476" s="27" t="s">
        <v>2645</v>
      </c>
      <c r="P1476" s="27" t="n">
        <v>984.81</v>
      </c>
      <c r="Q1476" s="27" t="n">
        <v>465.24</v>
      </c>
      <c r="R1476" s="28" t="n">
        <v>20515.32</v>
      </c>
      <c r="S1476" s="28" t="n">
        <v>6376.41</v>
      </c>
      <c r="T1476" s="29" t="n">
        <v>60214.93</v>
      </c>
      <c r="U1476" s="29" t="n">
        <v>8706.64</v>
      </c>
      <c r="V1476" s="28" t="n">
        <v>15142.52</v>
      </c>
      <c r="W1476" s="28" t="n">
        <v>8047.8</v>
      </c>
      <c r="X1476" s="29" t="n">
        <v>12325.2</v>
      </c>
      <c r="Y1476" s="29" t="n">
        <v>5814.6</v>
      </c>
      <c r="Z1476" s="28" t="n">
        <v>18680.33</v>
      </c>
      <c r="AA1476" s="28" t="n">
        <v>6191</v>
      </c>
      <c r="AB1476" s="29" t="n">
        <v>13525.59</v>
      </c>
      <c r="AC1476" s="29" t="n">
        <v>7713.88</v>
      </c>
    </row>
    <row r="1477" customFormat="false" ht="12.75" hidden="false" customHeight="false" outlineLevel="0" collapsed="false">
      <c r="A1477" s="3" t="s">
        <v>2644</v>
      </c>
      <c r="B1477" s="3" t="s">
        <v>14</v>
      </c>
      <c r="C1477" s="3" t="s">
        <v>27</v>
      </c>
      <c r="D1477" s="3" t="s">
        <v>31</v>
      </c>
      <c r="E1477" s="3" t="str">
        <f aca="false">+CONCATENATE(A1477," ",B1477," ",C1477," ",D1477)</f>
        <v>PLAINSBU 138 KV PSEG T-2</v>
      </c>
      <c r="F1477" s="26" t="s">
        <v>2646</v>
      </c>
      <c r="G1477" s="26" t="n">
        <v>62.1</v>
      </c>
      <c r="H1477" s="26" t="n">
        <v>33.45</v>
      </c>
      <c r="I1477" s="26" t="s">
        <v>2646</v>
      </c>
      <c r="J1477" s="26" t="n">
        <v>71.46</v>
      </c>
      <c r="K1477" s="26" t="n">
        <v>31.39</v>
      </c>
      <c r="L1477" s="26" t="s">
        <v>2646</v>
      </c>
      <c r="M1477" s="26" t="n">
        <v>88.25</v>
      </c>
      <c r="N1477" s="26" t="n">
        <v>19.27</v>
      </c>
      <c r="O1477" s="27" t="s">
        <v>2646</v>
      </c>
      <c r="P1477" s="27" t="n">
        <v>984.81</v>
      </c>
      <c r="Q1477" s="27" t="n">
        <v>465.24</v>
      </c>
      <c r="R1477" s="28" t="n">
        <v>20515.32</v>
      </c>
      <c r="S1477" s="28" t="n">
        <v>6376.41</v>
      </c>
      <c r="T1477" s="29" t="n">
        <v>60214.93</v>
      </c>
      <c r="U1477" s="29" t="n">
        <v>8706.64</v>
      </c>
      <c r="V1477" s="28" t="n">
        <v>15142.52</v>
      </c>
      <c r="W1477" s="28" t="n">
        <v>8047.8</v>
      </c>
      <c r="X1477" s="29" t="n">
        <v>12325.2</v>
      </c>
      <c r="Y1477" s="29" t="n">
        <v>5814.6</v>
      </c>
      <c r="Z1477" s="28" t="n">
        <v>18680.33</v>
      </c>
      <c r="AA1477" s="28" t="n">
        <v>6191</v>
      </c>
      <c r="AB1477" s="29" t="n">
        <v>13525.59</v>
      </c>
      <c r="AC1477" s="29" t="n">
        <v>7713.88</v>
      </c>
    </row>
    <row r="1478" customFormat="false" ht="12.75" hidden="false" customHeight="false" outlineLevel="0" collapsed="false">
      <c r="A1478" s="3" t="s">
        <v>2647</v>
      </c>
      <c r="B1478" s="3" t="s">
        <v>125</v>
      </c>
      <c r="C1478" s="3" t="s">
        <v>87</v>
      </c>
      <c r="D1478" s="3" t="s">
        <v>88</v>
      </c>
      <c r="E1478" s="3" t="str">
        <f aca="false">+CONCATENATE(A1478," ",B1478," ",C1478," ",D1478)</f>
        <v>PLANEBRO 35 KV PECO 1BUS</v>
      </c>
      <c r="F1478" s="26" t="s">
        <v>2648</v>
      </c>
      <c r="G1478" s="26" t="n">
        <v>6.01</v>
      </c>
      <c r="H1478" s="26" t="n">
        <v>3.41</v>
      </c>
      <c r="I1478" s="26" t="s">
        <v>2648</v>
      </c>
      <c r="J1478" s="26" t="n">
        <v>-0.21</v>
      </c>
      <c r="K1478" s="26" t="n">
        <v>0.55</v>
      </c>
      <c r="L1478" s="26" t="s">
        <v>2648</v>
      </c>
      <c r="M1478" s="26" t="n">
        <v>1.7</v>
      </c>
      <c r="N1478" s="26" t="n">
        <v>1.51</v>
      </c>
      <c r="O1478" s="27" t="s">
        <v>2648</v>
      </c>
      <c r="P1478" s="27" t="n">
        <v>538.29</v>
      </c>
      <c r="Q1478" s="27" t="n">
        <v>451.01</v>
      </c>
      <c r="R1478" s="28" t="n">
        <v>20236.03</v>
      </c>
      <c r="S1478" s="28" t="n">
        <v>6329.23</v>
      </c>
      <c r="T1478" s="29" t="n">
        <v>61147.07</v>
      </c>
      <c r="U1478" s="29" t="n">
        <v>8877.37</v>
      </c>
      <c r="V1478" s="28" t="n">
        <v>15193.27</v>
      </c>
      <c r="W1478" s="28" t="n">
        <v>7982.63</v>
      </c>
      <c r="X1478" s="29" t="n">
        <v>12270.4</v>
      </c>
      <c r="Y1478" s="29" t="n">
        <v>5607.1</v>
      </c>
      <c r="Z1478" s="28" t="n">
        <v>18604.85</v>
      </c>
      <c r="AA1478" s="28" t="n">
        <v>6153.81</v>
      </c>
      <c r="AB1478" s="29" t="n">
        <v>13494.37</v>
      </c>
      <c r="AC1478" s="29" t="n">
        <v>7707.67</v>
      </c>
    </row>
    <row r="1479" customFormat="false" ht="12.75" hidden="false" customHeight="false" outlineLevel="0" collapsed="false">
      <c r="A1479" s="3" t="s">
        <v>2647</v>
      </c>
      <c r="B1479" s="3" t="s">
        <v>125</v>
      </c>
      <c r="C1479" s="3" t="s">
        <v>87</v>
      </c>
      <c r="D1479" s="3" t="s">
        <v>90</v>
      </c>
      <c r="E1479" s="3" t="str">
        <f aca="false">+CONCATENATE(A1479," ",B1479," ",C1479," ",D1479)</f>
        <v>PLANEBRO 35 KV PECO 2BUS</v>
      </c>
      <c r="F1479" s="26" t="s">
        <v>2649</v>
      </c>
      <c r="G1479" s="26" t="n">
        <v>6.03</v>
      </c>
      <c r="H1479" s="26" t="n">
        <v>3.42</v>
      </c>
      <c r="I1479" s="26" t="s">
        <v>2649</v>
      </c>
      <c r="J1479" s="26" t="n">
        <v>-0.21</v>
      </c>
      <c r="K1479" s="26" t="n">
        <v>0.56</v>
      </c>
      <c r="L1479" s="26" t="s">
        <v>2649</v>
      </c>
      <c r="M1479" s="26" t="n">
        <v>1.71</v>
      </c>
      <c r="N1479" s="26" t="n">
        <v>1.52</v>
      </c>
      <c r="O1479" s="27" t="s">
        <v>2649</v>
      </c>
      <c r="P1479" s="27" t="n">
        <v>524.95</v>
      </c>
      <c r="Q1479" s="27" t="n">
        <v>443.02</v>
      </c>
      <c r="R1479" s="28" t="n">
        <v>20235.4</v>
      </c>
      <c r="S1479" s="28" t="n">
        <v>6329.21</v>
      </c>
      <c r="T1479" s="29" t="n">
        <v>60969.79</v>
      </c>
      <c r="U1479" s="29" t="n">
        <v>8847.84</v>
      </c>
      <c r="V1479" s="28" t="n">
        <v>15190.46</v>
      </c>
      <c r="W1479" s="28" t="n">
        <v>7982.33</v>
      </c>
      <c r="X1479" s="29" t="n">
        <v>12270.4</v>
      </c>
      <c r="Y1479" s="29" t="n">
        <v>5606.8</v>
      </c>
      <c r="Z1479" s="28" t="n">
        <v>18604.93</v>
      </c>
      <c r="AA1479" s="28" t="n">
        <v>6153.88</v>
      </c>
      <c r="AB1479" s="29" t="n">
        <v>13494.37</v>
      </c>
      <c r="AC1479" s="29" t="n">
        <v>7707.67</v>
      </c>
    </row>
    <row r="1480" customFormat="false" ht="12.75" hidden="false" customHeight="false" outlineLevel="0" collapsed="false">
      <c r="A1480" s="3" t="s">
        <v>2647</v>
      </c>
      <c r="B1480" s="3" t="s">
        <v>125</v>
      </c>
      <c r="C1480" s="3" t="s">
        <v>87</v>
      </c>
      <c r="D1480" s="3" t="s">
        <v>365</v>
      </c>
      <c r="E1480" s="3" t="str">
        <f aca="false">+CONCATENATE(A1480," ",B1480," ",C1480," ",D1480)</f>
        <v>PLANEBRO 35 KV PECO 3BUS</v>
      </c>
      <c r="F1480" s="26" t="s">
        <v>2650</v>
      </c>
      <c r="G1480" s="26" t="n">
        <v>6.07</v>
      </c>
      <c r="H1480" s="26" t="n">
        <v>3.44</v>
      </c>
      <c r="I1480" s="26" t="s">
        <v>2650</v>
      </c>
      <c r="J1480" s="26" t="n">
        <v>-0.2</v>
      </c>
      <c r="K1480" s="26" t="n">
        <v>0.57</v>
      </c>
      <c r="L1480" s="26" t="s">
        <v>2650</v>
      </c>
      <c r="M1480" s="26" t="n">
        <v>1.73</v>
      </c>
      <c r="N1480" s="26" t="n">
        <v>1.53</v>
      </c>
      <c r="O1480" s="27" t="s">
        <v>2650</v>
      </c>
      <c r="P1480" s="27" t="n">
        <v>495.16</v>
      </c>
      <c r="Q1480" s="27" t="n">
        <v>425.15</v>
      </c>
      <c r="R1480" s="28" t="n">
        <v>20233.99</v>
      </c>
      <c r="S1480" s="28" t="n">
        <v>6329.16</v>
      </c>
      <c r="T1480" s="29" t="n">
        <v>60573.61</v>
      </c>
      <c r="U1480" s="29" t="n">
        <v>8782.38</v>
      </c>
      <c r="V1480" s="28" t="n">
        <v>15184.03</v>
      </c>
      <c r="W1480" s="28" t="n">
        <v>7981.7</v>
      </c>
      <c r="X1480" s="29" t="n">
        <v>12270.3</v>
      </c>
      <c r="Y1480" s="29" t="n">
        <v>5606.6</v>
      </c>
      <c r="Z1480" s="28" t="n">
        <v>18605.08</v>
      </c>
      <c r="AA1480" s="28" t="n">
        <v>6154.14</v>
      </c>
      <c r="AB1480" s="29" t="n">
        <v>13494.38</v>
      </c>
      <c r="AC1480" s="29" t="n">
        <v>7707.69</v>
      </c>
    </row>
    <row r="1481" customFormat="false" ht="12.75" hidden="false" customHeight="false" outlineLevel="0" collapsed="false">
      <c r="A1481" s="3" t="s">
        <v>2651</v>
      </c>
      <c r="B1481" s="3" t="s">
        <v>47</v>
      </c>
      <c r="C1481" s="3" t="s">
        <v>297</v>
      </c>
      <c r="D1481" s="3" t="s">
        <v>938</v>
      </c>
      <c r="E1481" s="3" t="str">
        <f aca="false">+CONCATENATE(A1481," ",B1481," ",C1481," ",D1481)</f>
        <v>PLSNT HL 13 KV BGE 110-1</v>
      </c>
      <c r="F1481" s="26" t="s">
        <v>2652</v>
      </c>
      <c r="G1481" s="26" t="n">
        <v>8.11</v>
      </c>
      <c r="H1481" s="26" t="n">
        <v>4.38</v>
      </c>
      <c r="I1481" s="26" t="s">
        <v>2652</v>
      </c>
      <c r="J1481" s="26" t="n">
        <v>2.06</v>
      </c>
      <c r="K1481" s="26" t="n">
        <v>1.92</v>
      </c>
      <c r="L1481" s="26" t="s">
        <v>2652</v>
      </c>
      <c r="M1481" s="26" t="n">
        <v>6.94</v>
      </c>
      <c r="N1481" s="26" t="n">
        <v>3.15</v>
      </c>
      <c r="O1481" s="27" t="s">
        <v>2652</v>
      </c>
      <c r="P1481" s="27" t="n">
        <v>-848.17</v>
      </c>
      <c r="Q1481" s="27" t="n">
        <v>-254.6</v>
      </c>
      <c r="R1481" s="28" t="n">
        <v>20086.71</v>
      </c>
      <c r="S1481" s="28" t="n">
        <v>6309.61</v>
      </c>
      <c r="T1481" s="29" t="n">
        <v>58474.06</v>
      </c>
      <c r="U1481" s="29" t="n">
        <v>8691.99</v>
      </c>
      <c r="V1481" s="28" t="n">
        <v>15271.77</v>
      </c>
      <c r="W1481" s="28" t="n">
        <v>7986.81</v>
      </c>
      <c r="X1481" s="29" t="n">
        <v>5884.6</v>
      </c>
      <c r="Y1481" s="29" t="n">
        <v>1766.8</v>
      </c>
      <c r="Z1481" s="28" t="n">
        <v>18629.48</v>
      </c>
      <c r="AA1481" s="28" t="n">
        <v>6197.54</v>
      </c>
      <c r="AB1481" s="29" t="n">
        <v>13495.04</v>
      </c>
      <c r="AC1481" s="29" t="n">
        <v>7709.97</v>
      </c>
    </row>
    <row r="1482" customFormat="false" ht="12.75" hidden="false" customHeight="false" outlineLevel="0" collapsed="false">
      <c r="A1482" s="3" t="s">
        <v>2651</v>
      </c>
      <c r="B1482" s="3" t="s">
        <v>47</v>
      </c>
      <c r="C1482" s="3" t="s">
        <v>297</v>
      </c>
      <c r="D1482" s="3" t="s">
        <v>940</v>
      </c>
      <c r="E1482" s="3" t="str">
        <f aca="false">+CONCATENATE(A1482," ",B1482," ",C1482," ",D1482)</f>
        <v>PLSNT HL 13 KV BGE 110-2</v>
      </c>
      <c r="F1482" s="26" t="s">
        <v>2653</v>
      </c>
      <c r="G1482" s="26" t="n">
        <v>8.1</v>
      </c>
      <c r="H1482" s="26" t="n">
        <v>4.37</v>
      </c>
      <c r="I1482" s="26" t="s">
        <v>2653</v>
      </c>
      <c r="J1482" s="26" t="n">
        <v>2.05</v>
      </c>
      <c r="K1482" s="26" t="n">
        <v>1.92</v>
      </c>
      <c r="L1482" s="26" t="s">
        <v>2653</v>
      </c>
      <c r="M1482" s="26" t="n">
        <v>6.93</v>
      </c>
      <c r="N1482" s="26" t="n">
        <v>3.14</v>
      </c>
      <c r="O1482" s="27" t="s">
        <v>2653</v>
      </c>
      <c r="P1482" s="27" t="n">
        <v>-847.93</v>
      </c>
      <c r="Q1482" s="27" t="n">
        <v>-254.5</v>
      </c>
      <c r="R1482" s="28" t="n">
        <v>20086.71</v>
      </c>
      <c r="S1482" s="28" t="n">
        <v>6309.61</v>
      </c>
      <c r="T1482" s="29" t="n">
        <v>58474.06</v>
      </c>
      <c r="U1482" s="29" t="n">
        <v>8691.99</v>
      </c>
      <c r="V1482" s="28" t="n">
        <v>15271.77</v>
      </c>
      <c r="W1482" s="28" t="n">
        <v>7986.81</v>
      </c>
      <c r="X1482" s="29" t="n">
        <v>5884.6</v>
      </c>
      <c r="Y1482" s="29" t="n">
        <v>1766.8</v>
      </c>
      <c r="Z1482" s="28" t="n">
        <v>18629.48</v>
      </c>
      <c r="AA1482" s="28" t="n">
        <v>6197.54</v>
      </c>
      <c r="AB1482" s="29" t="n">
        <v>13495.04</v>
      </c>
      <c r="AC1482" s="29" t="n">
        <v>7709.97</v>
      </c>
    </row>
    <row r="1483" customFormat="false" ht="12.75" hidden="false" customHeight="false" outlineLevel="0" collapsed="false">
      <c r="A1483" s="3" t="s">
        <v>2651</v>
      </c>
      <c r="B1483" s="3" t="s">
        <v>47</v>
      </c>
      <c r="C1483" s="3" t="s">
        <v>297</v>
      </c>
      <c r="D1483" s="3" t="s">
        <v>1330</v>
      </c>
      <c r="E1483" s="3" t="str">
        <f aca="false">+CONCATENATE(A1483," ",B1483," ",C1483," ",D1483)</f>
        <v>PLSNT HL 13 KV BGE 110-4</v>
      </c>
      <c r="F1483" s="26" t="s">
        <v>2654</v>
      </c>
      <c r="G1483" s="26" t="n">
        <v>8.1</v>
      </c>
      <c r="H1483" s="26" t="n">
        <v>4.37</v>
      </c>
      <c r="I1483" s="26" t="s">
        <v>2654</v>
      </c>
      <c r="J1483" s="26" t="n">
        <v>2.05</v>
      </c>
      <c r="K1483" s="26" t="n">
        <v>1.92</v>
      </c>
      <c r="L1483" s="26" t="s">
        <v>2654</v>
      </c>
      <c r="M1483" s="26" t="n">
        <v>6.93</v>
      </c>
      <c r="N1483" s="26" t="n">
        <v>3.14</v>
      </c>
      <c r="O1483" s="27" t="s">
        <v>2654</v>
      </c>
      <c r="P1483" s="27" t="n">
        <v>-847.93</v>
      </c>
      <c r="Q1483" s="27" t="n">
        <v>-254.5</v>
      </c>
      <c r="R1483" s="28" t="n">
        <v>20086.71</v>
      </c>
      <c r="S1483" s="28" t="n">
        <v>6309.61</v>
      </c>
      <c r="T1483" s="29" t="n">
        <v>58474.06</v>
      </c>
      <c r="U1483" s="29" t="n">
        <v>8691.99</v>
      </c>
      <c r="V1483" s="28" t="n">
        <v>15271.77</v>
      </c>
      <c r="W1483" s="28" t="n">
        <v>7986.81</v>
      </c>
      <c r="X1483" s="29" t="n">
        <v>5884.6</v>
      </c>
      <c r="Y1483" s="29" t="n">
        <v>1766.8</v>
      </c>
      <c r="Z1483" s="28" t="n">
        <v>18629.48</v>
      </c>
      <c r="AA1483" s="28" t="n">
        <v>6197.54</v>
      </c>
      <c r="AB1483" s="29" t="n">
        <v>13495.04</v>
      </c>
      <c r="AC1483" s="29" t="n">
        <v>7709.97</v>
      </c>
    </row>
    <row r="1484" customFormat="false" ht="12.75" hidden="false" customHeight="false" outlineLevel="0" collapsed="false">
      <c r="A1484" s="3" t="s">
        <v>2655</v>
      </c>
      <c r="B1484" s="3" t="s">
        <v>59</v>
      </c>
      <c r="C1484" s="3" t="s">
        <v>66</v>
      </c>
      <c r="D1484" s="3" t="s">
        <v>16</v>
      </c>
      <c r="E1484" s="3" t="str">
        <f aca="false">+CONCATENATE(A1484," ",B1484," ",C1484," ",D1484)</f>
        <v>PLVL ME 115 KV METED LD1</v>
      </c>
      <c r="F1484" s="26" t="s">
        <v>2656</v>
      </c>
      <c r="G1484" s="26" t="n">
        <v>2.72</v>
      </c>
      <c r="H1484" s="26" t="n">
        <v>1.64</v>
      </c>
      <c r="I1484" s="26" t="s">
        <v>2656</v>
      </c>
      <c r="J1484" s="26" t="n">
        <v>-2.93</v>
      </c>
      <c r="K1484" s="26" t="n">
        <v>-0.09</v>
      </c>
      <c r="L1484" s="26" t="s">
        <v>2656</v>
      </c>
      <c r="M1484" s="26" t="n">
        <v>-5.26</v>
      </c>
      <c r="N1484" s="26" t="n">
        <v>-0.18</v>
      </c>
      <c r="O1484" s="27" t="s">
        <v>2656</v>
      </c>
      <c r="P1484" s="27" t="n">
        <v>-920.4</v>
      </c>
      <c r="Q1484" s="27" t="n">
        <v>-261.26</v>
      </c>
      <c r="R1484" s="28" t="n">
        <v>20235.89</v>
      </c>
      <c r="S1484" s="28" t="n">
        <v>6323.53</v>
      </c>
      <c r="T1484" s="29" t="n">
        <v>58020.13</v>
      </c>
      <c r="U1484" s="29" t="n">
        <v>8676.67</v>
      </c>
      <c r="V1484" s="28" t="n">
        <v>15240.84</v>
      </c>
      <c r="W1484" s="28" t="n">
        <v>7967.89</v>
      </c>
      <c r="X1484" s="29" t="n">
        <v>12269.9</v>
      </c>
      <c r="Y1484" s="29" t="n">
        <v>5579.1</v>
      </c>
      <c r="Z1484" s="28" t="n">
        <v>18595.08</v>
      </c>
      <c r="AA1484" s="28" t="n">
        <v>6164.75</v>
      </c>
      <c r="AB1484" s="29" t="n">
        <v>13497.31</v>
      </c>
      <c r="AC1484" s="29" t="n">
        <v>7707.61</v>
      </c>
    </row>
    <row r="1485" customFormat="false" ht="12.75" hidden="false" customHeight="false" outlineLevel="0" collapsed="false">
      <c r="A1485" s="3" t="s">
        <v>2657</v>
      </c>
      <c r="B1485" s="3" t="s">
        <v>47</v>
      </c>
      <c r="C1485" s="3" t="s">
        <v>87</v>
      </c>
      <c r="D1485" s="3" t="s">
        <v>2658</v>
      </c>
      <c r="E1485" s="3" t="str">
        <f aca="false">+CONCATENATE(A1485," ",B1485," ",C1485," ",D1485)</f>
        <v>PLYMOUTH 13 KV PECO 11TR</v>
      </c>
      <c r="F1485" s="26" t="s">
        <v>2659</v>
      </c>
      <c r="G1485" s="26" t="n">
        <v>5.44</v>
      </c>
      <c r="H1485" s="26" t="n">
        <v>3.1</v>
      </c>
      <c r="I1485" s="26" t="s">
        <v>2659</v>
      </c>
      <c r="J1485" s="26" t="n">
        <v>-0.51</v>
      </c>
      <c r="K1485" s="26" t="n">
        <v>0.32</v>
      </c>
      <c r="L1485" s="26" t="s">
        <v>2659</v>
      </c>
      <c r="M1485" s="26" t="n">
        <v>1.03</v>
      </c>
      <c r="N1485" s="26" t="n">
        <v>1.18</v>
      </c>
      <c r="O1485" s="27" t="s">
        <v>2659</v>
      </c>
      <c r="P1485" s="27" t="n">
        <v>718.85</v>
      </c>
      <c r="Q1485" s="27" t="n">
        <v>538.67</v>
      </c>
      <c r="R1485" s="28" t="n">
        <v>20248.58</v>
      </c>
      <c r="S1485" s="28" t="n">
        <v>6329.64</v>
      </c>
      <c r="T1485" s="29" t="n">
        <v>60082.07</v>
      </c>
      <c r="U1485" s="29" t="n">
        <v>8658.2</v>
      </c>
      <c r="V1485" s="28" t="n">
        <v>15159.21</v>
      </c>
      <c r="W1485" s="28" t="n">
        <v>7979.32</v>
      </c>
      <c r="X1485" s="29" t="n">
        <v>12270.1</v>
      </c>
      <c r="Y1485" s="29" t="n">
        <v>5609</v>
      </c>
      <c r="Z1485" s="28" t="n">
        <v>18602.48</v>
      </c>
      <c r="AA1485" s="28" t="n">
        <v>6148.78</v>
      </c>
      <c r="AB1485" s="29" t="n">
        <v>13494.26</v>
      </c>
      <c r="AC1485" s="29" t="n">
        <v>7707.37</v>
      </c>
    </row>
    <row r="1486" customFormat="false" ht="12.75" hidden="false" customHeight="false" outlineLevel="0" collapsed="false">
      <c r="A1486" s="3" t="s">
        <v>2657</v>
      </c>
      <c r="B1486" s="3" t="s">
        <v>47</v>
      </c>
      <c r="C1486" s="3" t="s">
        <v>87</v>
      </c>
      <c r="D1486" s="3" t="s">
        <v>2660</v>
      </c>
      <c r="E1486" s="3" t="str">
        <f aca="false">+CONCATENATE(A1486," ",B1486," ",C1486," ",D1486)</f>
        <v>PLYMOUTH 13 KV PECO 12TR</v>
      </c>
      <c r="F1486" s="26" t="s">
        <v>2661</v>
      </c>
      <c r="G1486" s="26" t="n">
        <v>5.44</v>
      </c>
      <c r="H1486" s="26" t="n">
        <v>3.1</v>
      </c>
      <c r="I1486" s="26" t="s">
        <v>2661</v>
      </c>
      <c r="J1486" s="26" t="n">
        <v>-0.51</v>
      </c>
      <c r="K1486" s="26" t="n">
        <v>0.32</v>
      </c>
      <c r="L1486" s="26" t="s">
        <v>2661</v>
      </c>
      <c r="M1486" s="26" t="n">
        <v>1.03</v>
      </c>
      <c r="N1486" s="26" t="n">
        <v>1.18</v>
      </c>
      <c r="O1486" s="27" t="s">
        <v>2661</v>
      </c>
      <c r="P1486" s="27" t="n">
        <v>718.85</v>
      </c>
      <c r="Q1486" s="27" t="n">
        <v>538.67</v>
      </c>
      <c r="R1486" s="28" t="n">
        <v>20248.58</v>
      </c>
      <c r="S1486" s="28" t="n">
        <v>6329.64</v>
      </c>
      <c r="T1486" s="29" t="n">
        <v>60082.07</v>
      </c>
      <c r="U1486" s="29" t="n">
        <v>8658.2</v>
      </c>
      <c r="V1486" s="28" t="n">
        <v>15159.21</v>
      </c>
      <c r="W1486" s="28" t="n">
        <v>7979.32</v>
      </c>
      <c r="X1486" s="29" t="n">
        <v>12270.1</v>
      </c>
      <c r="Y1486" s="29" t="n">
        <v>5609</v>
      </c>
      <c r="Z1486" s="28" t="n">
        <v>18602.48</v>
      </c>
      <c r="AA1486" s="28" t="n">
        <v>6148.78</v>
      </c>
      <c r="AB1486" s="29" t="n">
        <v>13494.26</v>
      </c>
      <c r="AC1486" s="29" t="n">
        <v>7707.37</v>
      </c>
    </row>
    <row r="1487" customFormat="false" ht="12.75" hidden="false" customHeight="false" outlineLevel="0" collapsed="false">
      <c r="A1487" s="3" t="s">
        <v>2657</v>
      </c>
      <c r="B1487" s="3" t="s">
        <v>47</v>
      </c>
      <c r="C1487" s="3" t="s">
        <v>87</v>
      </c>
      <c r="D1487" s="3" t="s">
        <v>945</v>
      </c>
      <c r="E1487" s="3" t="str">
        <f aca="false">+CONCATENATE(A1487," ",B1487," ",C1487," ",D1487)</f>
        <v>PLYMOUTH 13 KV PECO 13TR</v>
      </c>
      <c r="F1487" s="26" t="s">
        <v>2662</v>
      </c>
      <c r="G1487" s="26" t="n">
        <v>5.44</v>
      </c>
      <c r="H1487" s="26" t="n">
        <v>3.1</v>
      </c>
      <c r="I1487" s="26" t="s">
        <v>2662</v>
      </c>
      <c r="J1487" s="26" t="n">
        <v>-0.51</v>
      </c>
      <c r="K1487" s="26" t="n">
        <v>0.32</v>
      </c>
      <c r="L1487" s="26" t="s">
        <v>2662</v>
      </c>
      <c r="M1487" s="26" t="n">
        <v>1.03</v>
      </c>
      <c r="N1487" s="26" t="n">
        <v>1.18</v>
      </c>
      <c r="O1487" s="27" t="s">
        <v>2662</v>
      </c>
      <c r="P1487" s="27" t="n">
        <v>718.85</v>
      </c>
      <c r="Q1487" s="27" t="n">
        <v>538.67</v>
      </c>
      <c r="R1487" s="28" t="n">
        <v>20248.58</v>
      </c>
      <c r="S1487" s="28" t="n">
        <v>6329.64</v>
      </c>
      <c r="T1487" s="29" t="n">
        <v>60082.07</v>
      </c>
      <c r="U1487" s="29" t="n">
        <v>8658.2</v>
      </c>
      <c r="V1487" s="28" t="n">
        <v>15159.21</v>
      </c>
      <c r="W1487" s="28" t="n">
        <v>7979.32</v>
      </c>
      <c r="X1487" s="29" t="n">
        <v>12270.1</v>
      </c>
      <c r="Y1487" s="29" t="n">
        <v>5609</v>
      </c>
      <c r="Z1487" s="28" t="n">
        <v>18602.48</v>
      </c>
      <c r="AA1487" s="28" t="n">
        <v>6148.78</v>
      </c>
      <c r="AB1487" s="29" t="n">
        <v>13494.26</v>
      </c>
      <c r="AC1487" s="29" t="n">
        <v>7707.37</v>
      </c>
    </row>
    <row r="1488" customFormat="false" ht="12.75" hidden="false" customHeight="false" outlineLevel="0" collapsed="false">
      <c r="A1488" s="3" t="s">
        <v>2657</v>
      </c>
      <c r="B1488" s="3" t="s">
        <v>14</v>
      </c>
      <c r="C1488" s="3" t="s">
        <v>87</v>
      </c>
      <c r="D1488" s="3" t="s">
        <v>135</v>
      </c>
      <c r="E1488" s="3" t="str">
        <f aca="false">+CONCATENATE(A1488," ",B1488," ",C1488," ",D1488)</f>
        <v>PLYMOUTH 138 KV PECO FBUS</v>
      </c>
      <c r="F1488" s="26" t="s">
        <v>2663</v>
      </c>
      <c r="G1488" s="26" t="n">
        <v>6</v>
      </c>
      <c r="H1488" s="26" t="n">
        <v>3.41</v>
      </c>
      <c r="I1488" s="26" t="s">
        <v>2663</v>
      </c>
      <c r="J1488" s="26" t="n">
        <v>-0.46</v>
      </c>
      <c r="K1488" s="26" t="n">
        <v>0.41</v>
      </c>
      <c r="L1488" s="26" t="s">
        <v>2663</v>
      </c>
      <c r="M1488" s="26" t="n">
        <v>1.3</v>
      </c>
      <c r="N1488" s="26" t="n">
        <v>1.37</v>
      </c>
      <c r="O1488" s="27" t="s">
        <v>2663</v>
      </c>
      <c r="P1488" s="27" t="n">
        <v>700.86</v>
      </c>
      <c r="Q1488" s="27" t="n">
        <v>527.81</v>
      </c>
      <c r="R1488" s="28" t="n">
        <v>20247.83</v>
      </c>
      <c r="S1488" s="28" t="n">
        <v>6329.52</v>
      </c>
      <c r="T1488" s="29" t="n">
        <v>60122.31</v>
      </c>
      <c r="U1488" s="29" t="n">
        <v>8666.44</v>
      </c>
      <c r="V1488" s="28" t="n">
        <v>15161.2</v>
      </c>
      <c r="W1488" s="28" t="n">
        <v>7979.47</v>
      </c>
      <c r="X1488" s="29" t="n">
        <v>12269.7</v>
      </c>
      <c r="Y1488" s="29" t="n">
        <v>5607.3</v>
      </c>
      <c r="Z1488" s="28" t="n">
        <v>18602.74</v>
      </c>
      <c r="AA1488" s="28" t="n">
        <v>6149.84</v>
      </c>
      <c r="AB1488" s="29" t="n">
        <v>13494.23</v>
      </c>
      <c r="AC1488" s="29" t="n">
        <v>7707.45</v>
      </c>
    </row>
    <row r="1489" customFormat="false" ht="12.75" hidden="false" customHeight="false" outlineLevel="0" collapsed="false">
      <c r="A1489" s="3" t="s">
        <v>2657</v>
      </c>
      <c r="B1489" s="3" t="s">
        <v>125</v>
      </c>
      <c r="C1489" s="3" t="s">
        <v>87</v>
      </c>
      <c r="D1489" s="3" t="s">
        <v>337</v>
      </c>
      <c r="E1489" s="3" t="str">
        <f aca="false">+CONCATENATE(A1489," ",B1489," ",C1489," ",D1489)</f>
        <v>PLYMOUTH 35 KV PECO KBUS</v>
      </c>
      <c r="F1489" s="26" t="s">
        <v>2664</v>
      </c>
      <c r="G1489" s="26" t="n">
        <v>6.06</v>
      </c>
      <c r="H1489" s="26" t="n">
        <v>3.45</v>
      </c>
      <c r="I1489" s="26" t="s">
        <v>2664</v>
      </c>
      <c r="J1489" s="26" t="n">
        <v>-0.52</v>
      </c>
      <c r="K1489" s="26" t="n">
        <v>0.39</v>
      </c>
      <c r="L1489" s="26" t="s">
        <v>2664</v>
      </c>
      <c r="M1489" s="26" t="n">
        <v>1.25</v>
      </c>
      <c r="N1489" s="26" t="n">
        <v>1.36</v>
      </c>
      <c r="O1489" s="27" t="s">
        <v>2664</v>
      </c>
      <c r="P1489" s="27" t="n">
        <v>726.47</v>
      </c>
      <c r="Q1489" s="27" t="n">
        <v>545.28</v>
      </c>
      <c r="R1489" s="28" t="n">
        <v>20283.05</v>
      </c>
      <c r="S1489" s="28" t="n">
        <v>6329.65</v>
      </c>
      <c r="T1489" s="29" t="n">
        <v>60244.04</v>
      </c>
      <c r="U1489" s="29" t="n">
        <v>8686.47</v>
      </c>
      <c r="V1489" s="28" t="n">
        <v>15162.57</v>
      </c>
      <c r="W1489" s="28" t="n">
        <v>7979.7</v>
      </c>
      <c r="X1489" s="29" t="n">
        <v>12269.9</v>
      </c>
      <c r="Y1489" s="29" t="n">
        <v>5607.8</v>
      </c>
      <c r="Z1489" s="28" t="n">
        <v>18602.67</v>
      </c>
      <c r="AA1489" s="28" t="n">
        <v>6149.39</v>
      </c>
      <c r="AB1489" s="29" t="n">
        <v>13494.23</v>
      </c>
      <c r="AC1489" s="29" t="n">
        <v>7707.45</v>
      </c>
    </row>
    <row r="1490" customFormat="false" ht="12.75" hidden="false" customHeight="false" outlineLevel="0" collapsed="false">
      <c r="A1490" s="3" t="s">
        <v>2665</v>
      </c>
      <c r="B1490" s="3" t="s">
        <v>20</v>
      </c>
      <c r="C1490" s="3" t="s">
        <v>37</v>
      </c>
      <c r="D1490" s="3" t="s">
        <v>353</v>
      </c>
      <c r="E1490" s="3" t="str">
        <f aca="false">+CONCATENATE(A1490," ",B1490," ",C1490," ",D1490)</f>
        <v>POCOMOKE 69 KV DPL LOADT1</v>
      </c>
      <c r="F1490" s="26" t="s">
        <v>2666</v>
      </c>
      <c r="G1490" s="26" t="n">
        <v>7.9</v>
      </c>
      <c r="H1490" s="26" t="n">
        <v>4.48</v>
      </c>
      <c r="I1490" s="26" t="s">
        <v>2666</v>
      </c>
      <c r="J1490" s="26" t="n">
        <v>0.24</v>
      </c>
      <c r="K1490" s="26" t="n">
        <v>1.34</v>
      </c>
      <c r="L1490" s="26" t="s">
        <v>2666</v>
      </c>
      <c r="M1490" s="26" t="n">
        <v>4.1</v>
      </c>
      <c r="N1490" s="26" t="n">
        <v>2.74</v>
      </c>
      <c r="O1490" s="27" t="s">
        <v>2666</v>
      </c>
      <c r="P1490" s="27" t="n">
        <v>1478.22</v>
      </c>
      <c r="Q1490" s="27" t="n">
        <v>871.64</v>
      </c>
      <c r="R1490" s="28" t="n">
        <v>20259.32</v>
      </c>
      <c r="S1490" s="28" t="n">
        <v>6328.19</v>
      </c>
      <c r="T1490" s="29" t="n">
        <v>60523.52</v>
      </c>
      <c r="U1490" s="29" t="n">
        <v>8679.83</v>
      </c>
      <c r="V1490" s="28" t="n">
        <v>17270.22</v>
      </c>
      <c r="W1490" s="28" t="n">
        <v>9180.9</v>
      </c>
      <c r="X1490" s="29" t="n">
        <v>12269.3</v>
      </c>
      <c r="Y1490" s="29" t="n">
        <v>5597.5</v>
      </c>
      <c r="Z1490" s="28" t="n">
        <v>18604.3</v>
      </c>
      <c r="AA1490" s="28" t="n">
        <v>6164.9</v>
      </c>
      <c r="AB1490" s="29" t="n">
        <v>13493.92</v>
      </c>
      <c r="AC1490" s="29" t="n">
        <v>7708.49</v>
      </c>
    </row>
    <row r="1491" customFormat="false" ht="12.75" hidden="false" customHeight="false" outlineLevel="0" collapsed="false">
      <c r="A1491" s="3" t="s">
        <v>2665</v>
      </c>
      <c r="B1491" s="3" t="s">
        <v>20</v>
      </c>
      <c r="C1491" s="3" t="s">
        <v>37</v>
      </c>
      <c r="D1491" s="3" t="s">
        <v>355</v>
      </c>
      <c r="E1491" s="3" t="str">
        <f aca="false">+CONCATENATE(A1491," ",B1491," ",C1491," ",D1491)</f>
        <v>POCOMOKE 69 KV DPL LOADT2</v>
      </c>
      <c r="F1491" s="26" t="s">
        <v>2667</v>
      </c>
      <c r="G1491" s="26" t="n">
        <v>7.9</v>
      </c>
      <c r="H1491" s="26" t="n">
        <v>4.48</v>
      </c>
      <c r="I1491" s="26" t="s">
        <v>2667</v>
      </c>
      <c r="J1491" s="26" t="n">
        <v>0.24</v>
      </c>
      <c r="K1491" s="26" t="n">
        <v>1.34</v>
      </c>
      <c r="L1491" s="26" t="s">
        <v>2667</v>
      </c>
      <c r="M1491" s="26" t="n">
        <v>4.1</v>
      </c>
      <c r="N1491" s="26" t="n">
        <v>2.74</v>
      </c>
      <c r="O1491" s="27" t="s">
        <v>2667</v>
      </c>
      <c r="P1491" s="27" t="n">
        <v>1478.22</v>
      </c>
      <c r="Q1491" s="27" t="n">
        <v>871.64</v>
      </c>
      <c r="R1491" s="28" t="n">
        <v>20259.32</v>
      </c>
      <c r="S1491" s="28" t="n">
        <v>6328.19</v>
      </c>
      <c r="T1491" s="29" t="n">
        <v>60523.52</v>
      </c>
      <c r="U1491" s="29" t="n">
        <v>8679.83</v>
      </c>
      <c r="V1491" s="28" t="n">
        <v>17270.22</v>
      </c>
      <c r="W1491" s="28" t="n">
        <v>9180.9</v>
      </c>
      <c r="X1491" s="29" t="n">
        <v>12269.3</v>
      </c>
      <c r="Y1491" s="29" t="n">
        <v>5597.5</v>
      </c>
      <c r="Z1491" s="28" t="n">
        <v>18604.3</v>
      </c>
      <c r="AA1491" s="28" t="n">
        <v>6164.9</v>
      </c>
      <c r="AB1491" s="29" t="n">
        <v>13493.92</v>
      </c>
      <c r="AC1491" s="29" t="n">
        <v>7708.49</v>
      </c>
    </row>
    <row r="1492" customFormat="false" ht="12.75" hidden="false" customHeight="false" outlineLevel="0" collapsed="false">
      <c r="A1492" s="3" t="s">
        <v>2668</v>
      </c>
      <c r="B1492" s="3" t="s">
        <v>26</v>
      </c>
      <c r="C1492" s="3" t="s">
        <v>111</v>
      </c>
      <c r="D1492" s="3" t="s">
        <v>763</v>
      </c>
      <c r="E1492" s="3" t="str">
        <f aca="false">+CONCATENATE(A1492," ",B1492," ",C1492," ",D1492)</f>
        <v>POHATCON 230 KV JCPL BK 1</v>
      </c>
      <c r="F1492" s="26" t="s">
        <v>2669</v>
      </c>
      <c r="G1492" s="26" t="n">
        <v>-68.18</v>
      </c>
      <c r="H1492" s="26" t="n">
        <v>-33.15</v>
      </c>
      <c r="I1492" s="26" t="s">
        <v>2669</v>
      </c>
      <c r="J1492" s="26" t="n">
        <v>-22.4</v>
      </c>
      <c r="K1492" s="26" t="n">
        <v>-25.73</v>
      </c>
      <c r="L1492" s="26" t="s">
        <v>2669</v>
      </c>
      <c r="M1492" s="26" t="n">
        <v>-80.1</v>
      </c>
      <c r="N1492" s="26" t="n">
        <v>-46.32</v>
      </c>
      <c r="O1492" s="27" t="s">
        <v>2669</v>
      </c>
      <c r="P1492" s="27" t="n">
        <v>130.93</v>
      </c>
      <c r="Q1492" s="27" t="n">
        <v>242.48</v>
      </c>
      <c r="R1492" s="28" t="n">
        <v>20043.77</v>
      </c>
      <c r="S1492" s="28" t="n">
        <v>6312.67</v>
      </c>
      <c r="T1492" s="29" t="n">
        <v>59461.15</v>
      </c>
      <c r="U1492" s="29" t="n">
        <v>8823.31</v>
      </c>
      <c r="V1492" s="28" t="n">
        <v>15054.21</v>
      </c>
      <c r="W1492" s="28" t="n">
        <v>7979.52</v>
      </c>
      <c r="X1492" s="29" t="n">
        <v>12234.4</v>
      </c>
      <c r="Y1492" s="29" t="n">
        <v>5616.2</v>
      </c>
      <c r="Z1492" s="28" t="n">
        <v>18583.92</v>
      </c>
      <c r="AA1492" s="28" t="n">
        <v>5719.61</v>
      </c>
      <c r="AB1492" s="29" t="n">
        <v>13500.11</v>
      </c>
      <c r="AC1492" s="29" t="n">
        <v>7672.76</v>
      </c>
    </row>
    <row r="1493" customFormat="false" ht="12.75" hidden="false" customHeight="false" outlineLevel="0" collapsed="false">
      <c r="A1493" s="3" t="s">
        <v>2670</v>
      </c>
      <c r="B1493" s="3" t="s">
        <v>47</v>
      </c>
      <c r="C1493" s="3" t="s">
        <v>66</v>
      </c>
      <c r="D1493" s="3" t="s">
        <v>1373</v>
      </c>
      <c r="E1493" s="3" t="str">
        <f aca="false">+CONCATENATE(A1493," ",B1493," ",C1493," ",D1493)</f>
        <v>PORTLAND 13 KV METED CT 3</v>
      </c>
      <c r="F1493" s="26" t="s">
        <v>2671</v>
      </c>
      <c r="G1493" s="26" t="n">
        <v>-54</v>
      </c>
      <c r="H1493" s="26" t="n">
        <v>-26.22</v>
      </c>
      <c r="I1493" s="26" t="s">
        <v>2671</v>
      </c>
      <c r="J1493" s="26" t="n">
        <v>-17.47</v>
      </c>
      <c r="K1493" s="26" t="n">
        <v>-20.51</v>
      </c>
      <c r="L1493" s="26" t="s">
        <v>2671</v>
      </c>
      <c r="M1493" s="26" t="n">
        <v>-63.31</v>
      </c>
      <c r="N1493" s="26" t="n">
        <v>-36.91</v>
      </c>
      <c r="O1493" s="27" t="s">
        <v>2671</v>
      </c>
      <c r="P1493" s="27" t="n">
        <v>142.6</v>
      </c>
      <c r="Q1493" s="27" t="n">
        <v>262.35</v>
      </c>
      <c r="R1493" s="28" t="n">
        <v>20127.15</v>
      </c>
      <c r="S1493" s="28" t="n">
        <v>6322.09</v>
      </c>
      <c r="T1493" s="29" t="n">
        <v>59380.49</v>
      </c>
      <c r="U1493" s="29" t="n">
        <v>8789.91</v>
      </c>
      <c r="V1493" s="28" t="n">
        <v>15075.33</v>
      </c>
      <c r="W1493" s="28" t="n">
        <v>7979.02</v>
      </c>
      <c r="X1493" s="29" t="n">
        <v>12272.2</v>
      </c>
      <c r="Y1493" s="29" t="n">
        <v>5618</v>
      </c>
      <c r="Z1493" s="28" t="n">
        <v>18577.37</v>
      </c>
      <c r="AA1493" s="28" t="n">
        <v>5808.31</v>
      </c>
      <c r="AB1493" s="29" t="n">
        <v>13501.42</v>
      </c>
      <c r="AC1493" s="29" t="n">
        <v>7680.25</v>
      </c>
    </row>
    <row r="1494" customFormat="false" ht="12.75" hidden="false" customHeight="false" outlineLevel="0" collapsed="false">
      <c r="A1494" s="3" t="s">
        <v>2670</v>
      </c>
      <c r="B1494" s="3" t="s">
        <v>47</v>
      </c>
      <c r="C1494" s="3" t="s">
        <v>66</v>
      </c>
      <c r="D1494" s="3" t="s">
        <v>1375</v>
      </c>
      <c r="E1494" s="3" t="str">
        <f aca="false">+CONCATENATE(A1494," ",B1494," ",C1494," ",D1494)</f>
        <v>PORTLAND 13 KV METED CT 4</v>
      </c>
      <c r="F1494" s="26" t="s">
        <v>2672</v>
      </c>
      <c r="G1494" s="26" t="n">
        <v>-54</v>
      </c>
      <c r="H1494" s="26" t="n">
        <v>-26.22</v>
      </c>
      <c r="I1494" s="26" t="s">
        <v>2672</v>
      </c>
      <c r="J1494" s="26" t="n">
        <v>-17.47</v>
      </c>
      <c r="K1494" s="26" t="n">
        <v>-20.51</v>
      </c>
      <c r="L1494" s="26" t="s">
        <v>2672</v>
      </c>
      <c r="M1494" s="26" t="n">
        <v>-63.31</v>
      </c>
      <c r="N1494" s="26" t="n">
        <v>-36.91</v>
      </c>
      <c r="O1494" s="27" t="s">
        <v>2672</v>
      </c>
      <c r="P1494" s="27" t="n">
        <v>142.6</v>
      </c>
      <c r="Q1494" s="27" t="n">
        <v>262.35</v>
      </c>
      <c r="R1494" s="28" t="n">
        <v>20127.15</v>
      </c>
      <c r="S1494" s="28" t="n">
        <v>6322.09</v>
      </c>
      <c r="T1494" s="29" t="n">
        <v>59380.49</v>
      </c>
      <c r="U1494" s="29" t="n">
        <v>8789.91</v>
      </c>
      <c r="V1494" s="28" t="n">
        <v>15075.33</v>
      </c>
      <c r="W1494" s="28" t="n">
        <v>7979.02</v>
      </c>
      <c r="X1494" s="29" t="n">
        <v>12272.2</v>
      </c>
      <c r="Y1494" s="29" t="n">
        <v>5618</v>
      </c>
      <c r="Z1494" s="28" t="n">
        <v>18577.37</v>
      </c>
      <c r="AA1494" s="28" t="n">
        <v>5808.31</v>
      </c>
      <c r="AB1494" s="29" t="n">
        <v>13501.42</v>
      </c>
      <c r="AC1494" s="29" t="n">
        <v>7680.25</v>
      </c>
    </row>
    <row r="1495" customFormat="false" ht="12.75" hidden="false" customHeight="false" outlineLevel="0" collapsed="false">
      <c r="A1495" s="3" t="s">
        <v>2670</v>
      </c>
      <c r="B1495" s="3" t="s">
        <v>47</v>
      </c>
      <c r="C1495" s="3" t="s">
        <v>66</v>
      </c>
      <c r="D1495" s="3" t="s">
        <v>2453</v>
      </c>
      <c r="E1495" s="3" t="str">
        <f aca="false">+CONCATENATE(A1495," ",B1495," ",C1495," ",D1495)</f>
        <v>PORTLAND 13 KV METED CT 5</v>
      </c>
      <c r="F1495" s="26" t="s">
        <v>2673</v>
      </c>
      <c r="G1495" s="26" t="n">
        <v>-53.7</v>
      </c>
      <c r="H1495" s="26" t="n">
        <v>-26.07</v>
      </c>
      <c r="I1495" s="26" t="s">
        <v>2673</v>
      </c>
      <c r="J1495" s="26" t="n">
        <v>-17.44</v>
      </c>
      <c r="K1495" s="26" t="n">
        <v>-20.41</v>
      </c>
      <c r="L1495" s="26" t="s">
        <v>2673</v>
      </c>
      <c r="M1495" s="26" t="n">
        <v>-63.49</v>
      </c>
      <c r="N1495" s="26" t="n">
        <v>-36.74</v>
      </c>
      <c r="O1495" s="27" t="s">
        <v>2673</v>
      </c>
      <c r="P1495" s="27" t="n">
        <v>86.16</v>
      </c>
      <c r="Q1495" s="27" t="n">
        <v>230.98</v>
      </c>
      <c r="R1495" s="28" t="n">
        <v>20124.41</v>
      </c>
      <c r="S1495" s="28" t="n">
        <v>6323.35</v>
      </c>
      <c r="T1495" s="29" t="n">
        <v>59349.31</v>
      </c>
      <c r="U1495" s="29" t="n">
        <v>8790.85</v>
      </c>
      <c r="V1495" s="28" t="n">
        <v>15071.53</v>
      </c>
      <c r="W1495" s="28" t="n">
        <v>7979.07</v>
      </c>
      <c r="X1495" s="29" t="n">
        <v>12277</v>
      </c>
      <c r="Y1495" s="29" t="n">
        <v>5618.1</v>
      </c>
      <c r="Z1495" s="28" t="n">
        <v>18575.08</v>
      </c>
      <c r="AA1495" s="28" t="n">
        <v>5809.05</v>
      </c>
      <c r="AB1495" s="29" t="n">
        <v>13502.47</v>
      </c>
      <c r="AC1495" s="29" t="n">
        <v>7680.02</v>
      </c>
    </row>
    <row r="1496" customFormat="false" ht="12.75" hidden="false" customHeight="false" outlineLevel="0" collapsed="false">
      <c r="A1496" s="3" t="s">
        <v>2670</v>
      </c>
      <c r="B1496" s="3" t="s">
        <v>47</v>
      </c>
      <c r="C1496" s="3" t="s">
        <v>66</v>
      </c>
      <c r="D1496" s="3" t="s">
        <v>265</v>
      </c>
      <c r="E1496" s="3" t="str">
        <f aca="false">+CONCATENATE(A1496," ",B1496," ",C1496," ",D1496)</f>
        <v>PORTLAND 13 KV METED UNIT 1</v>
      </c>
      <c r="F1496" s="26" t="s">
        <v>2674</v>
      </c>
      <c r="G1496" s="26" t="n">
        <v>-54</v>
      </c>
      <c r="H1496" s="26" t="n">
        <v>-26.22</v>
      </c>
      <c r="I1496" s="26" t="s">
        <v>2674</v>
      </c>
      <c r="J1496" s="26" t="n">
        <v>-17.47</v>
      </c>
      <c r="K1496" s="26" t="n">
        <v>-20.51</v>
      </c>
      <c r="L1496" s="26" t="s">
        <v>2674</v>
      </c>
      <c r="M1496" s="26" t="n">
        <v>-63.31</v>
      </c>
      <c r="N1496" s="26" t="n">
        <v>-36.91</v>
      </c>
      <c r="O1496" s="27" t="s">
        <v>2674</v>
      </c>
      <c r="P1496" s="27" t="n">
        <v>142.6</v>
      </c>
      <c r="Q1496" s="27" t="n">
        <v>262.35</v>
      </c>
      <c r="R1496" s="28" t="n">
        <v>20127.15</v>
      </c>
      <c r="S1496" s="28" t="n">
        <v>6322.09</v>
      </c>
      <c r="T1496" s="29" t="n">
        <v>59380.49</v>
      </c>
      <c r="U1496" s="29" t="n">
        <v>8789.91</v>
      </c>
      <c r="V1496" s="28" t="n">
        <v>15075.33</v>
      </c>
      <c r="W1496" s="28" t="n">
        <v>7979.02</v>
      </c>
      <c r="X1496" s="29" t="n">
        <v>12272.2</v>
      </c>
      <c r="Y1496" s="29" t="n">
        <v>5618</v>
      </c>
      <c r="Z1496" s="28" t="n">
        <v>18577.37</v>
      </c>
      <c r="AA1496" s="28" t="n">
        <v>5808.31</v>
      </c>
      <c r="AB1496" s="29" t="n">
        <v>13501.42</v>
      </c>
      <c r="AC1496" s="29" t="n">
        <v>7680.25</v>
      </c>
    </row>
    <row r="1497" customFormat="false" ht="12.75" hidden="false" customHeight="false" outlineLevel="0" collapsed="false">
      <c r="A1497" s="3" t="s">
        <v>2670</v>
      </c>
      <c r="B1497" s="3" t="s">
        <v>1145</v>
      </c>
      <c r="C1497" s="3" t="s">
        <v>66</v>
      </c>
      <c r="D1497" s="3" t="s">
        <v>1644</v>
      </c>
      <c r="E1497" s="3" t="str">
        <f aca="false">+CONCATENATE(A1497," ",B1497," ",C1497," ",D1497)</f>
        <v>PORTLAND 15 KV METED UNIT 2</v>
      </c>
      <c r="F1497" s="26" t="s">
        <v>2675</v>
      </c>
      <c r="G1497" s="26" t="n">
        <v>-53.7</v>
      </c>
      <c r="H1497" s="26" t="n">
        <v>-26.07</v>
      </c>
      <c r="I1497" s="26" t="s">
        <v>2675</v>
      </c>
      <c r="J1497" s="26" t="n">
        <v>-17.44</v>
      </c>
      <c r="K1497" s="26" t="n">
        <v>-20.41</v>
      </c>
      <c r="L1497" s="26" t="s">
        <v>2675</v>
      </c>
      <c r="M1497" s="26" t="n">
        <v>-63.49</v>
      </c>
      <c r="N1497" s="26" t="n">
        <v>-36.74</v>
      </c>
      <c r="O1497" s="27" t="s">
        <v>2675</v>
      </c>
      <c r="P1497" s="27" t="n">
        <v>86.16</v>
      </c>
      <c r="Q1497" s="27" t="n">
        <v>230.98</v>
      </c>
      <c r="R1497" s="28" t="n">
        <v>20124.41</v>
      </c>
      <c r="S1497" s="28" t="n">
        <v>6323.35</v>
      </c>
      <c r="T1497" s="29" t="n">
        <v>59349.31</v>
      </c>
      <c r="U1497" s="29" t="n">
        <v>8790.85</v>
      </c>
      <c r="V1497" s="28" t="n">
        <v>15071.53</v>
      </c>
      <c r="W1497" s="28" t="n">
        <v>7979.07</v>
      </c>
      <c r="X1497" s="29" t="n">
        <v>12277</v>
      </c>
      <c r="Y1497" s="29" t="n">
        <v>5618.1</v>
      </c>
      <c r="Z1497" s="28" t="n">
        <v>18575.08</v>
      </c>
      <c r="AA1497" s="28" t="n">
        <v>5809.05</v>
      </c>
      <c r="AB1497" s="29" t="n">
        <v>13502.47</v>
      </c>
      <c r="AC1497" s="29" t="n">
        <v>7680.02</v>
      </c>
    </row>
    <row r="1498" customFormat="false" ht="12.75" hidden="false" customHeight="false" outlineLevel="0" collapsed="false">
      <c r="A1498" s="3" t="s">
        <v>2676</v>
      </c>
      <c r="B1498" s="3" t="s">
        <v>47</v>
      </c>
      <c r="C1498" s="3" t="s">
        <v>15</v>
      </c>
      <c r="D1498" s="3" t="s">
        <v>2677</v>
      </c>
      <c r="E1498" s="3" t="str">
        <f aca="false">+CONCATENATE(A1498," ",B1498," ",C1498," ",D1498)</f>
        <v>POTOMAC 13 KV PEPCO STACG1</v>
      </c>
      <c r="F1498" s="26" t="s">
        <v>2678</v>
      </c>
      <c r="G1498" s="26" t="n">
        <v>10.17</v>
      </c>
      <c r="H1498" s="26" t="n">
        <v>5.41</v>
      </c>
      <c r="I1498" s="26" t="s">
        <v>2678</v>
      </c>
      <c r="J1498" s="26" t="n">
        <v>3.05</v>
      </c>
      <c r="K1498" s="26" t="n">
        <v>2.52</v>
      </c>
      <c r="L1498" s="26" t="s">
        <v>2678</v>
      </c>
      <c r="M1498" s="26" t="n">
        <v>8.13</v>
      </c>
      <c r="N1498" s="26" t="n">
        <v>4.16</v>
      </c>
      <c r="O1498" s="27" t="s">
        <v>2678</v>
      </c>
      <c r="P1498" s="27" t="n">
        <v>-880.83</v>
      </c>
      <c r="Q1498" s="27" t="n">
        <v>-268.03</v>
      </c>
      <c r="R1498" s="28" t="n">
        <v>20135.63</v>
      </c>
      <c r="S1498" s="28" t="n">
        <v>6300.67</v>
      </c>
      <c r="T1498" s="29" t="n">
        <v>58252.22</v>
      </c>
      <c r="U1498" s="29" t="n">
        <v>8606.23</v>
      </c>
      <c r="V1498" s="28" t="n">
        <v>15274.11</v>
      </c>
      <c r="W1498" s="28" t="n">
        <v>7983.94</v>
      </c>
      <c r="X1498" s="29" t="n">
        <v>12275.2</v>
      </c>
      <c r="Y1498" s="29" t="n">
        <v>5618.4</v>
      </c>
      <c r="Z1498" s="28" t="n">
        <v>18629.56</v>
      </c>
      <c r="AA1498" s="28" t="n">
        <v>6218.06</v>
      </c>
      <c r="AB1498" s="29" t="n">
        <v>13494.58</v>
      </c>
      <c r="AC1498" s="29" t="n">
        <v>7711.08</v>
      </c>
    </row>
    <row r="1499" customFormat="false" ht="12.75" hidden="false" customHeight="false" outlineLevel="0" collapsed="false">
      <c r="A1499" s="3" t="s">
        <v>2676</v>
      </c>
      <c r="B1499" s="3" t="s">
        <v>47</v>
      </c>
      <c r="C1499" s="3" t="s">
        <v>15</v>
      </c>
      <c r="D1499" s="3" t="s">
        <v>2679</v>
      </c>
      <c r="E1499" s="3" t="str">
        <f aca="false">+CONCATENATE(A1499," ",B1499," ",C1499," ",D1499)</f>
        <v>POTOMAC 13 KV PEPCO STACG2</v>
      </c>
      <c r="F1499" s="26" t="s">
        <v>2680</v>
      </c>
      <c r="G1499" s="26" t="n">
        <v>10.17</v>
      </c>
      <c r="H1499" s="26" t="n">
        <v>5.41</v>
      </c>
      <c r="I1499" s="26" t="s">
        <v>2680</v>
      </c>
      <c r="J1499" s="26" t="n">
        <v>3.05</v>
      </c>
      <c r="K1499" s="26" t="n">
        <v>2.52</v>
      </c>
      <c r="L1499" s="26" t="s">
        <v>2680</v>
      </c>
      <c r="M1499" s="26" t="n">
        <v>8.13</v>
      </c>
      <c r="N1499" s="26" t="n">
        <v>4.16</v>
      </c>
      <c r="O1499" s="27" t="s">
        <v>2680</v>
      </c>
      <c r="P1499" s="27" t="n">
        <v>-880.83</v>
      </c>
      <c r="Q1499" s="27" t="n">
        <v>-268.03</v>
      </c>
      <c r="R1499" s="28" t="n">
        <v>20135.63</v>
      </c>
      <c r="S1499" s="28" t="n">
        <v>6300.67</v>
      </c>
      <c r="T1499" s="29" t="n">
        <v>58252.22</v>
      </c>
      <c r="U1499" s="29" t="n">
        <v>8606.23</v>
      </c>
      <c r="V1499" s="28" t="n">
        <v>15274.11</v>
      </c>
      <c r="W1499" s="28" t="n">
        <v>7983.94</v>
      </c>
      <c r="X1499" s="29" t="n">
        <v>12275.2</v>
      </c>
      <c r="Y1499" s="29" t="n">
        <v>5618.4</v>
      </c>
      <c r="Z1499" s="28" t="n">
        <v>18629.56</v>
      </c>
      <c r="AA1499" s="28" t="n">
        <v>6218.06</v>
      </c>
      <c r="AB1499" s="29" t="n">
        <v>13494.58</v>
      </c>
      <c r="AC1499" s="29" t="n">
        <v>7711.08</v>
      </c>
    </row>
    <row r="1500" customFormat="false" ht="12.75" hidden="false" customHeight="false" outlineLevel="0" collapsed="false">
      <c r="A1500" s="3" t="s">
        <v>2676</v>
      </c>
      <c r="B1500" s="3" t="s">
        <v>47</v>
      </c>
      <c r="C1500" s="3" t="s">
        <v>15</v>
      </c>
      <c r="D1500" s="3" t="s">
        <v>2681</v>
      </c>
      <c r="E1500" s="3" t="str">
        <f aca="false">+CONCATENATE(A1500," ",B1500," ",C1500," ",D1500)</f>
        <v>POTOMAC 13 KV PEPCO STACG3</v>
      </c>
      <c r="F1500" s="26" t="s">
        <v>2682</v>
      </c>
      <c r="G1500" s="26" t="n">
        <v>10.17</v>
      </c>
      <c r="H1500" s="26" t="n">
        <v>5.41</v>
      </c>
      <c r="I1500" s="26" t="s">
        <v>2682</v>
      </c>
      <c r="J1500" s="26" t="n">
        <v>3.05</v>
      </c>
      <c r="K1500" s="26" t="n">
        <v>2.52</v>
      </c>
      <c r="L1500" s="26" t="s">
        <v>2682</v>
      </c>
      <c r="M1500" s="26" t="n">
        <v>8.13</v>
      </c>
      <c r="N1500" s="26" t="n">
        <v>4.16</v>
      </c>
      <c r="O1500" s="27" t="s">
        <v>2682</v>
      </c>
      <c r="P1500" s="27" t="n">
        <v>-880.83</v>
      </c>
      <c r="Q1500" s="27" t="n">
        <v>-268.03</v>
      </c>
      <c r="R1500" s="28" t="n">
        <v>20135.63</v>
      </c>
      <c r="S1500" s="28" t="n">
        <v>6300.67</v>
      </c>
      <c r="T1500" s="29" t="n">
        <v>58252.22</v>
      </c>
      <c r="U1500" s="29" t="n">
        <v>8606.23</v>
      </c>
      <c r="V1500" s="28" t="n">
        <v>15274.11</v>
      </c>
      <c r="W1500" s="28" t="n">
        <v>7983.94</v>
      </c>
      <c r="X1500" s="29" t="n">
        <v>12275.2</v>
      </c>
      <c r="Y1500" s="29" t="n">
        <v>5618.4</v>
      </c>
      <c r="Z1500" s="28" t="n">
        <v>18629.56</v>
      </c>
      <c r="AA1500" s="28" t="n">
        <v>6218.06</v>
      </c>
      <c r="AB1500" s="29" t="n">
        <v>13494.58</v>
      </c>
      <c r="AC1500" s="29" t="n">
        <v>7711.08</v>
      </c>
    </row>
    <row r="1501" customFormat="false" ht="12.75" hidden="false" customHeight="false" outlineLevel="0" collapsed="false">
      <c r="A1501" s="3" t="s">
        <v>2676</v>
      </c>
      <c r="B1501" s="3" t="s">
        <v>47</v>
      </c>
      <c r="C1501" s="3" t="s">
        <v>15</v>
      </c>
      <c r="D1501" s="3" t="s">
        <v>2683</v>
      </c>
      <c r="E1501" s="3" t="str">
        <f aca="false">+CONCATENATE(A1501," ",B1501," ",C1501," ",D1501)</f>
        <v>POTOMAC 13 KV PEPCO STACG4</v>
      </c>
      <c r="F1501" s="26" t="s">
        <v>2684</v>
      </c>
      <c r="G1501" s="26" t="n">
        <v>10.17</v>
      </c>
      <c r="H1501" s="26" t="n">
        <v>5.41</v>
      </c>
      <c r="I1501" s="26" t="s">
        <v>2684</v>
      </c>
      <c r="J1501" s="26" t="n">
        <v>3.05</v>
      </c>
      <c r="K1501" s="26" t="n">
        <v>2.52</v>
      </c>
      <c r="L1501" s="26" t="s">
        <v>2684</v>
      </c>
      <c r="M1501" s="26" t="n">
        <v>8.13</v>
      </c>
      <c r="N1501" s="26" t="n">
        <v>4.16</v>
      </c>
      <c r="O1501" s="27" t="s">
        <v>2684</v>
      </c>
      <c r="P1501" s="27" t="n">
        <v>-880.83</v>
      </c>
      <c r="Q1501" s="27" t="n">
        <v>-268.03</v>
      </c>
      <c r="R1501" s="28" t="n">
        <v>20135.63</v>
      </c>
      <c r="S1501" s="28" t="n">
        <v>6300.67</v>
      </c>
      <c r="T1501" s="29" t="n">
        <v>58252.22</v>
      </c>
      <c r="U1501" s="29" t="n">
        <v>8606.23</v>
      </c>
      <c r="V1501" s="28" t="n">
        <v>15274.11</v>
      </c>
      <c r="W1501" s="28" t="n">
        <v>7983.94</v>
      </c>
      <c r="X1501" s="29" t="n">
        <v>12275.2</v>
      </c>
      <c r="Y1501" s="29" t="n">
        <v>5618.4</v>
      </c>
      <c r="Z1501" s="28" t="n">
        <v>18629.56</v>
      </c>
      <c r="AA1501" s="28" t="n">
        <v>6218.06</v>
      </c>
      <c r="AB1501" s="29" t="n">
        <v>13494.58</v>
      </c>
      <c r="AC1501" s="29" t="n">
        <v>7711.08</v>
      </c>
    </row>
    <row r="1502" customFormat="false" ht="12.75" hidden="false" customHeight="false" outlineLevel="0" collapsed="false">
      <c r="A1502" s="3" t="s">
        <v>2676</v>
      </c>
      <c r="B1502" s="3" t="s">
        <v>47</v>
      </c>
      <c r="C1502" s="3" t="s">
        <v>15</v>
      </c>
      <c r="D1502" s="3" t="s">
        <v>2685</v>
      </c>
      <c r="E1502" s="3" t="str">
        <f aca="false">+CONCATENATE(A1502," ",B1502," ",C1502," ",D1502)</f>
        <v>POTOMAC 13 KV PEPCO STACG5</v>
      </c>
      <c r="F1502" s="26" t="s">
        <v>2686</v>
      </c>
      <c r="G1502" s="26" t="n">
        <v>10.17</v>
      </c>
      <c r="H1502" s="26" t="n">
        <v>5.41</v>
      </c>
      <c r="I1502" s="26" t="s">
        <v>2686</v>
      </c>
      <c r="J1502" s="26" t="n">
        <v>3.05</v>
      </c>
      <c r="K1502" s="26" t="n">
        <v>2.52</v>
      </c>
      <c r="L1502" s="26" t="s">
        <v>2686</v>
      </c>
      <c r="M1502" s="26" t="n">
        <v>8.13</v>
      </c>
      <c r="N1502" s="26" t="n">
        <v>4.16</v>
      </c>
      <c r="O1502" s="27" t="s">
        <v>2686</v>
      </c>
      <c r="P1502" s="27" t="n">
        <v>-880.83</v>
      </c>
      <c r="Q1502" s="27" t="n">
        <v>-268.03</v>
      </c>
      <c r="R1502" s="28" t="n">
        <v>20135.63</v>
      </c>
      <c r="S1502" s="28" t="n">
        <v>6300.67</v>
      </c>
      <c r="T1502" s="29" t="n">
        <v>58252.22</v>
      </c>
      <c r="U1502" s="29" t="n">
        <v>8606.23</v>
      </c>
      <c r="V1502" s="28" t="n">
        <v>15274.11</v>
      </c>
      <c r="W1502" s="28" t="n">
        <v>7983.94</v>
      </c>
      <c r="X1502" s="29" t="n">
        <v>12275.2</v>
      </c>
      <c r="Y1502" s="29" t="n">
        <v>5618.4</v>
      </c>
      <c r="Z1502" s="28" t="n">
        <v>18629.56</v>
      </c>
      <c r="AA1502" s="28" t="n">
        <v>6218.06</v>
      </c>
      <c r="AB1502" s="29" t="n">
        <v>13494.58</v>
      </c>
      <c r="AC1502" s="29" t="n">
        <v>7711.08</v>
      </c>
    </row>
    <row r="1503" customFormat="false" ht="12.75" hidden="false" customHeight="false" outlineLevel="0" collapsed="false">
      <c r="A1503" s="3" t="s">
        <v>2676</v>
      </c>
      <c r="B1503" s="3" t="s">
        <v>20</v>
      </c>
      <c r="C1503" s="3" t="s">
        <v>15</v>
      </c>
      <c r="D1503" s="3" t="s">
        <v>16</v>
      </c>
      <c r="E1503" s="3" t="str">
        <f aca="false">+CONCATENATE(A1503," ",B1503," ",C1503," ",D1503)</f>
        <v>POTOMAC 69 KV PEPCO LD1</v>
      </c>
      <c r="F1503" s="26" t="s">
        <v>2687</v>
      </c>
      <c r="G1503" s="26" t="n">
        <v>10.17</v>
      </c>
      <c r="H1503" s="26" t="n">
        <v>5.41</v>
      </c>
      <c r="I1503" s="26" t="s">
        <v>2687</v>
      </c>
      <c r="J1503" s="26" t="n">
        <v>3.05</v>
      </c>
      <c r="K1503" s="26" t="n">
        <v>2.52</v>
      </c>
      <c r="L1503" s="26" t="s">
        <v>2687</v>
      </c>
      <c r="M1503" s="26" t="n">
        <v>8.13</v>
      </c>
      <c r="N1503" s="26" t="n">
        <v>4.16</v>
      </c>
      <c r="O1503" s="27" t="s">
        <v>2687</v>
      </c>
      <c r="P1503" s="27" t="n">
        <v>-880.83</v>
      </c>
      <c r="Q1503" s="27" t="n">
        <v>-268.03</v>
      </c>
      <c r="R1503" s="28" t="n">
        <v>20135.63</v>
      </c>
      <c r="S1503" s="28" t="n">
        <v>6300.67</v>
      </c>
      <c r="T1503" s="29" t="n">
        <v>58252.22</v>
      </c>
      <c r="U1503" s="29" t="n">
        <v>8606.23</v>
      </c>
      <c r="V1503" s="28" t="n">
        <v>15274.11</v>
      </c>
      <c r="W1503" s="28" t="n">
        <v>7983.94</v>
      </c>
      <c r="X1503" s="29" t="n">
        <v>12275.2</v>
      </c>
      <c r="Y1503" s="29" t="n">
        <v>5618.4</v>
      </c>
      <c r="Z1503" s="28" t="n">
        <v>18629.56</v>
      </c>
      <c r="AA1503" s="28" t="n">
        <v>6218.06</v>
      </c>
      <c r="AB1503" s="29" t="n">
        <v>13494.58</v>
      </c>
      <c r="AC1503" s="29" t="n">
        <v>7711.08</v>
      </c>
    </row>
    <row r="1504" customFormat="false" ht="12.75" hidden="false" customHeight="false" outlineLevel="0" collapsed="false">
      <c r="A1504" s="3" t="s">
        <v>2676</v>
      </c>
      <c r="B1504" s="3" t="s">
        <v>20</v>
      </c>
      <c r="C1504" s="3" t="s">
        <v>15</v>
      </c>
      <c r="D1504" s="3" t="s">
        <v>22</v>
      </c>
      <c r="E1504" s="3" t="str">
        <f aca="false">+CONCATENATE(A1504," ",B1504," ",C1504," ",D1504)</f>
        <v>POTOMAC 69 KV PEPCO LD2</v>
      </c>
      <c r="F1504" s="26" t="s">
        <v>2688</v>
      </c>
      <c r="G1504" s="26" t="n">
        <v>10.17</v>
      </c>
      <c r="H1504" s="26" t="n">
        <v>5.41</v>
      </c>
      <c r="I1504" s="26" t="s">
        <v>2688</v>
      </c>
      <c r="J1504" s="26" t="n">
        <v>3.05</v>
      </c>
      <c r="K1504" s="26" t="n">
        <v>2.52</v>
      </c>
      <c r="L1504" s="26" t="s">
        <v>2688</v>
      </c>
      <c r="M1504" s="26" t="n">
        <v>8.13</v>
      </c>
      <c r="N1504" s="26" t="n">
        <v>4.16</v>
      </c>
      <c r="O1504" s="27" t="s">
        <v>2688</v>
      </c>
      <c r="P1504" s="27" t="n">
        <v>-880.83</v>
      </c>
      <c r="Q1504" s="27" t="n">
        <v>-268.03</v>
      </c>
      <c r="R1504" s="28" t="n">
        <v>20135.63</v>
      </c>
      <c r="S1504" s="28" t="n">
        <v>6300.67</v>
      </c>
      <c r="T1504" s="29" t="n">
        <v>58252.22</v>
      </c>
      <c r="U1504" s="29" t="n">
        <v>8606.23</v>
      </c>
      <c r="V1504" s="28" t="n">
        <v>15274.11</v>
      </c>
      <c r="W1504" s="28" t="n">
        <v>7983.94</v>
      </c>
      <c r="X1504" s="29" t="n">
        <v>12275.2</v>
      </c>
      <c r="Y1504" s="29" t="n">
        <v>5618.4</v>
      </c>
      <c r="Z1504" s="28" t="n">
        <v>18629.56</v>
      </c>
      <c r="AA1504" s="28" t="n">
        <v>6218.06</v>
      </c>
      <c r="AB1504" s="29" t="n">
        <v>13494.58</v>
      </c>
      <c r="AC1504" s="29" t="n">
        <v>7711.08</v>
      </c>
    </row>
    <row r="1505" customFormat="false" ht="12.75" hidden="false" customHeight="false" outlineLevel="0" collapsed="false">
      <c r="A1505" s="3" t="s">
        <v>2676</v>
      </c>
      <c r="B1505" s="3" t="s">
        <v>20</v>
      </c>
      <c r="C1505" s="3" t="s">
        <v>15</v>
      </c>
      <c r="D1505" s="3" t="s">
        <v>292</v>
      </c>
      <c r="E1505" s="3" t="str">
        <f aca="false">+CONCATENATE(A1505," ",B1505," ",C1505," ",D1505)</f>
        <v>POTOMAC 69 KV PEPCO LD3</v>
      </c>
      <c r="F1505" s="26" t="s">
        <v>2689</v>
      </c>
      <c r="G1505" s="26" t="n">
        <v>10.17</v>
      </c>
      <c r="H1505" s="26" t="n">
        <v>5.41</v>
      </c>
      <c r="I1505" s="26" t="s">
        <v>2689</v>
      </c>
      <c r="J1505" s="26" t="n">
        <v>3.05</v>
      </c>
      <c r="K1505" s="26" t="n">
        <v>2.52</v>
      </c>
      <c r="L1505" s="26" t="s">
        <v>2689</v>
      </c>
      <c r="M1505" s="26" t="n">
        <v>8.13</v>
      </c>
      <c r="N1505" s="26" t="n">
        <v>4.16</v>
      </c>
      <c r="O1505" s="27" t="s">
        <v>2689</v>
      </c>
      <c r="P1505" s="27" t="n">
        <v>-880.83</v>
      </c>
      <c r="Q1505" s="27" t="n">
        <v>-268.03</v>
      </c>
      <c r="R1505" s="28" t="n">
        <v>20135.63</v>
      </c>
      <c r="S1505" s="28" t="n">
        <v>6300.67</v>
      </c>
      <c r="T1505" s="29" t="n">
        <v>58252.22</v>
      </c>
      <c r="U1505" s="29" t="n">
        <v>8606.23</v>
      </c>
      <c r="V1505" s="28" t="n">
        <v>15274.11</v>
      </c>
      <c r="W1505" s="28" t="n">
        <v>7983.94</v>
      </c>
      <c r="X1505" s="29" t="n">
        <v>12275.2</v>
      </c>
      <c r="Y1505" s="29" t="n">
        <v>5618.4</v>
      </c>
      <c r="Z1505" s="28" t="n">
        <v>18629.56</v>
      </c>
      <c r="AA1505" s="28" t="n">
        <v>6218.06</v>
      </c>
      <c r="AB1505" s="29" t="n">
        <v>13494.58</v>
      </c>
      <c r="AC1505" s="29" t="n">
        <v>7711.08</v>
      </c>
    </row>
    <row r="1506" customFormat="false" ht="12.75" hidden="false" customHeight="false" outlineLevel="0" collapsed="false">
      <c r="A1506" s="3" t="s">
        <v>2676</v>
      </c>
      <c r="B1506" s="3" t="s">
        <v>20</v>
      </c>
      <c r="C1506" s="3" t="s">
        <v>15</v>
      </c>
      <c r="D1506" s="3" t="s">
        <v>294</v>
      </c>
      <c r="E1506" s="3" t="str">
        <f aca="false">+CONCATENATE(A1506," ",B1506," ",C1506," ",D1506)</f>
        <v>POTOMAC 69 KV PEPCO LD4</v>
      </c>
      <c r="F1506" s="26" t="s">
        <v>2690</v>
      </c>
      <c r="G1506" s="26" t="n">
        <v>10.17</v>
      </c>
      <c r="H1506" s="26" t="n">
        <v>5.41</v>
      </c>
      <c r="I1506" s="26" t="s">
        <v>2690</v>
      </c>
      <c r="J1506" s="26" t="n">
        <v>3.05</v>
      </c>
      <c r="K1506" s="26" t="n">
        <v>2.52</v>
      </c>
      <c r="L1506" s="26" t="s">
        <v>2690</v>
      </c>
      <c r="M1506" s="26" t="n">
        <v>8.13</v>
      </c>
      <c r="N1506" s="26" t="n">
        <v>4.16</v>
      </c>
      <c r="O1506" s="27" t="s">
        <v>2690</v>
      </c>
      <c r="P1506" s="27" t="n">
        <v>-880.83</v>
      </c>
      <c r="Q1506" s="27" t="n">
        <v>-268.03</v>
      </c>
      <c r="R1506" s="28" t="n">
        <v>20135.63</v>
      </c>
      <c r="S1506" s="28" t="n">
        <v>6300.67</v>
      </c>
      <c r="T1506" s="29" t="n">
        <v>58252.22</v>
      </c>
      <c r="U1506" s="29" t="n">
        <v>8606.23</v>
      </c>
      <c r="V1506" s="28" t="n">
        <v>15274.11</v>
      </c>
      <c r="W1506" s="28" t="n">
        <v>7983.94</v>
      </c>
      <c r="X1506" s="29" t="n">
        <v>12275.2</v>
      </c>
      <c r="Y1506" s="29" t="n">
        <v>5618.4</v>
      </c>
      <c r="Z1506" s="28" t="n">
        <v>18629.56</v>
      </c>
      <c r="AA1506" s="28" t="n">
        <v>6218.06</v>
      </c>
      <c r="AB1506" s="29" t="n">
        <v>13494.58</v>
      </c>
      <c r="AC1506" s="29" t="n">
        <v>7711.08</v>
      </c>
    </row>
    <row r="1507" customFormat="false" ht="12.75" hidden="false" customHeight="false" outlineLevel="0" collapsed="false">
      <c r="A1507" s="3" t="s">
        <v>2676</v>
      </c>
      <c r="B1507" s="3" t="s">
        <v>20</v>
      </c>
      <c r="C1507" s="3" t="s">
        <v>15</v>
      </c>
      <c r="D1507" s="3" t="s">
        <v>2691</v>
      </c>
      <c r="E1507" s="3" t="str">
        <f aca="false">+CONCATENATE(A1507," ",B1507," ",C1507," ",D1507)</f>
        <v>POTOMAC 69 KV PEPCO LD5</v>
      </c>
      <c r="F1507" s="26" t="s">
        <v>2692</v>
      </c>
      <c r="G1507" s="26" t="n">
        <v>10.17</v>
      </c>
      <c r="H1507" s="26" t="n">
        <v>5.41</v>
      </c>
      <c r="I1507" s="26" t="s">
        <v>2692</v>
      </c>
      <c r="J1507" s="26" t="n">
        <v>3.05</v>
      </c>
      <c r="K1507" s="26" t="n">
        <v>2.52</v>
      </c>
      <c r="L1507" s="26" t="s">
        <v>2692</v>
      </c>
      <c r="M1507" s="26" t="n">
        <v>8.13</v>
      </c>
      <c r="N1507" s="26" t="n">
        <v>4.16</v>
      </c>
      <c r="O1507" s="27" t="s">
        <v>2692</v>
      </c>
      <c r="P1507" s="27" t="n">
        <v>-880.83</v>
      </c>
      <c r="Q1507" s="27" t="n">
        <v>-268.03</v>
      </c>
      <c r="R1507" s="28" t="n">
        <v>20135.63</v>
      </c>
      <c r="S1507" s="28" t="n">
        <v>6300.67</v>
      </c>
      <c r="T1507" s="29" t="n">
        <v>58252.22</v>
      </c>
      <c r="U1507" s="29" t="n">
        <v>8606.23</v>
      </c>
      <c r="V1507" s="28" t="n">
        <v>15274.11</v>
      </c>
      <c r="W1507" s="28" t="n">
        <v>7983.94</v>
      </c>
      <c r="X1507" s="29" t="n">
        <v>12275.2</v>
      </c>
      <c r="Y1507" s="29" t="n">
        <v>5618.4</v>
      </c>
      <c r="Z1507" s="28" t="n">
        <v>18629.56</v>
      </c>
      <c r="AA1507" s="28" t="n">
        <v>6218.06</v>
      </c>
      <c r="AB1507" s="29" t="n">
        <v>13494.58</v>
      </c>
      <c r="AC1507" s="29" t="n">
        <v>7711.08</v>
      </c>
    </row>
    <row r="1508" customFormat="false" ht="12.75" hidden="false" customHeight="false" outlineLevel="0" collapsed="false">
      <c r="A1508" s="3" t="s">
        <v>2676</v>
      </c>
      <c r="B1508" s="3" t="s">
        <v>20</v>
      </c>
      <c r="C1508" s="3" t="s">
        <v>15</v>
      </c>
      <c r="D1508" s="3" t="s">
        <v>2693</v>
      </c>
      <c r="E1508" s="3" t="str">
        <f aca="false">+CONCATENATE(A1508," ",B1508," ",C1508," ",D1508)</f>
        <v>POTOMAC 69 KV PEPCO LD6</v>
      </c>
      <c r="F1508" s="26" t="s">
        <v>2694</v>
      </c>
      <c r="G1508" s="26" t="n">
        <v>10.17</v>
      </c>
      <c r="H1508" s="26" t="n">
        <v>5.41</v>
      </c>
      <c r="I1508" s="26" t="s">
        <v>2694</v>
      </c>
      <c r="J1508" s="26" t="n">
        <v>3.05</v>
      </c>
      <c r="K1508" s="26" t="n">
        <v>2.52</v>
      </c>
      <c r="L1508" s="26" t="s">
        <v>2694</v>
      </c>
      <c r="M1508" s="26" t="n">
        <v>8.13</v>
      </c>
      <c r="N1508" s="26" t="n">
        <v>4.16</v>
      </c>
      <c r="O1508" s="27" t="s">
        <v>2694</v>
      </c>
      <c r="P1508" s="27" t="n">
        <v>-880.83</v>
      </c>
      <c r="Q1508" s="27" t="n">
        <v>-268.03</v>
      </c>
      <c r="R1508" s="28" t="n">
        <v>20135.63</v>
      </c>
      <c r="S1508" s="28" t="n">
        <v>6300.67</v>
      </c>
      <c r="T1508" s="29" t="n">
        <v>58252.22</v>
      </c>
      <c r="U1508" s="29" t="n">
        <v>8606.23</v>
      </c>
      <c r="V1508" s="28" t="n">
        <v>15274.11</v>
      </c>
      <c r="W1508" s="28" t="n">
        <v>7983.94</v>
      </c>
      <c r="X1508" s="29" t="n">
        <v>12275.2</v>
      </c>
      <c r="Y1508" s="29" t="n">
        <v>5618.4</v>
      </c>
      <c r="Z1508" s="28" t="n">
        <v>18629.56</v>
      </c>
      <c r="AA1508" s="28" t="n">
        <v>6218.06</v>
      </c>
      <c r="AB1508" s="29" t="n">
        <v>13494.58</v>
      </c>
      <c r="AC1508" s="29" t="n">
        <v>7711.08</v>
      </c>
    </row>
    <row r="1509" customFormat="false" ht="12.75" hidden="false" customHeight="false" outlineLevel="0" collapsed="false">
      <c r="A1509" s="3" t="s">
        <v>2695</v>
      </c>
      <c r="B1509" s="3" t="s">
        <v>59</v>
      </c>
      <c r="C1509" s="3" t="s">
        <v>66</v>
      </c>
      <c r="D1509" s="3" t="s">
        <v>16</v>
      </c>
      <c r="E1509" s="3" t="str">
        <f aca="false">+CONCATENATE(A1509," ",B1509," ",C1509," ",D1509)</f>
        <v>PPGI 115 KV METED LD1</v>
      </c>
      <c r="F1509" s="26" t="s">
        <v>2696</v>
      </c>
      <c r="G1509" s="26" t="n">
        <v>4.77</v>
      </c>
      <c r="H1509" s="26" t="n">
        <v>2.68</v>
      </c>
      <c r="I1509" s="26" t="s">
        <v>2696</v>
      </c>
      <c r="J1509" s="26" t="n">
        <v>-1.43</v>
      </c>
      <c r="K1509" s="26" t="n">
        <v>0.65</v>
      </c>
      <c r="L1509" s="26" t="s">
        <v>2696</v>
      </c>
      <c r="M1509" s="26" t="n">
        <v>-1.17</v>
      </c>
      <c r="N1509" s="26" t="n">
        <v>1.06</v>
      </c>
      <c r="O1509" s="27" t="s">
        <v>2696</v>
      </c>
      <c r="P1509" s="27" t="n">
        <v>-922.05</v>
      </c>
      <c r="Q1509" s="27" t="n">
        <v>-271.04</v>
      </c>
      <c r="R1509" s="28" t="n">
        <v>20216.88</v>
      </c>
      <c r="S1509" s="28" t="n">
        <v>6323.4</v>
      </c>
      <c r="T1509" s="29" t="n">
        <v>58054.99</v>
      </c>
      <c r="U1509" s="29" t="n">
        <v>8666.17</v>
      </c>
      <c r="V1509" s="28" t="n">
        <v>15418.41</v>
      </c>
      <c r="W1509" s="28" t="n">
        <v>7971.5</v>
      </c>
      <c r="X1509" s="29" t="n">
        <v>12271</v>
      </c>
      <c r="Y1509" s="29" t="n">
        <v>5591.8</v>
      </c>
      <c r="Z1509" s="28" t="n">
        <v>18597.32</v>
      </c>
      <c r="AA1509" s="28" t="n">
        <v>6178.6</v>
      </c>
      <c r="AB1509" s="29" t="n">
        <v>13496.64</v>
      </c>
      <c r="AC1509" s="29" t="n">
        <v>7708.55</v>
      </c>
    </row>
    <row r="1510" customFormat="false" ht="12.75" hidden="false" customHeight="false" outlineLevel="0" collapsed="false">
      <c r="A1510" s="3" t="s">
        <v>2695</v>
      </c>
      <c r="B1510" s="3" t="s">
        <v>59</v>
      </c>
      <c r="C1510" s="3" t="s">
        <v>66</v>
      </c>
      <c r="D1510" s="3" t="s">
        <v>22</v>
      </c>
      <c r="E1510" s="3" t="str">
        <f aca="false">+CONCATENATE(A1510," ",B1510," ",C1510," ",D1510)</f>
        <v>PPGI 115 KV METED LD2</v>
      </c>
      <c r="F1510" s="26" t="s">
        <v>2697</v>
      </c>
      <c r="G1510" s="26" t="n">
        <v>4.77</v>
      </c>
      <c r="H1510" s="26" t="n">
        <v>2.68</v>
      </c>
      <c r="I1510" s="26" t="s">
        <v>2697</v>
      </c>
      <c r="J1510" s="26" t="n">
        <v>-1.43</v>
      </c>
      <c r="K1510" s="26" t="n">
        <v>0.65</v>
      </c>
      <c r="L1510" s="26" t="s">
        <v>2697</v>
      </c>
      <c r="M1510" s="26" t="n">
        <v>-1.17</v>
      </c>
      <c r="N1510" s="26" t="n">
        <v>1.06</v>
      </c>
      <c r="O1510" s="27" t="s">
        <v>2697</v>
      </c>
      <c r="P1510" s="27" t="n">
        <v>-922.05</v>
      </c>
      <c r="Q1510" s="27" t="n">
        <v>-271.04</v>
      </c>
      <c r="R1510" s="28" t="n">
        <v>20216.88</v>
      </c>
      <c r="S1510" s="28" t="n">
        <v>6323.4</v>
      </c>
      <c r="T1510" s="29" t="n">
        <v>58054.99</v>
      </c>
      <c r="U1510" s="29" t="n">
        <v>8666.17</v>
      </c>
      <c r="V1510" s="28" t="n">
        <v>15418.41</v>
      </c>
      <c r="W1510" s="28" t="n">
        <v>7971.5</v>
      </c>
      <c r="X1510" s="29" t="n">
        <v>12271</v>
      </c>
      <c r="Y1510" s="29" t="n">
        <v>5591.8</v>
      </c>
      <c r="Z1510" s="28" t="n">
        <v>18597.32</v>
      </c>
      <c r="AA1510" s="28" t="n">
        <v>6178.6</v>
      </c>
      <c r="AB1510" s="29" t="n">
        <v>13496.64</v>
      </c>
      <c r="AC1510" s="29" t="n">
        <v>7708.55</v>
      </c>
    </row>
    <row r="1511" customFormat="false" ht="12.75" hidden="false" customHeight="false" outlineLevel="0" collapsed="false">
      <c r="A1511" s="3" t="s">
        <v>45</v>
      </c>
      <c r="B1511" s="3" t="s">
        <v>34</v>
      </c>
      <c r="C1511" s="3"/>
      <c r="D1511" s="3"/>
      <c r="E1511" s="3" t="str">
        <f aca="false">+CONCATENATE(A1511," ",B1511," ",C1511," ",D1511)</f>
        <v>PPL ZONE  </v>
      </c>
      <c r="F1511" s="26" t="s">
        <v>45</v>
      </c>
      <c r="G1511" s="26" t="n">
        <v>-8.39</v>
      </c>
      <c r="H1511" s="26" t="n">
        <v>-3.84</v>
      </c>
      <c r="I1511" s="26" t="s">
        <v>45</v>
      </c>
      <c r="J1511" s="26" t="n">
        <v>1</v>
      </c>
      <c r="K1511" s="26" t="n">
        <v>-3.83</v>
      </c>
      <c r="L1511" s="26" t="s">
        <v>45</v>
      </c>
      <c r="M1511" s="26" t="n">
        <v>-8.18</v>
      </c>
      <c r="N1511" s="26" t="n">
        <v>-6.96</v>
      </c>
      <c r="O1511" s="27" t="s">
        <v>45</v>
      </c>
      <c r="P1511" s="27" t="n">
        <v>-548.22</v>
      </c>
      <c r="Q1511" s="27" t="n">
        <v>-111.03</v>
      </c>
      <c r="R1511" s="28" t="n">
        <v>20479.181829</v>
      </c>
      <c r="S1511" s="28" t="n">
        <v>6324.240414</v>
      </c>
      <c r="T1511" s="29" t="n">
        <v>58932.598471</v>
      </c>
      <c r="U1511" s="29" t="n">
        <v>8702.679937</v>
      </c>
      <c r="V1511" s="28" t="n">
        <v>15160.0756</v>
      </c>
      <c r="W1511" s="28" t="n">
        <v>7979.926268</v>
      </c>
      <c r="X1511" s="29"/>
      <c r="Y1511" s="29"/>
      <c r="Z1511" s="28" t="n">
        <v>18600.937689</v>
      </c>
      <c r="AA1511" s="28" t="n">
        <v>6096.719063</v>
      </c>
      <c r="AB1511" s="29" t="n">
        <v>13508.79047</v>
      </c>
      <c r="AC1511" s="29" t="n">
        <v>7702.200794</v>
      </c>
    </row>
    <row r="1512" customFormat="false" ht="12.75" hidden="false" customHeight="false" outlineLevel="0" collapsed="false">
      <c r="A1512" s="3" t="s">
        <v>2698</v>
      </c>
      <c r="B1512" s="3" t="s">
        <v>346</v>
      </c>
      <c r="C1512" s="3"/>
      <c r="D1512" s="3"/>
      <c r="E1512" s="3" t="str">
        <f aca="false">+CONCATENATE(A1512," ",B1512," ",C1512," ",D1512)</f>
        <v>PPL_ALLUGI AGGREGATE  </v>
      </c>
      <c r="F1512" s="3"/>
      <c r="G1512" s="3"/>
      <c r="H1512" s="3"/>
      <c r="I1512" s="3"/>
      <c r="J1512" s="3"/>
      <c r="K1512" s="3"/>
      <c r="L1512" s="3"/>
      <c r="M1512" s="3"/>
      <c r="N1512" s="3"/>
      <c r="R1512" s="28" t="n">
        <v>20185.59</v>
      </c>
      <c r="S1512" s="28" t="n">
        <v>6334.23</v>
      </c>
      <c r="T1512" s="29" t="n">
        <v>58651.66</v>
      </c>
      <c r="U1512" s="29" t="n">
        <v>8708.18</v>
      </c>
      <c r="V1512" s="28" t="n">
        <v>15055.67</v>
      </c>
      <c r="W1512" s="28" t="n">
        <v>7978.15</v>
      </c>
      <c r="X1512" s="29"/>
      <c r="Y1512" s="29"/>
      <c r="Z1512" s="28"/>
      <c r="AA1512" s="28"/>
      <c r="AB1512" s="29"/>
      <c r="AC1512" s="29"/>
    </row>
    <row r="1513" customFormat="false" ht="12.75" hidden="false" customHeight="false" outlineLevel="0" collapsed="false">
      <c r="A1513" s="3" t="s">
        <v>2699</v>
      </c>
      <c r="B1513" s="3" t="s">
        <v>20</v>
      </c>
      <c r="C1513" s="3" t="s">
        <v>37</v>
      </c>
      <c r="D1513" s="3" t="s">
        <v>2700</v>
      </c>
      <c r="E1513" s="3" t="str">
        <f aca="false">+CONCATENATE(A1513," ",B1513," ",C1513," ",D1513)</f>
        <v>PRESTON 69 KV DPL PRSTON</v>
      </c>
      <c r="F1513" s="26" t="s">
        <v>2701</v>
      </c>
      <c r="G1513" s="26" t="n">
        <v>7.88</v>
      </c>
      <c r="H1513" s="26" t="n">
        <v>4.48</v>
      </c>
      <c r="I1513" s="26" t="s">
        <v>2701</v>
      </c>
      <c r="J1513" s="26" t="n">
        <v>0.23</v>
      </c>
      <c r="K1513" s="26" t="n">
        <v>1.33</v>
      </c>
      <c r="L1513" s="26" t="s">
        <v>2701</v>
      </c>
      <c r="M1513" s="26" t="n">
        <v>4.07</v>
      </c>
      <c r="N1513" s="26" t="n">
        <v>2.73</v>
      </c>
      <c r="O1513" s="27" t="s">
        <v>2701</v>
      </c>
      <c r="P1513" s="27" t="n">
        <v>1924.17</v>
      </c>
      <c r="Q1513" s="27" t="n">
        <v>1052.57</v>
      </c>
      <c r="R1513" s="28" t="n">
        <v>20258.69</v>
      </c>
      <c r="S1513" s="28" t="n">
        <v>6328.18</v>
      </c>
      <c r="T1513" s="29" t="n">
        <v>60464.25</v>
      </c>
      <c r="U1513" s="29" t="n">
        <v>8680.05</v>
      </c>
      <c r="V1513" s="28" t="n">
        <v>17068.28</v>
      </c>
      <c r="W1513" s="28" t="n">
        <v>9183.67</v>
      </c>
      <c r="X1513" s="29" t="n">
        <v>12269.3</v>
      </c>
      <c r="Y1513" s="29" t="n">
        <v>5597.5</v>
      </c>
      <c r="Z1513" s="28" t="n">
        <v>18604.35</v>
      </c>
      <c r="AA1513" s="28" t="n">
        <v>6164.86</v>
      </c>
      <c r="AB1513" s="29" t="n">
        <v>13493.92</v>
      </c>
      <c r="AC1513" s="29" t="n">
        <v>7708.46</v>
      </c>
    </row>
    <row r="1514" customFormat="false" ht="12.75" hidden="false" customHeight="false" outlineLevel="0" collapsed="false">
      <c r="A1514" s="3" t="s">
        <v>2702</v>
      </c>
      <c r="B1514" s="3" t="s">
        <v>59</v>
      </c>
      <c r="C1514" s="3" t="s">
        <v>60</v>
      </c>
      <c r="D1514" s="3" t="s">
        <v>2703</v>
      </c>
      <c r="E1514" s="3" t="str">
        <f aca="false">+CONCATENATE(A1514," ",B1514," ",C1514," ",D1514)</f>
        <v>PROSPECT 115 KV PENELEC 1 CONV</v>
      </c>
      <c r="F1514" s="26" t="s">
        <v>2704</v>
      </c>
      <c r="G1514" s="26" t="n">
        <v>20.01</v>
      </c>
      <c r="H1514" s="26" t="n">
        <v>10.34</v>
      </c>
      <c r="I1514" s="26" t="s">
        <v>2704</v>
      </c>
      <c r="J1514" s="26" t="n">
        <v>-13.3</v>
      </c>
      <c r="K1514" s="26" t="n">
        <v>5.7</v>
      </c>
      <c r="L1514" s="26" t="s">
        <v>2704</v>
      </c>
      <c r="M1514" s="26" t="n">
        <v>16.61</v>
      </c>
      <c r="N1514" s="26" t="n">
        <v>9.29</v>
      </c>
      <c r="O1514" s="27" t="s">
        <v>2704</v>
      </c>
      <c r="P1514" s="27" t="n">
        <v>-825.25</v>
      </c>
      <c r="Q1514" s="27" t="n">
        <v>-243.09</v>
      </c>
      <c r="R1514" s="28" t="n">
        <v>20239.29</v>
      </c>
      <c r="S1514" s="28" t="n">
        <v>6333.19</v>
      </c>
      <c r="T1514" s="29" t="n">
        <v>58285.4</v>
      </c>
      <c r="U1514" s="29" t="n">
        <v>8663.49</v>
      </c>
      <c r="V1514" s="28" t="n">
        <v>15361.53</v>
      </c>
      <c r="W1514" s="28" t="n">
        <v>7978.89</v>
      </c>
      <c r="X1514" s="29" t="n">
        <v>12285.8</v>
      </c>
      <c r="Y1514" s="29" t="n">
        <v>5649.3</v>
      </c>
      <c r="Z1514" s="28" t="n">
        <v>18462.8</v>
      </c>
      <c r="AA1514" s="28" t="n">
        <v>6308.45</v>
      </c>
      <c r="AB1514" s="29" t="n">
        <v>13495.67</v>
      </c>
      <c r="AC1514" s="29" t="n">
        <v>7716.38</v>
      </c>
    </row>
    <row r="1515" customFormat="false" ht="12.75" hidden="false" customHeight="false" outlineLevel="0" collapsed="false">
      <c r="A1515" s="3" t="s">
        <v>2702</v>
      </c>
      <c r="B1515" s="3" t="s">
        <v>59</v>
      </c>
      <c r="C1515" s="3" t="s">
        <v>60</v>
      </c>
      <c r="D1515" s="3" t="s">
        <v>2705</v>
      </c>
      <c r="E1515" s="3" t="str">
        <f aca="false">+CONCATENATE(A1515," ",B1515," ",C1515," ",D1515)</f>
        <v>PROSPECT 115 KV PENELEC 2 CONV</v>
      </c>
      <c r="F1515" s="26" t="s">
        <v>2706</v>
      </c>
      <c r="G1515" s="26" t="n">
        <v>20.01</v>
      </c>
      <c r="H1515" s="26" t="n">
        <v>10.34</v>
      </c>
      <c r="I1515" s="26" t="s">
        <v>2706</v>
      </c>
      <c r="J1515" s="26" t="n">
        <v>-13.3</v>
      </c>
      <c r="K1515" s="26" t="n">
        <v>5.7</v>
      </c>
      <c r="L1515" s="26" t="s">
        <v>2706</v>
      </c>
      <c r="M1515" s="26" t="n">
        <v>16.61</v>
      </c>
      <c r="N1515" s="26" t="n">
        <v>9.29</v>
      </c>
      <c r="O1515" s="27" t="s">
        <v>2706</v>
      </c>
      <c r="P1515" s="27" t="n">
        <v>-825.25</v>
      </c>
      <c r="Q1515" s="27" t="n">
        <v>-243.09</v>
      </c>
      <c r="R1515" s="28" t="n">
        <v>20239.29</v>
      </c>
      <c r="S1515" s="28" t="n">
        <v>6333.19</v>
      </c>
      <c r="T1515" s="29" t="n">
        <v>58285.4</v>
      </c>
      <c r="U1515" s="29" t="n">
        <v>8663.49</v>
      </c>
      <c r="V1515" s="28" t="n">
        <v>15361.53</v>
      </c>
      <c r="W1515" s="28" t="n">
        <v>7978.89</v>
      </c>
      <c r="X1515" s="29" t="n">
        <v>12285.8</v>
      </c>
      <c r="Y1515" s="29" t="n">
        <v>5649.3</v>
      </c>
      <c r="Z1515" s="28" t="n">
        <v>18462.8</v>
      </c>
      <c r="AA1515" s="28" t="n">
        <v>6308.45</v>
      </c>
      <c r="AB1515" s="29" t="n">
        <v>13495.67</v>
      </c>
      <c r="AC1515" s="29" t="n">
        <v>7716.38</v>
      </c>
    </row>
    <row r="1516" customFormat="false" ht="12.75" hidden="false" customHeight="false" outlineLevel="0" collapsed="false">
      <c r="A1516" s="3" t="s">
        <v>27</v>
      </c>
      <c r="B1516" s="3" t="s">
        <v>34</v>
      </c>
      <c r="C1516" s="3"/>
      <c r="D1516" s="3"/>
      <c r="E1516" s="3" t="str">
        <f aca="false">+CONCATENATE(A1516," ",B1516," ",C1516," ",D1516)</f>
        <v>PSEG ZONE  </v>
      </c>
      <c r="F1516" s="26" t="s">
        <v>27</v>
      </c>
      <c r="G1516" s="26" t="n">
        <v>126.89</v>
      </c>
      <c r="H1516" s="26" t="n">
        <v>64.84</v>
      </c>
      <c r="I1516" s="26" t="s">
        <v>27</v>
      </c>
      <c r="J1516" s="26" t="n">
        <v>43.26</v>
      </c>
      <c r="K1516" s="26" t="n">
        <v>38.54</v>
      </c>
      <c r="L1516" s="26" t="s">
        <v>27</v>
      </c>
      <c r="M1516" s="26" t="n">
        <v>118.13</v>
      </c>
      <c r="N1516" s="26" t="n">
        <v>61.93</v>
      </c>
      <c r="O1516" s="27" t="s">
        <v>27</v>
      </c>
      <c r="P1516" s="27" t="n">
        <v>619.5</v>
      </c>
      <c r="Q1516" s="27" t="n">
        <v>443.05</v>
      </c>
      <c r="R1516" s="28" t="n">
        <v>20762.144652</v>
      </c>
      <c r="S1516" s="28" t="n">
        <v>6400.240728</v>
      </c>
      <c r="T1516" s="29" t="n">
        <v>59984.843532</v>
      </c>
      <c r="U1516" s="29" t="n">
        <v>8789.808652</v>
      </c>
      <c r="V1516" s="28" t="n">
        <v>15044.720763</v>
      </c>
      <c r="W1516" s="28" t="n">
        <v>7985.448994</v>
      </c>
      <c r="X1516" s="29" t="n">
        <v>12528</v>
      </c>
      <c r="Y1516" s="29" t="n">
        <v>5806.2</v>
      </c>
      <c r="Z1516" s="28" t="n">
        <v>18694.478584</v>
      </c>
      <c r="AA1516" s="28" t="n">
        <v>6851.648671</v>
      </c>
      <c r="AB1516" s="29" t="n">
        <v>13501.499918</v>
      </c>
      <c r="AC1516" s="29" t="n">
        <v>7751.554823</v>
      </c>
    </row>
    <row r="1517" customFormat="false" ht="12.75" hidden="false" customHeight="false" outlineLevel="0" collapsed="false">
      <c r="A1517" s="3" t="s">
        <v>2707</v>
      </c>
      <c r="B1517" s="3" t="s">
        <v>47</v>
      </c>
      <c r="C1517" s="3" t="s">
        <v>87</v>
      </c>
      <c r="D1517" s="3" t="s">
        <v>2708</v>
      </c>
      <c r="E1517" s="3" t="str">
        <f aca="false">+CONCATENATE(A1517," ",B1517," ",C1517," ",D1517)</f>
        <v>PULASKI 13 KV PECO LD 1TR</v>
      </c>
      <c r="F1517" s="26" t="s">
        <v>2709</v>
      </c>
      <c r="G1517" s="26" t="n">
        <v>7.53</v>
      </c>
      <c r="H1517" s="26" t="n">
        <v>4.27</v>
      </c>
      <c r="I1517" s="26" t="s">
        <v>2709</v>
      </c>
      <c r="J1517" s="26" t="n">
        <v>-0.71</v>
      </c>
      <c r="K1517" s="26" t="n">
        <v>0.42</v>
      </c>
      <c r="L1517" s="26" t="s">
        <v>2709</v>
      </c>
      <c r="M1517" s="26" t="n">
        <v>1.41</v>
      </c>
      <c r="N1517" s="26" t="n">
        <v>1.62</v>
      </c>
      <c r="O1517" s="27" t="s">
        <v>2709</v>
      </c>
      <c r="P1517" s="27" t="n">
        <v>678.94</v>
      </c>
      <c r="Q1517" s="27" t="n">
        <v>511.67</v>
      </c>
      <c r="R1517" s="28" t="n">
        <v>20538.89</v>
      </c>
      <c r="S1517" s="28" t="n">
        <v>6330.19</v>
      </c>
      <c r="T1517" s="29" t="n">
        <v>60134.03</v>
      </c>
      <c r="U1517" s="29" t="n">
        <v>8667.9</v>
      </c>
      <c r="V1517" s="28" t="n">
        <v>15156.98</v>
      </c>
      <c r="W1517" s="28" t="n">
        <v>7979.29</v>
      </c>
      <c r="X1517" s="29" t="n">
        <v>12269.9</v>
      </c>
      <c r="Y1517" s="29" t="n">
        <v>5607.4</v>
      </c>
      <c r="Z1517" s="28" t="n">
        <v>18602.01</v>
      </c>
      <c r="AA1517" s="28" t="n">
        <v>6148.85</v>
      </c>
      <c r="AB1517" s="29" t="n">
        <v>13494.18</v>
      </c>
      <c r="AC1517" s="29" t="n">
        <v>7707.44</v>
      </c>
    </row>
    <row r="1518" customFormat="false" ht="12.75" hidden="false" customHeight="false" outlineLevel="0" collapsed="false">
      <c r="A1518" s="3" t="s">
        <v>2707</v>
      </c>
      <c r="B1518" s="3" t="s">
        <v>47</v>
      </c>
      <c r="C1518" s="3" t="s">
        <v>87</v>
      </c>
      <c r="D1518" s="3" t="s">
        <v>2710</v>
      </c>
      <c r="E1518" s="3" t="str">
        <f aca="false">+CONCATENATE(A1518," ",B1518," ",C1518," ",D1518)</f>
        <v>PULASKI 13 KV PECO LD 3TR</v>
      </c>
      <c r="F1518" s="26" t="s">
        <v>2711</v>
      </c>
      <c r="G1518" s="26" t="n">
        <v>7.53</v>
      </c>
      <c r="H1518" s="26" t="n">
        <v>4.27</v>
      </c>
      <c r="I1518" s="26" t="s">
        <v>2711</v>
      </c>
      <c r="J1518" s="26" t="n">
        <v>-0.71</v>
      </c>
      <c r="K1518" s="26" t="n">
        <v>0.42</v>
      </c>
      <c r="L1518" s="26" t="s">
        <v>2711</v>
      </c>
      <c r="M1518" s="26" t="n">
        <v>1.41</v>
      </c>
      <c r="N1518" s="26" t="n">
        <v>1.62</v>
      </c>
      <c r="O1518" s="27" t="s">
        <v>2711</v>
      </c>
      <c r="P1518" s="27" t="n">
        <v>678.94</v>
      </c>
      <c r="Q1518" s="27" t="n">
        <v>511.67</v>
      </c>
      <c r="R1518" s="28" t="n">
        <v>20538.89</v>
      </c>
      <c r="S1518" s="28" t="n">
        <v>6330.19</v>
      </c>
      <c r="T1518" s="29" t="n">
        <v>60134.03</v>
      </c>
      <c r="U1518" s="29" t="n">
        <v>8667.9</v>
      </c>
      <c r="V1518" s="28" t="n">
        <v>15156.98</v>
      </c>
      <c r="W1518" s="28" t="n">
        <v>7979.29</v>
      </c>
      <c r="X1518" s="29" t="n">
        <v>12269.9</v>
      </c>
      <c r="Y1518" s="29" t="n">
        <v>5607.4</v>
      </c>
      <c r="Z1518" s="28" t="n">
        <v>18602.01</v>
      </c>
      <c r="AA1518" s="28" t="n">
        <v>6148.85</v>
      </c>
      <c r="AB1518" s="29" t="n">
        <v>13494.18</v>
      </c>
      <c r="AC1518" s="29" t="n">
        <v>7707.44</v>
      </c>
    </row>
    <row r="1519" customFormat="false" ht="12.75" hidden="false" customHeight="false" outlineLevel="0" collapsed="false">
      <c r="A1519" s="3" t="s">
        <v>2712</v>
      </c>
      <c r="B1519" s="3" t="s">
        <v>59</v>
      </c>
      <c r="C1519" s="3" t="s">
        <v>297</v>
      </c>
      <c r="D1519" s="3" t="s">
        <v>16</v>
      </c>
      <c r="E1519" s="3" t="str">
        <f aca="false">+CONCATENATE(A1519," ",B1519," ",C1519," ",D1519)</f>
        <v>PUMPHREY 115 KV BGE LD1</v>
      </c>
      <c r="F1519" s="26" t="s">
        <v>2713</v>
      </c>
      <c r="G1519" s="26" t="n">
        <v>8.47</v>
      </c>
      <c r="H1519" s="26" t="n">
        <v>4.56</v>
      </c>
      <c r="I1519" s="26" t="s">
        <v>2713</v>
      </c>
      <c r="J1519" s="26" t="n">
        <v>2.23</v>
      </c>
      <c r="K1519" s="26" t="n">
        <v>2.03</v>
      </c>
      <c r="L1519" s="26" t="s">
        <v>2713</v>
      </c>
      <c r="M1519" s="26" t="n">
        <v>7.23</v>
      </c>
      <c r="N1519" s="26" t="n">
        <v>3.33</v>
      </c>
      <c r="O1519" s="27" t="s">
        <v>2713</v>
      </c>
      <c r="P1519" s="27" t="n">
        <v>-840.3</v>
      </c>
      <c r="Q1519" s="27" t="n">
        <v>-251.13</v>
      </c>
      <c r="R1519" s="28" t="n">
        <v>20076.02</v>
      </c>
      <c r="S1519" s="28" t="n">
        <v>6307.05</v>
      </c>
      <c r="T1519" s="29" t="n">
        <v>58466.01</v>
      </c>
      <c r="U1519" s="29" t="n">
        <v>8679.98</v>
      </c>
      <c r="V1519" s="28" t="n">
        <v>15273.14</v>
      </c>
      <c r="W1519" s="28" t="n">
        <v>7986.59</v>
      </c>
      <c r="X1519" s="29" t="n">
        <v>12272.6</v>
      </c>
      <c r="Y1519" s="29" t="n">
        <v>5614.1</v>
      </c>
      <c r="Z1519" s="28" t="n">
        <v>18629.85</v>
      </c>
      <c r="AA1519" s="28" t="n">
        <v>6200.74</v>
      </c>
      <c r="AB1519" s="29" t="n">
        <v>13494.96</v>
      </c>
      <c r="AC1519" s="29" t="n">
        <v>7710.23</v>
      </c>
    </row>
    <row r="1520" customFormat="false" ht="12.75" hidden="false" customHeight="false" outlineLevel="0" collapsed="false">
      <c r="A1520" s="3" t="s">
        <v>2712</v>
      </c>
      <c r="B1520" s="3" t="s">
        <v>59</v>
      </c>
      <c r="C1520" s="3" t="s">
        <v>297</v>
      </c>
      <c r="D1520" s="3" t="s">
        <v>22</v>
      </c>
      <c r="E1520" s="3" t="str">
        <f aca="false">+CONCATENATE(A1520," ",B1520," ",C1520," ",D1520)</f>
        <v>PUMPHREY 115 KV BGE LD2</v>
      </c>
      <c r="F1520" s="26" t="s">
        <v>2714</v>
      </c>
      <c r="G1520" s="26" t="n">
        <v>8.47</v>
      </c>
      <c r="H1520" s="26" t="n">
        <v>4.56</v>
      </c>
      <c r="I1520" s="26" t="s">
        <v>2714</v>
      </c>
      <c r="J1520" s="26" t="n">
        <v>2.23</v>
      </c>
      <c r="K1520" s="26" t="n">
        <v>2.03</v>
      </c>
      <c r="L1520" s="26" t="s">
        <v>2714</v>
      </c>
      <c r="M1520" s="26" t="n">
        <v>7.23</v>
      </c>
      <c r="N1520" s="26" t="n">
        <v>3.33</v>
      </c>
      <c r="O1520" s="27" t="s">
        <v>2714</v>
      </c>
      <c r="P1520" s="27" t="n">
        <v>-840.3</v>
      </c>
      <c r="Q1520" s="27" t="n">
        <v>-251.13</v>
      </c>
      <c r="R1520" s="28" t="n">
        <v>20076.02</v>
      </c>
      <c r="S1520" s="28" t="n">
        <v>6307.05</v>
      </c>
      <c r="T1520" s="29" t="n">
        <v>58466.01</v>
      </c>
      <c r="U1520" s="29" t="n">
        <v>8679.98</v>
      </c>
      <c r="V1520" s="28" t="n">
        <v>15273.14</v>
      </c>
      <c r="W1520" s="28" t="n">
        <v>7986.59</v>
      </c>
      <c r="X1520" s="29" t="n">
        <v>12272.6</v>
      </c>
      <c r="Y1520" s="29" t="n">
        <v>5614.1</v>
      </c>
      <c r="Z1520" s="28" t="n">
        <v>18629.85</v>
      </c>
      <c r="AA1520" s="28" t="n">
        <v>6200.74</v>
      </c>
      <c r="AB1520" s="29" t="n">
        <v>13494.96</v>
      </c>
      <c r="AC1520" s="29" t="n">
        <v>7710.23</v>
      </c>
    </row>
    <row r="1521" customFormat="false" ht="12.75" hidden="false" customHeight="false" outlineLevel="0" collapsed="false">
      <c r="A1521" s="3" t="s">
        <v>2712</v>
      </c>
      <c r="B1521" s="3" t="s">
        <v>59</v>
      </c>
      <c r="C1521" s="3" t="s">
        <v>297</v>
      </c>
      <c r="D1521" s="3" t="s">
        <v>292</v>
      </c>
      <c r="E1521" s="3" t="str">
        <f aca="false">+CONCATENATE(A1521," ",B1521," ",C1521," ",D1521)</f>
        <v>PUMPHREY 115 KV BGE LD3</v>
      </c>
      <c r="F1521" s="26" t="s">
        <v>2715</v>
      </c>
      <c r="G1521" s="26" t="n">
        <v>8.47</v>
      </c>
      <c r="H1521" s="26" t="n">
        <v>4.56</v>
      </c>
      <c r="I1521" s="26" t="s">
        <v>2715</v>
      </c>
      <c r="J1521" s="26" t="n">
        <v>2.23</v>
      </c>
      <c r="K1521" s="26" t="n">
        <v>2.03</v>
      </c>
      <c r="L1521" s="26" t="s">
        <v>2715</v>
      </c>
      <c r="M1521" s="26" t="n">
        <v>7.23</v>
      </c>
      <c r="N1521" s="26" t="n">
        <v>3.33</v>
      </c>
      <c r="O1521" s="27" t="s">
        <v>2715</v>
      </c>
      <c r="P1521" s="27" t="n">
        <v>-840.3</v>
      </c>
      <c r="Q1521" s="27" t="n">
        <v>-251.13</v>
      </c>
      <c r="R1521" s="28" t="n">
        <v>20076.02</v>
      </c>
      <c r="S1521" s="28" t="n">
        <v>6307.05</v>
      </c>
      <c r="T1521" s="29" t="n">
        <v>58466.01</v>
      </c>
      <c r="U1521" s="29" t="n">
        <v>8679.98</v>
      </c>
      <c r="V1521" s="28" t="n">
        <v>15273.14</v>
      </c>
      <c r="W1521" s="28" t="n">
        <v>7986.59</v>
      </c>
      <c r="X1521" s="29" t="n">
        <v>12272.6</v>
      </c>
      <c r="Y1521" s="29" t="n">
        <v>5614.1</v>
      </c>
      <c r="Z1521" s="28" t="n">
        <v>18629.85</v>
      </c>
      <c r="AA1521" s="28" t="n">
        <v>6200.74</v>
      </c>
      <c r="AB1521" s="29" t="n">
        <v>13494.96</v>
      </c>
      <c r="AC1521" s="29" t="n">
        <v>7710.23</v>
      </c>
    </row>
    <row r="1522" customFormat="false" ht="12.75" hidden="false" customHeight="false" outlineLevel="0" collapsed="false">
      <c r="A1522" s="3" t="s">
        <v>2716</v>
      </c>
      <c r="B1522" s="3" t="s">
        <v>59</v>
      </c>
      <c r="C1522" s="3" t="s">
        <v>60</v>
      </c>
      <c r="D1522" s="3" t="s">
        <v>61</v>
      </c>
      <c r="E1522" s="3" t="str">
        <f aca="false">+CONCATENATE(A1522," ",B1522," ",C1522," ",D1522)</f>
        <v>PUNXSUTA 115 KV PENELEC 1 TX</v>
      </c>
      <c r="F1522" s="26" t="s">
        <v>2717</v>
      </c>
      <c r="G1522" s="26" t="n">
        <v>19.35</v>
      </c>
      <c r="H1522" s="26" t="n">
        <v>10.01</v>
      </c>
      <c r="I1522" s="26" t="s">
        <v>2717</v>
      </c>
      <c r="J1522" s="26" t="n">
        <v>-80.3</v>
      </c>
      <c r="K1522" s="26" t="n">
        <v>5.49</v>
      </c>
      <c r="L1522" s="26" t="s">
        <v>2717</v>
      </c>
      <c r="M1522" s="26" t="n">
        <v>16.13</v>
      </c>
      <c r="N1522" s="26" t="n">
        <v>8.96</v>
      </c>
      <c r="O1522" s="27" t="s">
        <v>2717</v>
      </c>
      <c r="P1522" s="27" t="n">
        <v>-825.28</v>
      </c>
      <c r="Q1522" s="27" t="n">
        <v>-239.37</v>
      </c>
      <c r="R1522" s="28" t="n">
        <v>20246.38</v>
      </c>
      <c r="S1522" s="28" t="n">
        <v>6392.29</v>
      </c>
      <c r="T1522" s="29" t="n">
        <v>58284.45</v>
      </c>
      <c r="U1522" s="29" t="n">
        <v>8666.12</v>
      </c>
      <c r="V1522" s="28" t="n">
        <v>15319.19</v>
      </c>
      <c r="W1522" s="28" t="n">
        <v>7979.13</v>
      </c>
      <c r="X1522" s="29" t="n">
        <v>12284.8</v>
      </c>
      <c r="Y1522" s="29" t="n">
        <v>5649.3</v>
      </c>
      <c r="Z1522" s="28" t="n">
        <v>18525.43</v>
      </c>
      <c r="AA1522" s="28" t="n">
        <v>6300.52</v>
      </c>
      <c r="AB1522" s="29" t="n">
        <v>13501.92</v>
      </c>
      <c r="AC1522" s="29" t="n">
        <v>7715.99</v>
      </c>
    </row>
    <row r="1523" customFormat="false" ht="12.75" hidden="false" customHeight="false" outlineLevel="0" collapsed="false">
      <c r="A1523" s="3" t="s">
        <v>2718</v>
      </c>
      <c r="B1523" s="3" t="s">
        <v>14</v>
      </c>
      <c r="C1523" s="3" t="s">
        <v>27</v>
      </c>
      <c r="D1523" s="3" t="s">
        <v>28</v>
      </c>
      <c r="E1523" s="3" t="str">
        <f aca="false">+CONCATENATE(A1523," ",B1523," ",C1523," ",D1523)</f>
        <v>PVSC 138 KV PSEG T-1</v>
      </c>
      <c r="F1523" s="26" t="s">
        <v>2719</v>
      </c>
      <c r="G1523" s="26" t="n">
        <v>284.43</v>
      </c>
      <c r="H1523" s="26" t="n">
        <v>142.83</v>
      </c>
      <c r="I1523" s="26" t="s">
        <v>2719</v>
      </c>
      <c r="J1523" s="26" t="n">
        <v>97.5</v>
      </c>
      <c r="K1523" s="26" t="n">
        <v>94.55</v>
      </c>
      <c r="L1523" s="26" t="s">
        <v>2719</v>
      </c>
      <c r="M1523" s="26" t="n">
        <v>290.92</v>
      </c>
      <c r="N1523" s="26" t="n">
        <v>159.19</v>
      </c>
      <c r="O1523" s="27" t="s">
        <v>2719</v>
      </c>
      <c r="P1523" s="27" t="n">
        <v>947.03</v>
      </c>
      <c r="Q1523" s="27" t="n">
        <v>556.72</v>
      </c>
      <c r="R1523" s="28" t="n">
        <v>21049.06</v>
      </c>
      <c r="S1523" s="28" t="n">
        <v>6429.37</v>
      </c>
      <c r="T1523" s="29" t="n">
        <v>59856.35</v>
      </c>
      <c r="U1523" s="29" t="n">
        <v>8778.21</v>
      </c>
      <c r="V1523" s="28" t="n">
        <v>14969.31</v>
      </c>
      <c r="W1523" s="28" t="n">
        <v>7982.23</v>
      </c>
      <c r="X1523" s="29" t="n">
        <v>13786.6</v>
      </c>
      <c r="Y1523" s="29" t="n">
        <v>6005.3</v>
      </c>
      <c r="Z1523" s="28" t="n">
        <v>18701.89</v>
      </c>
      <c r="AA1523" s="28" t="n">
        <v>7420.75</v>
      </c>
      <c r="AB1523" s="29" t="n">
        <v>13639.33</v>
      </c>
      <c r="AC1523" s="29" t="n">
        <v>7863.3</v>
      </c>
    </row>
    <row r="1524" customFormat="false" ht="12.75" hidden="false" customHeight="false" outlineLevel="0" collapsed="false">
      <c r="A1524" s="3" t="s">
        <v>2718</v>
      </c>
      <c r="B1524" s="3" t="s">
        <v>14</v>
      </c>
      <c r="C1524" s="3" t="s">
        <v>27</v>
      </c>
      <c r="D1524" s="3" t="s">
        <v>31</v>
      </c>
      <c r="E1524" s="3" t="str">
        <f aca="false">+CONCATENATE(A1524," ",B1524," ",C1524," ",D1524)</f>
        <v>PVSC 138 KV PSEG T-2</v>
      </c>
      <c r="F1524" s="26" t="s">
        <v>2720</v>
      </c>
      <c r="G1524" s="26" t="n">
        <v>284.43</v>
      </c>
      <c r="H1524" s="26" t="n">
        <v>142.83</v>
      </c>
      <c r="I1524" s="26" t="s">
        <v>2720</v>
      </c>
      <c r="J1524" s="26" t="n">
        <v>97.5</v>
      </c>
      <c r="K1524" s="26" t="n">
        <v>94.55</v>
      </c>
      <c r="L1524" s="26" t="s">
        <v>2720</v>
      </c>
      <c r="M1524" s="26" t="n">
        <v>290.92</v>
      </c>
      <c r="N1524" s="26" t="n">
        <v>159.19</v>
      </c>
      <c r="O1524" s="27" t="s">
        <v>2720</v>
      </c>
      <c r="P1524" s="27" t="n">
        <v>947.03</v>
      </c>
      <c r="Q1524" s="27" t="n">
        <v>556.72</v>
      </c>
      <c r="R1524" s="28" t="n">
        <v>21049.06</v>
      </c>
      <c r="S1524" s="28" t="n">
        <v>6429.37</v>
      </c>
      <c r="T1524" s="29" t="n">
        <v>59856.35</v>
      </c>
      <c r="U1524" s="29" t="n">
        <v>8778.21</v>
      </c>
      <c r="V1524" s="28" t="n">
        <v>14969.31</v>
      </c>
      <c r="W1524" s="28" t="n">
        <v>7982.23</v>
      </c>
      <c r="X1524" s="29" t="n">
        <v>13786.6</v>
      </c>
      <c r="Y1524" s="29" t="n">
        <v>6005.3</v>
      </c>
      <c r="Z1524" s="28" t="n">
        <v>18701.89</v>
      </c>
      <c r="AA1524" s="28" t="n">
        <v>7420.75</v>
      </c>
      <c r="AB1524" s="29" t="n">
        <v>13639.33</v>
      </c>
      <c r="AC1524" s="29" t="n">
        <v>7863.3</v>
      </c>
    </row>
    <row r="1525" customFormat="false" ht="12.75" hidden="false" customHeight="false" outlineLevel="0" collapsed="false">
      <c r="A1525" s="3" t="s">
        <v>2721</v>
      </c>
      <c r="B1525" s="3" t="s">
        <v>20</v>
      </c>
      <c r="C1525" s="3" t="s">
        <v>45</v>
      </c>
      <c r="D1525" s="3" t="s">
        <v>2722</v>
      </c>
      <c r="E1525" s="3" t="str">
        <f aca="false">+CONCATENATE(A1525," ",B1525," ",C1525," ",D1525)</f>
        <v>QUARRY 69 KV PPL BEST1</v>
      </c>
      <c r="F1525" s="26" t="s">
        <v>2723</v>
      </c>
      <c r="G1525" s="26" t="n">
        <v>-32.18</v>
      </c>
      <c r="H1525" s="26" t="n">
        <v>-15.55</v>
      </c>
      <c r="I1525" s="26" t="s">
        <v>2723</v>
      </c>
      <c r="J1525" s="26" t="n">
        <v>-9.79</v>
      </c>
      <c r="K1525" s="26" t="n">
        <v>-12.48</v>
      </c>
      <c r="L1525" s="26" t="s">
        <v>2723</v>
      </c>
      <c r="M1525" s="26" t="n">
        <v>-38</v>
      </c>
      <c r="N1525" s="26" t="n">
        <v>-22.43</v>
      </c>
      <c r="O1525" s="27" t="s">
        <v>2723</v>
      </c>
      <c r="P1525" s="27" t="n">
        <v>253.24</v>
      </c>
      <c r="Q1525" s="27" t="n">
        <v>345.5</v>
      </c>
      <c r="R1525" s="28" t="n">
        <v>20220.28</v>
      </c>
      <c r="S1525" s="28" t="n">
        <v>6324.48</v>
      </c>
      <c r="T1525" s="29" t="n">
        <v>59298.71</v>
      </c>
      <c r="U1525" s="29" t="n">
        <v>8743.6</v>
      </c>
      <c r="V1525" s="28" t="n">
        <v>15106.06</v>
      </c>
      <c r="W1525" s="28" t="n">
        <v>7978.29</v>
      </c>
      <c r="X1525" s="29" t="n">
        <v>12305.8</v>
      </c>
      <c r="Y1525" s="29" t="n">
        <v>5620.8</v>
      </c>
      <c r="Z1525" s="28" t="n">
        <v>18586.19</v>
      </c>
      <c r="AA1525" s="28" t="n">
        <v>5943.2</v>
      </c>
      <c r="AB1525" s="29" t="n">
        <v>13502.59</v>
      </c>
      <c r="AC1525" s="29" t="n">
        <v>7690.58</v>
      </c>
    </row>
    <row r="1526" customFormat="false" ht="12.75" hidden="false" customHeight="false" outlineLevel="0" collapsed="false">
      <c r="A1526" s="3" t="s">
        <v>2721</v>
      </c>
      <c r="B1526" s="3" t="s">
        <v>20</v>
      </c>
      <c r="C1526" s="3" t="s">
        <v>45</v>
      </c>
      <c r="D1526" s="3" t="s">
        <v>2724</v>
      </c>
      <c r="E1526" s="3" t="str">
        <f aca="false">+CONCATENATE(A1526," ",B1526," ",C1526," ",D1526)</f>
        <v>QUARRY 69 KV PPL BEST2</v>
      </c>
      <c r="F1526" s="26" t="s">
        <v>2725</v>
      </c>
      <c r="G1526" s="26" t="n">
        <v>-32.18</v>
      </c>
      <c r="H1526" s="26" t="n">
        <v>-15.55</v>
      </c>
      <c r="I1526" s="26" t="s">
        <v>2725</v>
      </c>
      <c r="J1526" s="26" t="n">
        <v>-9.79</v>
      </c>
      <c r="K1526" s="26" t="n">
        <v>-12.48</v>
      </c>
      <c r="L1526" s="26" t="s">
        <v>2725</v>
      </c>
      <c r="M1526" s="26" t="n">
        <v>-38</v>
      </c>
      <c r="N1526" s="26" t="n">
        <v>-22.43</v>
      </c>
      <c r="O1526" s="27" t="s">
        <v>2725</v>
      </c>
      <c r="P1526" s="27" t="n">
        <v>253.24</v>
      </c>
      <c r="Q1526" s="27" t="n">
        <v>345.5</v>
      </c>
      <c r="R1526" s="28" t="n">
        <v>20220.28</v>
      </c>
      <c r="S1526" s="28" t="n">
        <v>6324.48</v>
      </c>
      <c r="T1526" s="29" t="n">
        <v>59298.71</v>
      </c>
      <c r="U1526" s="29" t="n">
        <v>8743.6</v>
      </c>
      <c r="V1526" s="28" t="n">
        <v>15106.06</v>
      </c>
      <c r="W1526" s="28" t="n">
        <v>7978.29</v>
      </c>
      <c r="X1526" s="29" t="n">
        <v>12305.8</v>
      </c>
      <c r="Y1526" s="29" t="n">
        <v>5620.8</v>
      </c>
      <c r="Z1526" s="28" t="n">
        <v>18586.19</v>
      </c>
      <c r="AA1526" s="28" t="n">
        <v>5943.2</v>
      </c>
      <c r="AB1526" s="29" t="n">
        <v>13502.59</v>
      </c>
      <c r="AC1526" s="29" t="n">
        <v>7690.58</v>
      </c>
    </row>
    <row r="1527" customFormat="false" ht="12.75" hidden="false" customHeight="false" outlineLevel="0" collapsed="false">
      <c r="A1527" s="3" t="s">
        <v>2721</v>
      </c>
      <c r="B1527" s="3" t="s">
        <v>20</v>
      </c>
      <c r="C1527" s="3" t="s">
        <v>45</v>
      </c>
      <c r="D1527" s="3" t="s">
        <v>2726</v>
      </c>
      <c r="E1527" s="3" t="str">
        <f aca="false">+CONCATENATE(A1527," ",B1527," ",C1527," ",D1527)</f>
        <v>QUARRY 69 KV PPL NBUS</v>
      </c>
      <c r="F1527" s="26" t="s">
        <v>2727</v>
      </c>
      <c r="G1527" s="26" t="n">
        <v>-32.18</v>
      </c>
      <c r="H1527" s="26" t="n">
        <v>-15.55</v>
      </c>
      <c r="I1527" s="26" t="s">
        <v>2727</v>
      </c>
      <c r="J1527" s="26" t="n">
        <v>-9.79</v>
      </c>
      <c r="K1527" s="26" t="n">
        <v>-12.48</v>
      </c>
      <c r="L1527" s="26" t="s">
        <v>2727</v>
      </c>
      <c r="M1527" s="26" t="n">
        <v>-38</v>
      </c>
      <c r="N1527" s="26" t="n">
        <v>-22.43</v>
      </c>
      <c r="O1527" s="27" t="s">
        <v>2727</v>
      </c>
      <c r="P1527" s="27" t="n">
        <v>253.24</v>
      </c>
      <c r="Q1527" s="27" t="n">
        <v>345.5</v>
      </c>
      <c r="R1527" s="28" t="n">
        <v>20220.28</v>
      </c>
      <c r="S1527" s="28" t="n">
        <v>6324.48</v>
      </c>
      <c r="T1527" s="29" t="n">
        <v>59298.71</v>
      </c>
      <c r="U1527" s="29" t="n">
        <v>8743.6</v>
      </c>
      <c r="V1527" s="28" t="n">
        <v>15106.06</v>
      </c>
      <c r="W1527" s="28" t="n">
        <v>7978.29</v>
      </c>
      <c r="X1527" s="29" t="n">
        <v>12305.8</v>
      </c>
      <c r="Y1527" s="29" t="n">
        <v>5620.8</v>
      </c>
      <c r="Z1527" s="28" t="n">
        <v>18586.19</v>
      </c>
      <c r="AA1527" s="28" t="n">
        <v>5943.2</v>
      </c>
      <c r="AB1527" s="29" t="n">
        <v>13502.59</v>
      </c>
      <c r="AC1527" s="29" t="n">
        <v>7690.58</v>
      </c>
    </row>
    <row r="1528" customFormat="false" ht="12.75" hidden="false" customHeight="false" outlineLevel="0" collapsed="false">
      <c r="A1528" s="3" t="s">
        <v>2721</v>
      </c>
      <c r="B1528" s="3" t="s">
        <v>20</v>
      </c>
      <c r="C1528" s="3" t="s">
        <v>45</v>
      </c>
      <c r="D1528" s="3" t="s">
        <v>2728</v>
      </c>
      <c r="E1528" s="3" t="str">
        <f aca="false">+CONCATENATE(A1528," ",B1528," ",C1528," ",D1528)</f>
        <v>QUARRY 69 KV PPL SBUS</v>
      </c>
      <c r="F1528" s="26" t="s">
        <v>2729</v>
      </c>
      <c r="G1528" s="26" t="n">
        <v>-32.18</v>
      </c>
      <c r="H1528" s="26" t="n">
        <v>-15.55</v>
      </c>
      <c r="I1528" s="26" t="s">
        <v>2729</v>
      </c>
      <c r="J1528" s="26" t="n">
        <v>-9.79</v>
      </c>
      <c r="K1528" s="26" t="n">
        <v>-12.48</v>
      </c>
      <c r="L1528" s="26" t="s">
        <v>2729</v>
      </c>
      <c r="M1528" s="26" t="n">
        <v>-38</v>
      </c>
      <c r="N1528" s="26" t="n">
        <v>-22.43</v>
      </c>
      <c r="O1528" s="27" t="s">
        <v>2729</v>
      </c>
      <c r="P1528" s="27" t="n">
        <v>253.24</v>
      </c>
      <c r="Q1528" s="27" t="n">
        <v>345.5</v>
      </c>
      <c r="R1528" s="28" t="n">
        <v>20220.28</v>
      </c>
      <c r="S1528" s="28" t="n">
        <v>6324.48</v>
      </c>
      <c r="T1528" s="29" t="n">
        <v>59298.71</v>
      </c>
      <c r="U1528" s="29" t="n">
        <v>8743.6</v>
      </c>
      <c r="V1528" s="28" t="n">
        <v>15106.06</v>
      </c>
      <c r="W1528" s="28" t="n">
        <v>7978.29</v>
      </c>
      <c r="X1528" s="29" t="n">
        <v>12305.8</v>
      </c>
      <c r="Y1528" s="29" t="n">
        <v>5620.8</v>
      </c>
      <c r="Z1528" s="28" t="n">
        <v>18586.19</v>
      </c>
      <c r="AA1528" s="28" t="n">
        <v>5943.2</v>
      </c>
      <c r="AB1528" s="29" t="n">
        <v>13502.59</v>
      </c>
      <c r="AC1528" s="29" t="n">
        <v>7690.58</v>
      </c>
    </row>
    <row r="1529" customFormat="false" ht="12.75" hidden="false" customHeight="false" outlineLevel="0" collapsed="false">
      <c r="A1529" s="3" t="s">
        <v>2730</v>
      </c>
      <c r="B1529" s="3" t="s">
        <v>59</v>
      </c>
      <c r="C1529" s="3" t="s">
        <v>66</v>
      </c>
      <c r="D1529" s="3" t="s">
        <v>1417</v>
      </c>
      <c r="E1529" s="3" t="str">
        <f aca="false">+CONCATENATE(A1529," ",B1529," ",C1529," ",D1529)</f>
        <v>QUEEN ST 115 KV METED 2 BANK</v>
      </c>
      <c r="F1529" s="26" t="s">
        <v>2731</v>
      </c>
      <c r="G1529" s="26" t="n">
        <v>2.63</v>
      </c>
      <c r="H1529" s="26" t="n">
        <v>1.6</v>
      </c>
      <c r="I1529" s="26" t="s">
        <v>2731</v>
      </c>
      <c r="J1529" s="26" t="n">
        <v>-3.07</v>
      </c>
      <c r="K1529" s="26" t="n">
        <v>-0.13</v>
      </c>
      <c r="L1529" s="26" t="s">
        <v>2731</v>
      </c>
      <c r="M1529" s="26" t="n">
        <v>-5.57</v>
      </c>
      <c r="N1529" s="26" t="n">
        <v>-0.24</v>
      </c>
      <c r="O1529" s="27" t="s">
        <v>2731</v>
      </c>
      <c r="P1529" s="27" t="n">
        <v>-920.2</v>
      </c>
      <c r="Q1529" s="27" t="n">
        <v>-260.02</v>
      </c>
      <c r="R1529" s="28" t="n">
        <v>20235.52</v>
      </c>
      <c r="S1529" s="28" t="n">
        <v>6323.65</v>
      </c>
      <c r="T1529" s="29" t="n">
        <v>58008.95</v>
      </c>
      <c r="U1529" s="29" t="n">
        <v>8677.31</v>
      </c>
      <c r="V1529" s="28" t="n">
        <v>15235.6</v>
      </c>
      <c r="W1529" s="28" t="n">
        <v>7967.45</v>
      </c>
      <c r="X1529" s="29" t="n">
        <v>12269.6</v>
      </c>
      <c r="Y1529" s="29" t="n">
        <v>5580.8</v>
      </c>
      <c r="Z1529" s="28" t="n">
        <v>18594.53</v>
      </c>
      <c r="AA1529" s="28" t="n">
        <v>6164.22</v>
      </c>
      <c r="AB1529" s="29" t="n">
        <v>13497.45</v>
      </c>
      <c r="AC1529" s="29" t="n">
        <v>7707.48</v>
      </c>
    </row>
    <row r="1530" customFormat="false" ht="12.75" hidden="false" customHeight="false" outlineLevel="0" collapsed="false">
      <c r="A1530" s="3" t="s">
        <v>2732</v>
      </c>
      <c r="B1530" s="3" t="s">
        <v>26</v>
      </c>
      <c r="C1530" s="3" t="s">
        <v>60</v>
      </c>
      <c r="D1530" s="3" t="s">
        <v>512</v>
      </c>
      <c r="E1530" s="3" t="str">
        <f aca="false">+CONCATENATE(A1530," ",B1530," ",C1530," ",D1530)</f>
        <v>QUEMAHON 230 KV PENELEC ONE</v>
      </c>
      <c r="F1530" s="26" t="s">
        <v>2733</v>
      </c>
      <c r="G1530" s="26" t="n">
        <v>20.92</v>
      </c>
      <c r="H1530" s="26" t="n">
        <v>10.8</v>
      </c>
      <c r="I1530" s="26" t="s">
        <v>2733</v>
      </c>
      <c r="J1530" s="26" t="n">
        <v>-12.83</v>
      </c>
      <c r="K1530" s="26" t="n">
        <v>5.99</v>
      </c>
      <c r="L1530" s="26" t="s">
        <v>2733</v>
      </c>
      <c r="M1530" s="26" t="n">
        <v>17.56</v>
      </c>
      <c r="N1530" s="26" t="n">
        <v>9.77</v>
      </c>
      <c r="O1530" s="27" t="s">
        <v>2733</v>
      </c>
      <c r="P1530" s="27" t="n">
        <v>-814.54</v>
      </c>
      <c r="Q1530" s="27" t="n">
        <v>-238.31</v>
      </c>
      <c r="R1530" s="28" t="n">
        <v>20242.98</v>
      </c>
      <c r="S1530" s="28" t="n">
        <v>6321.18</v>
      </c>
      <c r="T1530" s="29" t="n">
        <v>58299.47</v>
      </c>
      <c r="U1530" s="29" t="n">
        <v>8662.99</v>
      </c>
      <c r="V1530" s="28" t="n">
        <v>15313.44</v>
      </c>
      <c r="W1530" s="28" t="n">
        <v>7979.09</v>
      </c>
      <c r="X1530" s="29" t="n">
        <v>12288</v>
      </c>
      <c r="Y1530" s="29" t="n">
        <v>5648.7</v>
      </c>
      <c r="Z1530" s="28" t="n">
        <v>18455.41</v>
      </c>
      <c r="AA1530" s="28" t="n">
        <v>6313.21</v>
      </c>
      <c r="AB1530" s="29" t="n">
        <v>13491.82</v>
      </c>
      <c r="AC1530" s="29" t="n">
        <v>7716.77</v>
      </c>
    </row>
    <row r="1531" customFormat="false" ht="12.75" hidden="false" customHeight="false" outlineLevel="0" collapsed="false">
      <c r="A1531" s="3" t="s">
        <v>2732</v>
      </c>
      <c r="B1531" s="3" t="s">
        <v>26</v>
      </c>
      <c r="C1531" s="3" t="s">
        <v>60</v>
      </c>
      <c r="D1531" s="3" t="s">
        <v>565</v>
      </c>
      <c r="E1531" s="3" t="str">
        <f aca="false">+CONCATENATE(A1531," ",B1531," ",C1531," ",D1531)</f>
        <v>QUEMAHON 230 KV PENELEC TWO</v>
      </c>
      <c r="F1531" s="26" t="s">
        <v>2734</v>
      </c>
      <c r="G1531" s="26" t="n">
        <v>20.92</v>
      </c>
      <c r="H1531" s="26" t="n">
        <v>10.8</v>
      </c>
      <c r="I1531" s="26" t="s">
        <v>2734</v>
      </c>
      <c r="J1531" s="26" t="n">
        <v>-12.83</v>
      </c>
      <c r="K1531" s="26" t="n">
        <v>5.99</v>
      </c>
      <c r="L1531" s="26" t="s">
        <v>2734</v>
      </c>
      <c r="M1531" s="26" t="n">
        <v>17.56</v>
      </c>
      <c r="N1531" s="26" t="n">
        <v>9.77</v>
      </c>
      <c r="O1531" s="27" t="s">
        <v>2734</v>
      </c>
      <c r="P1531" s="27" t="n">
        <v>-814.54</v>
      </c>
      <c r="Q1531" s="27" t="n">
        <v>-238.31</v>
      </c>
      <c r="R1531" s="28" t="n">
        <v>20242.98</v>
      </c>
      <c r="S1531" s="28" t="n">
        <v>6321.18</v>
      </c>
      <c r="T1531" s="29" t="n">
        <v>58299.47</v>
      </c>
      <c r="U1531" s="29" t="n">
        <v>8662.99</v>
      </c>
      <c r="V1531" s="28" t="n">
        <v>15313.44</v>
      </c>
      <c r="W1531" s="28" t="n">
        <v>7979.09</v>
      </c>
      <c r="X1531" s="29" t="n">
        <v>12288</v>
      </c>
      <c r="Y1531" s="29" t="n">
        <v>5648.7</v>
      </c>
      <c r="Z1531" s="28" t="n">
        <v>18455.41</v>
      </c>
      <c r="AA1531" s="28" t="n">
        <v>6313.21</v>
      </c>
      <c r="AB1531" s="29" t="n">
        <v>13491.82</v>
      </c>
      <c r="AC1531" s="29" t="n">
        <v>7716.77</v>
      </c>
    </row>
    <row r="1532" customFormat="false" ht="12.75" hidden="false" customHeight="false" outlineLevel="0" collapsed="false">
      <c r="A1532" s="3" t="s">
        <v>2735</v>
      </c>
      <c r="B1532" s="3" t="s">
        <v>20</v>
      </c>
      <c r="C1532" s="3" t="s">
        <v>15</v>
      </c>
      <c r="D1532" s="3" t="s">
        <v>16</v>
      </c>
      <c r="E1532" s="3" t="str">
        <f aca="false">+CONCATENATE(A1532," ",B1532," ",C1532," ",D1532)</f>
        <v>QUINCEOR 69 KV PEPCO LD1</v>
      </c>
      <c r="F1532" s="26" t="s">
        <v>2736</v>
      </c>
      <c r="G1532" s="26" t="n">
        <v>10.14</v>
      </c>
      <c r="H1532" s="26" t="n">
        <v>5.39</v>
      </c>
      <c r="I1532" s="26" t="s">
        <v>2736</v>
      </c>
      <c r="J1532" s="26" t="n">
        <v>3.12</v>
      </c>
      <c r="K1532" s="26" t="n">
        <v>2.55</v>
      </c>
      <c r="L1532" s="26" t="s">
        <v>2736</v>
      </c>
      <c r="M1532" s="26" t="n">
        <v>8.12</v>
      </c>
      <c r="N1532" s="26" t="n">
        <v>4.21</v>
      </c>
      <c r="O1532" s="27" t="s">
        <v>2736</v>
      </c>
      <c r="P1532" s="27" t="n">
        <v>-885.54</v>
      </c>
      <c r="Q1532" s="27" t="n">
        <v>-269.96</v>
      </c>
      <c r="R1532" s="28" t="n">
        <v>20139.59</v>
      </c>
      <c r="S1532" s="28" t="n">
        <v>6300.63</v>
      </c>
      <c r="T1532" s="29" t="n">
        <v>58245.44</v>
      </c>
      <c r="U1532" s="29" t="n">
        <v>8613.61</v>
      </c>
      <c r="V1532" s="28" t="n">
        <v>15276.3</v>
      </c>
      <c r="W1532" s="28" t="n">
        <v>7983.68</v>
      </c>
      <c r="X1532" s="29" t="n">
        <v>12275.3</v>
      </c>
      <c r="Y1532" s="29" t="n">
        <v>5618.6</v>
      </c>
      <c r="Z1532" s="28" t="n">
        <v>18629.68</v>
      </c>
      <c r="AA1532" s="28" t="n">
        <v>6219</v>
      </c>
      <c r="AB1532" s="29" t="n">
        <v>13494.6</v>
      </c>
      <c r="AC1532" s="29" t="n">
        <v>7711.11</v>
      </c>
    </row>
    <row r="1533" customFormat="false" ht="12.75" hidden="false" customHeight="false" outlineLevel="0" collapsed="false">
      <c r="A1533" s="3" t="s">
        <v>2735</v>
      </c>
      <c r="B1533" s="3" t="s">
        <v>20</v>
      </c>
      <c r="C1533" s="3" t="s">
        <v>15</v>
      </c>
      <c r="D1533" s="3" t="s">
        <v>22</v>
      </c>
      <c r="E1533" s="3" t="str">
        <f aca="false">+CONCATENATE(A1533," ",B1533," ",C1533," ",D1533)</f>
        <v>QUINCEOR 69 KV PEPCO LD2</v>
      </c>
      <c r="F1533" s="26" t="s">
        <v>2737</v>
      </c>
      <c r="G1533" s="26" t="n">
        <v>10.14</v>
      </c>
      <c r="H1533" s="26" t="n">
        <v>5.39</v>
      </c>
      <c r="I1533" s="26" t="s">
        <v>2737</v>
      </c>
      <c r="J1533" s="26" t="n">
        <v>3.12</v>
      </c>
      <c r="K1533" s="26" t="n">
        <v>2.55</v>
      </c>
      <c r="L1533" s="26" t="s">
        <v>2737</v>
      </c>
      <c r="M1533" s="26" t="n">
        <v>8.12</v>
      </c>
      <c r="N1533" s="26" t="n">
        <v>4.21</v>
      </c>
      <c r="O1533" s="27" t="s">
        <v>2737</v>
      </c>
      <c r="P1533" s="27" t="n">
        <v>-885.54</v>
      </c>
      <c r="Q1533" s="27" t="n">
        <v>-269.96</v>
      </c>
      <c r="R1533" s="28" t="n">
        <v>20139.59</v>
      </c>
      <c r="S1533" s="28" t="n">
        <v>6300.63</v>
      </c>
      <c r="T1533" s="29" t="n">
        <v>58245.44</v>
      </c>
      <c r="U1533" s="29" t="n">
        <v>8613.61</v>
      </c>
      <c r="V1533" s="28" t="n">
        <v>15276.3</v>
      </c>
      <c r="W1533" s="28" t="n">
        <v>7983.68</v>
      </c>
      <c r="X1533" s="29" t="n">
        <v>12275.3</v>
      </c>
      <c r="Y1533" s="29" t="n">
        <v>5618.6</v>
      </c>
      <c r="Z1533" s="28" t="n">
        <v>18629.68</v>
      </c>
      <c r="AA1533" s="28" t="n">
        <v>6219</v>
      </c>
      <c r="AB1533" s="29" t="n">
        <v>13494.6</v>
      </c>
      <c r="AC1533" s="29" t="n">
        <v>7711.11</v>
      </c>
    </row>
    <row r="1534" customFormat="false" ht="12.75" hidden="false" customHeight="false" outlineLevel="0" collapsed="false">
      <c r="A1534" s="3" t="s">
        <v>2735</v>
      </c>
      <c r="B1534" s="3" t="s">
        <v>20</v>
      </c>
      <c r="C1534" s="3" t="s">
        <v>15</v>
      </c>
      <c r="D1534" s="3" t="s">
        <v>292</v>
      </c>
      <c r="E1534" s="3" t="str">
        <f aca="false">+CONCATENATE(A1534," ",B1534," ",C1534," ",D1534)</f>
        <v>QUINCEOR 69 KV PEPCO LD3</v>
      </c>
      <c r="F1534" s="26" t="s">
        <v>2738</v>
      </c>
      <c r="G1534" s="26" t="n">
        <v>10.14</v>
      </c>
      <c r="H1534" s="26" t="n">
        <v>5.39</v>
      </c>
      <c r="I1534" s="26" t="s">
        <v>2738</v>
      </c>
      <c r="J1534" s="26" t="n">
        <v>3.12</v>
      </c>
      <c r="K1534" s="26" t="n">
        <v>2.55</v>
      </c>
      <c r="L1534" s="26" t="s">
        <v>2738</v>
      </c>
      <c r="M1534" s="26" t="n">
        <v>8.12</v>
      </c>
      <c r="N1534" s="26" t="n">
        <v>4.21</v>
      </c>
      <c r="O1534" s="27" t="s">
        <v>2738</v>
      </c>
      <c r="P1534" s="27" t="n">
        <v>-885.54</v>
      </c>
      <c r="Q1534" s="27" t="n">
        <v>-269.96</v>
      </c>
      <c r="R1534" s="28" t="n">
        <v>20139.59</v>
      </c>
      <c r="S1534" s="28" t="n">
        <v>6300.63</v>
      </c>
      <c r="T1534" s="29" t="n">
        <v>58245.44</v>
      </c>
      <c r="U1534" s="29" t="n">
        <v>8613.61</v>
      </c>
      <c r="V1534" s="28" t="n">
        <v>15276.3</v>
      </c>
      <c r="W1534" s="28" t="n">
        <v>7983.68</v>
      </c>
      <c r="X1534" s="29" t="n">
        <v>12275.3</v>
      </c>
      <c r="Y1534" s="29" t="n">
        <v>5618.6</v>
      </c>
      <c r="Z1534" s="28" t="n">
        <v>18629.68</v>
      </c>
      <c r="AA1534" s="28" t="n">
        <v>6219</v>
      </c>
      <c r="AB1534" s="29" t="n">
        <v>13494.6</v>
      </c>
      <c r="AC1534" s="29" t="n">
        <v>7711.11</v>
      </c>
    </row>
    <row r="1535" customFormat="false" ht="12.75" hidden="false" customHeight="false" outlineLevel="0" collapsed="false">
      <c r="A1535" s="3" t="s">
        <v>2739</v>
      </c>
      <c r="B1535" s="3" t="s">
        <v>59</v>
      </c>
      <c r="C1535" s="3" t="s">
        <v>60</v>
      </c>
      <c r="D1535" s="3" t="s">
        <v>1359</v>
      </c>
      <c r="E1535" s="3" t="str">
        <f aca="false">+CONCATENATE(A1535," ",B1535," ",C1535," ",D1535)</f>
        <v>RACHELHI 115 KV PENELEC NO1 TX</v>
      </c>
      <c r="F1535" s="26" t="s">
        <v>2740</v>
      </c>
      <c r="G1535" s="26" t="n">
        <v>20.03</v>
      </c>
      <c r="H1535" s="26" t="n">
        <v>10.35</v>
      </c>
      <c r="I1535" s="26" t="s">
        <v>2740</v>
      </c>
      <c r="J1535" s="26" t="n">
        <v>-13.11</v>
      </c>
      <c r="K1535" s="26" t="n">
        <v>5.71</v>
      </c>
      <c r="L1535" s="26" t="s">
        <v>2740</v>
      </c>
      <c r="M1535" s="26" t="n">
        <v>16.62</v>
      </c>
      <c r="N1535" s="26" t="n">
        <v>9.3</v>
      </c>
      <c r="O1535" s="27" t="s">
        <v>2740</v>
      </c>
      <c r="P1535" s="27" t="n">
        <v>-824.78</v>
      </c>
      <c r="Q1535" s="27" t="n">
        <v>-242.86</v>
      </c>
      <c r="R1535" s="28" t="n">
        <v>20239.76</v>
      </c>
      <c r="S1535" s="28" t="n">
        <v>6331.9</v>
      </c>
      <c r="T1535" s="29" t="n">
        <v>58284.19</v>
      </c>
      <c r="U1535" s="29" t="n">
        <v>8662.86</v>
      </c>
      <c r="V1535" s="28" t="n">
        <v>15337.43</v>
      </c>
      <c r="W1535" s="28" t="n">
        <v>7978.96</v>
      </c>
      <c r="X1535" s="29" t="n">
        <v>12285.9</v>
      </c>
      <c r="Y1535" s="29" t="n">
        <v>5648.8</v>
      </c>
      <c r="Z1535" s="28" t="n">
        <v>18451.44</v>
      </c>
      <c r="AA1535" s="28" t="n">
        <v>6308.17</v>
      </c>
      <c r="AB1535" s="29" t="n">
        <v>13495.59</v>
      </c>
      <c r="AC1535" s="29" t="n">
        <v>7716.3</v>
      </c>
    </row>
    <row r="1536" customFormat="false" ht="12.75" hidden="false" customHeight="false" outlineLevel="0" collapsed="false">
      <c r="A1536" s="3" t="s">
        <v>2739</v>
      </c>
      <c r="B1536" s="3" t="s">
        <v>59</v>
      </c>
      <c r="C1536" s="3" t="s">
        <v>60</v>
      </c>
      <c r="D1536" s="3" t="s">
        <v>1361</v>
      </c>
      <c r="E1536" s="3" t="str">
        <f aca="false">+CONCATENATE(A1536," ",B1536," ",C1536," ",D1536)</f>
        <v>RACHELHI 115 KV PENELEC NO2 TX</v>
      </c>
      <c r="F1536" s="26" t="s">
        <v>2741</v>
      </c>
      <c r="G1536" s="26" t="n">
        <v>20.03</v>
      </c>
      <c r="H1536" s="26" t="n">
        <v>10.35</v>
      </c>
      <c r="I1536" s="26" t="s">
        <v>2741</v>
      </c>
      <c r="J1536" s="26" t="n">
        <v>-13.11</v>
      </c>
      <c r="K1536" s="26" t="n">
        <v>5.71</v>
      </c>
      <c r="L1536" s="26" t="s">
        <v>2741</v>
      </c>
      <c r="M1536" s="26" t="n">
        <v>16.62</v>
      </c>
      <c r="N1536" s="26" t="n">
        <v>9.3</v>
      </c>
      <c r="O1536" s="27" t="s">
        <v>2741</v>
      </c>
      <c r="P1536" s="27" t="n">
        <v>-824.78</v>
      </c>
      <c r="Q1536" s="27" t="n">
        <v>-242.86</v>
      </c>
      <c r="R1536" s="28" t="n">
        <v>20239.76</v>
      </c>
      <c r="S1536" s="28" t="n">
        <v>6331.9</v>
      </c>
      <c r="T1536" s="29" t="n">
        <v>58284.19</v>
      </c>
      <c r="U1536" s="29" t="n">
        <v>8662.86</v>
      </c>
      <c r="V1536" s="28" t="n">
        <v>15337.43</v>
      </c>
      <c r="W1536" s="28" t="n">
        <v>7978.96</v>
      </c>
      <c r="X1536" s="29" t="n">
        <v>12285.9</v>
      </c>
      <c r="Y1536" s="29" t="n">
        <v>5648.8</v>
      </c>
      <c r="Z1536" s="28" t="n">
        <v>18451.44</v>
      </c>
      <c r="AA1536" s="28" t="n">
        <v>6308.17</v>
      </c>
      <c r="AB1536" s="29" t="n">
        <v>13495.59</v>
      </c>
      <c r="AC1536" s="29" t="n">
        <v>7716.3</v>
      </c>
    </row>
    <row r="1537" customFormat="false" ht="12.75" hidden="false" customHeight="false" outlineLevel="0" collapsed="false">
      <c r="A1537" s="3" t="s">
        <v>2742</v>
      </c>
      <c r="B1537" s="3" t="s">
        <v>59</v>
      </c>
      <c r="C1537" s="3" t="s">
        <v>60</v>
      </c>
      <c r="D1537" s="3" t="s">
        <v>768</v>
      </c>
      <c r="E1537" s="3" t="str">
        <f aca="false">+CONCATENATE(A1537," ",B1537," ",C1537," ",D1537)</f>
        <v>RALPHTON 115 KV PENELEC NO.1 T</v>
      </c>
      <c r="F1537" s="26" t="s">
        <v>2743</v>
      </c>
      <c r="G1537" s="26" t="n">
        <v>20.19</v>
      </c>
      <c r="H1537" s="26" t="n">
        <v>10.43</v>
      </c>
      <c r="I1537" s="26" t="s">
        <v>2743</v>
      </c>
      <c r="J1537" s="26" t="n">
        <v>-13.3</v>
      </c>
      <c r="K1537" s="26" t="n">
        <v>5.76</v>
      </c>
      <c r="L1537" s="26" t="s">
        <v>2743</v>
      </c>
      <c r="M1537" s="26" t="n">
        <v>16.8</v>
      </c>
      <c r="N1537" s="26" t="n">
        <v>9.39</v>
      </c>
      <c r="O1537" s="27" t="s">
        <v>2743</v>
      </c>
      <c r="P1537" s="27" t="n">
        <v>-823.14</v>
      </c>
      <c r="Q1537" s="27" t="n">
        <v>-242.15</v>
      </c>
      <c r="R1537" s="28" t="n">
        <v>20239.15</v>
      </c>
      <c r="S1537" s="28" t="n">
        <v>6324.73</v>
      </c>
      <c r="T1537" s="29" t="n">
        <v>58281.47</v>
      </c>
      <c r="U1537" s="29" t="n">
        <v>8660.81</v>
      </c>
      <c r="V1537" s="28" t="n">
        <v>15284.01</v>
      </c>
      <c r="W1537" s="28" t="n">
        <v>7979.19</v>
      </c>
      <c r="X1537" s="29" t="n">
        <v>12286</v>
      </c>
      <c r="Y1537" s="29" t="n">
        <v>5647.4</v>
      </c>
      <c r="Z1537" s="28" t="n">
        <v>18356.62</v>
      </c>
      <c r="AA1537" s="28" t="n">
        <v>6304.77</v>
      </c>
      <c r="AB1537" s="29" t="n">
        <v>13494.5</v>
      </c>
      <c r="AC1537" s="29" t="n">
        <v>7716.18</v>
      </c>
    </row>
    <row r="1538" customFormat="false" ht="12.75" hidden="false" customHeight="false" outlineLevel="0" collapsed="false">
      <c r="A1538" s="3" t="s">
        <v>2744</v>
      </c>
      <c r="B1538" s="3" t="s">
        <v>1961</v>
      </c>
      <c r="C1538" s="3" t="s">
        <v>60</v>
      </c>
      <c r="D1538" s="3" t="s">
        <v>512</v>
      </c>
      <c r="E1538" s="3" t="str">
        <f aca="false">+CONCATENATE(A1538," ",B1538," ",C1538," ",D1538)</f>
        <v>RAYSTOWN 46 KV PENELEC ONE</v>
      </c>
      <c r="F1538" s="26" t="s">
        <v>2745</v>
      </c>
      <c r="G1538" s="26" t="n">
        <v>15.17</v>
      </c>
      <c r="H1538" s="26" t="n">
        <v>7.9</v>
      </c>
      <c r="I1538" s="26" t="s">
        <v>2745</v>
      </c>
      <c r="J1538" s="26" t="n">
        <v>-5.5</v>
      </c>
      <c r="K1538" s="26" t="n">
        <v>4.12</v>
      </c>
      <c r="L1538" s="26" t="s">
        <v>2745</v>
      </c>
      <c r="M1538" s="26" t="n">
        <v>11.2</v>
      </c>
      <c r="N1538" s="26" t="n">
        <v>6.69</v>
      </c>
      <c r="O1538" s="27" t="s">
        <v>2745</v>
      </c>
      <c r="P1538" s="27" t="n">
        <v>-890.16</v>
      </c>
      <c r="Q1538" s="27" t="n">
        <v>-273.57</v>
      </c>
      <c r="R1538" s="28" t="n">
        <v>20198.13</v>
      </c>
      <c r="S1538" s="28" t="n">
        <v>6366.93</v>
      </c>
      <c r="T1538" s="29" t="n">
        <v>58274.74</v>
      </c>
      <c r="U1538" s="29" t="n">
        <v>8669.33</v>
      </c>
      <c r="V1538" s="28" t="n">
        <v>15306.38</v>
      </c>
      <c r="W1538" s="28" t="n">
        <v>7976.42</v>
      </c>
      <c r="X1538" s="29" t="n">
        <v>12278.1</v>
      </c>
      <c r="Y1538" s="29" t="n">
        <v>5661.1</v>
      </c>
      <c r="Z1538" s="28" t="n">
        <v>18535.91</v>
      </c>
      <c r="AA1538" s="28" t="n">
        <v>6264.55</v>
      </c>
      <c r="AB1538" s="29" t="n">
        <v>13504.93</v>
      </c>
      <c r="AC1538" s="29" t="n">
        <v>7713.94</v>
      </c>
    </row>
    <row r="1539" customFormat="false" ht="12.75" hidden="false" customHeight="false" outlineLevel="0" collapsed="false">
      <c r="A1539" s="3" t="s">
        <v>2744</v>
      </c>
      <c r="B1539" s="3" t="s">
        <v>1961</v>
      </c>
      <c r="C1539" s="3" t="s">
        <v>60</v>
      </c>
      <c r="D1539" s="3" t="s">
        <v>2746</v>
      </c>
      <c r="E1539" s="3" t="str">
        <f aca="false">+CONCATENATE(A1539," ",B1539," ",C1539," ",D1539)</f>
        <v>RAYSTOWN 46 KV PENELEC RAYS</v>
      </c>
      <c r="F1539" s="26" t="s">
        <v>2747</v>
      </c>
      <c r="G1539" s="26" t="n">
        <v>15.17</v>
      </c>
      <c r="H1539" s="26" t="n">
        <v>7.9</v>
      </c>
      <c r="I1539" s="26" t="s">
        <v>2747</v>
      </c>
      <c r="J1539" s="26" t="n">
        <v>-5.5</v>
      </c>
      <c r="K1539" s="26" t="n">
        <v>4.12</v>
      </c>
      <c r="L1539" s="26" t="s">
        <v>2747</v>
      </c>
      <c r="M1539" s="26" t="n">
        <v>11.2</v>
      </c>
      <c r="N1539" s="26" t="n">
        <v>6.69</v>
      </c>
      <c r="O1539" s="27" t="s">
        <v>2747</v>
      </c>
      <c r="P1539" s="27" t="n">
        <v>-890.16</v>
      </c>
      <c r="Q1539" s="27" t="n">
        <v>-273.57</v>
      </c>
      <c r="R1539" s="28" t="n">
        <v>20198.13</v>
      </c>
      <c r="S1539" s="28" t="n">
        <v>6366.93</v>
      </c>
      <c r="T1539" s="29" t="n">
        <v>58274.74</v>
      </c>
      <c r="U1539" s="29" t="n">
        <v>8669.33</v>
      </c>
      <c r="V1539" s="28" t="n">
        <v>15306.38</v>
      </c>
      <c r="W1539" s="28" t="n">
        <v>7976.42</v>
      </c>
      <c r="X1539" s="29" t="n">
        <v>12278.1</v>
      </c>
      <c r="Y1539" s="29" t="n">
        <v>5661.1</v>
      </c>
      <c r="Z1539" s="28" t="n">
        <v>18535.91</v>
      </c>
      <c r="AA1539" s="28" t="n">
        <v>6264.55</v>
      </c>
      <c r="AB1539" s="29" t="n">
        <v>13504.93</v>
      </c>
      <c r="AC1539" s="29" t="n">
        <v>7713.94</v>
      </c>
    </row>
    <row r="1540" customFormat="false" ht="12.75" hidden="false" customHeight="false" outlineLevel="0" collapsed="false">
      <c r="A1540" s="3" t="s">
        <v>2748</v>
      </c>
      <c r="B1540" s="3" t="s">
        <v>26</v>
      </c>
      <c r="C1540" s="3" t="s">
        <v>111</v>
      </c>
      <c r="D1540" s="3" t="s">
        <v>16</v>
      </c>
      <c r="E1540" s="3" t="str">
        <f aca="false">+CONCATENATE(A1540," ",B1540," ",C1540," ",D1540)</f>
        <v>READINGT 230 KV JCPL LD1</v>
      </c>
      <c r="F1540" s="26" t="s">
        <v>2749</v>
      </c>
      <c r="G1540" s="26" t="n">
        <v>-46.21</v>
      </c>
      <c r="H1540" s="26" t="n">
        <v>-24.51</v>
      </c>
      <c r="I1540" s="26" t="s">
        <v>2749</v>
      </c>
      <c r="J1540" s="26" t="n">
        <v>-9.15</v>
      </c>
      <c r="K1540" s="26" t="n">
        <v>-9.37</v>
      </c>
      <c r="L1540" s="26" t="s">
        <v>2749</v>
      </c>
      <c r="M1540" s="26" t="n">
        <v>-29.11</v>
      </c>
      <c r="N1540" s="26" t="n">
        <v>-16.28</v>
      </c>
      <c r="O1540" s="27" t="s">
        <v>2749</v>
      </c>
      <c r="P1540" s="27" t="n">
        <v>430.33</v>
      </c>
      <c r="Q1540" s="27" t="n">
        <v>358.34</v>
      </c>
      <c r="R1540" s="28" t="n">
        <v>20168.54</v>
      </c>
      <c r="S1540" s="28" t="n">
        <v>6324.57</v>
      </c>
      <c r="T1540" s="29" t="n">
        <v>60000.19</v>
      </c>
      <c r="U1540" s="29" t="n">
        <v>8883</v>
      </c>
      <c r="V1540" s="28" t="n">
        <v>15067.94</v>
      </c>
      <c r="W1540" s="28" t="n">
        <v>7978.8</v>
      </c>
      <c r="X1540" s="29" t="n">
        <v>12249.3</v>
      </c>
      <c r="Y1540" s="29" t="n">
        <v>5600.7</v>
      </c>
      <c r="Z1540" s="28" t="n">
        <v>18585.3</v>
      </c>
      <c r="AA1540" s="28" t="n">
        <v>5967.39</v>
      </c>
      <c r="AB1540" s="29" t="n">
        <v>13488.57</v>
      </c>
      <c r="AC1540" s="29" t="n">
        <v>7693.59</v>
      </c>
    </row>
    <row r="1541" customFormat="false" ht="12.75" hidden="false" customHeight="false" outlineLevel="0" collapsed="false">
      <c r="A1541" s="3" t="s">
        <v>2748</v>
      </c>
      <c r="B1541" s="3" t="s">
        <v>26</v>
      </c>
      <c r="C1541" s="3" t="s">
        <v>111</v>
      </c>
      <c r="D1541" s="3" t="s">
        <v>22</v>
      </c>
      <c r="E1541" s="3" t="str">
        <f aca="false">+CONCATENATE(A1541," ",B1541," ",C1541," ",D1541)</f>
        <v>READINGT 230 KV JCPL LD2</v>
      </c>
      <c r="F1541" s="26" t="s">
        <v>2750</v>
      </c>
      <c r="G1541" s="26" t="n">
        <v>-46.21</v>
      </c>
      <c r="H1541" s="26" t="n">
        <v>-24.51</v>
      </c>
      <c r="I1541" s="26" t="s">
        <v>2750</v>
      </c>
      <c r="J1541" s="26" t="n">
        <v>-9.15</v>
      </c>
      <c r="K1541" s="26" t="n">
        <v>-9.37</v>
      </c>
      <c r="L1541" s="26" t="s">
        <v>2750</v>
      </c>
      <c r="M1541" s="26" t="n">
        <v>-29.11</v>
      </c>
      <c r="N1541" s="26" t="n">
        <v>-16.28</v>
      </c>
      <c r="O1541" s="27" t="s">
        <v>2750</v>
      </c>
      <c r="P1541" s="27" t="n">
        <v>430.33</v>
      </c>
      <c r="Q1541" s="27" t="n">
        <v>358.34</v>
      </c>
      <c r="R1541" s="28" t="n">
        <v>20168.54</v>
      </c>
      <c r="S1541" s="28" t="n">
        <v>6324.57</v>
      </c>
      <c r="T1541" s="29" t="n">
        <v>60000.19</v>
      </c>
      <c r="U1541" s="29" t="n">
        <v>8883</v>
      </c>
      <c r="V1541" s="28" t="n">
        <v>15067.94</v>
      </c>
      <c r="W1541" s="28" t="n">
        <v>7978.8</v>
      </c>
      <c r="X1541" s="29" t="n">
        <v>12249.3</v>
      </c>
      <c r="Y1541" s="29" t="n">
        <v>5600.7</v>
      </c>
      <c r="Z1541" s="28" t="n">
        <v>18585.3</v>
      </c>
      <c r="AA1541" s="28" t="n">
        <v>5967.39</v>
      </c>
      <c r="AB1541" s="29" t="n">
        <v>13488.57</v>
      </c>
      <c r="AC1541" s="29" t="n">
        <v>7693.59</v>
      </c>
    </row>
    <row r="1542" customFormat="false" ht="12.75" hidden="false" customHeight="false" outlineLevel="0" collapsed="false">
      <c r="A1542" s="3" t="s">
        <v>2751</v>
      </c>
      <c r="B1542" s="3" t="s">
        <v>26</v>
      </c>
      <c r="C1542" s="3" t="s">
        <v>111</v>
      </c>
      <c r="D1542" s="3" t="s">
        <v>763</v>
      </c>
      <c r="E1542" s="3" t="str">
        <f aca="false">+CONCATENATE(A1542," ",B1542," ",C1542," ",D1542)</f>
        <v>REDBAJCT 230 KV JCPL BK 1</v>
      </c>
      <c r="F1542" s="26" t="s">
        <v>2752</v>
      </c>
      <c r="G1542" s="26" t="n">
        <v>-4.7</v>
      </c>
      <c r="H1542" s="26" t="n">
        <v>-0.92</v>
      </c>
      <c r="I1542" s="26" t="s">
        <v>2752</v>
      </c>
      <c r="J1542" s="26" t="n">
        <v>-7.19</v>
      </c>
      <c r="K1542" s="26" t="n">
        <v>-7.2</v>
      </c>
      <c r="L1542" s="26" t="s">
        <v>2752</v>
      </c>
      <c r="M1542" s="26" t="n">
        <v>-22.38</v>
      </c>
      <c r="N1542" s="26" t="n">
        <v>-12.4</v>
      </c>
      <c r="O1542" s="27" t="s">
        <v>2752</v>
      </c>
      <c r="P1542" s="27" t="n">
        <v>447.01</v>
      </c>
      <c r="Q1542" s="27" t="n">
        <v>367.66</v>
      </c>
      <c r="R1542" s="28" t="n">
        <v>20204.94</v>
      </c>
      <c r="S1542" s="28" t="n">
        <v>6325.74</v>
      </c>
      <c r="T1542" s="29" t="n">
        <v>60045.04</v>
      </c>
      <c r="U1542" s="29" t="n">
        <v>8886.84</v>
      </c>
      <c r="V1542" s="28" t="n">
        <v>15085.75</v>
      </c>
      <c r="W1542" s="28" t="n">
        <v>7978.94</v>
      </c>
      <c r="X1542" s="29" t="n">
        <v>12256.2</v>
      </c>
      <c r="Y1542" s="29" t="n">
        <v>5609.2</v>
      </c>
      <c r="Z1542" s="28" t="n">
        <v>18590.51</v>
      </c>
      <c r="AA1542" s="28" t="n">
        <v>5998.3</v>
      </c>
      <c r="AB1542" s="29" t="n">
        <v>13490.39</v>
      </c>
      <c r="AC1542" s="29" t="n">
        <v>7696.02</v>
      </c>
    </row>
    <row r="1543" customFormat="false" ht="12.75" hidden="false" customHeight="false" outlineLevel="0" collapsed="false">
      <c r="A1543" s="3" t="s">
        <v>2751</v>
      </c>
      <c r="B1543" s="3" t="s">
        <v>26</v>
      </c>
      <c r="C1543" s="3" t="s">
        <v>111</v>
      </c>
      <c r="D1543" s="3" t="s">
        <v>765</v>
      </c>
      <c r="E1543" s="3" t="str">
        <f aca="false">+CONCATENATE(A1543," ",B1543," ",C1543," ",D1543)</f>
        <v>REDBAJCT 230 KV JCPL BK 2</v>
      </c>
      <c r="F1543" s="26" t="s">
        <v>2753</v>
      </c>
      <c r="G1543" s="26" t="n">
        <v>-4.7</v>
      </c>
      <c r="H1543" s="26" t="n">
        <v>-0.92</v>
      </c>
      <c r="I1543" s="26" t="s">
        <v>2753</v>
      </c>
      <c r="J1543" s="26" t="n">
        <v>-7.19</v>
      </c>
      <c r="K1543" s="26" t="n">
        <v>-7.2</v>
      </c>
      <c r="L1543" s="26" t="s">
        <v>2753</v>
      </c>
      <c r="M1543" s="26" t="n">
        <v>-22.38</v>
      </c>
      <c r="N1543" s="26" t="n">
        <v>-12.4</v>
      </c>
      <c r="O1543" s="27" t="s">
        <v>2753</v>
      </c>
      <c r="P1543" s="27" t="n">
        <v>447.01</v>
      </c>
      <c r="Q1543" s="27" t="n">
        <v>367.66</v>
      </c>
      <c r="R1543" s="28" t="n">
        <v>20204.94</v>
      </c>
      <c r="S1543" s="28" t="n">
        <v>6325.74</v>
      </c>
      <c r="T1543" s="29" t="n">
        <v>60045.04</v>
      </c>
      <c r="U1543" s="29" t="n">
        <v>8886.84</v>
      </c>
      <c r="V1543" s="28" t="n">
        <v>15085.75</v>
      </c>
      <c r="W1543" s="28" t="n">
        <v>7978.94</v>
      </c>
      <c r="X1543" s="29" t="n">
        <v>12256.2</v>
      </c>
      <c r="Y1543" s="29" t="n">
        <v>5609.2</v>
      </c>
      <c r="Z1543" s="28" t="n">
        <v>18590.51</v>
      </c>
      <c r="AA1543" s="28" t="n">
        <v>5998.3</v>
      </c>
      <c r="AB1543" s="29" t="n">
        <v>13490.39</v>
      </c>
      <c r="AC1543" s="29" t="n">
        <v>7696.02</v>
      </c>
    </row>
    <row r="1544" customFormat="false" ht="12.75" hidden="false" customHeight="false" outlineLevel="0" collapsed="false">
      <c r="A1544" s="3" t="s">
        <v>2751</v>
      </c>
      <c r="B1544" s="3" t="s">
        <v>26</v>
      </c>
      <c r="C1544" s="3" t="s">
        <v>111</v>
      </c>
      <c r="D1544" s="3" t="s">
        <v>1885</v>
      </c>
      <c r="E1544" s="3" t="str">
        <f aca="false">+CONCATENATE(A1544," ",B1544," ",C1544," ",D1544)</f>
        <v>REDBAJCT 230 KV JCPL BK 7</v>
      </c>
      <c r="F1544" s="26" t="s">
        <v>2754</v>
      </c>
      <c r="G1544" s="26" t="n">
        <v>-4.7</v>
      </c>
      <c r="H1544" s="26" t="n">
        <v>-0.92</v>
      </c>
      <c r="I1544" s="26" t="s">
        <v>2754</v>
      </c>
      <c r="J1544" s="26" t="n">
        <v>-7.19</v>
      </c>
      <c r="K1544" s="26" t="n">
        <v>-7.2</v>
      </c>
      <c r="L1544" s="26" t="s">
        <v>2754</v>
      </c>
      <c r="M1544" s="26" t="n">
        <v>-22.38</v>
      </c>
      <c r="N1544" s="26" t="n">
        <v>-12.4</v>
      </c>
      <c r="O1544" s="27" t="s">
        <v>2754</v>
      </c>
      <c r="P1544" s="27" t="n">
        <v>447.01</v>
      </c>
      <c r="Q1544" s="27" t="n">
        <v>367.66</v>
      </c>
      <c r="R1544" s="28" t="n">
        <v>20204.94</v>
      </c>
      <c r="S1544" s="28" t="n">
        <v>6325.74</v>
      </c>
      <c r="T1544" s="29" t="n">
        <v>60045.04</v>
      </c>
      <c r="U1544" s="29" t="n">
        <v>8886.84</v>
      </c>
      <c r="V1544" s="28" t="n">
        <v>15085.75</v>
      </c>
      <c r="W1544" s="28" t="n">
        <v>7978.94</v>
      </c>
      <c r="X1544" s="29" t="n">
        <v>12256.2</v>
      </c>
      <c r="Y1544" s="29" t="n">
        <v>5609.2</v>
      </c>
      <c r="Z1544" s="28" t="n">
        <v>18590.51</v>
      </c>
      <c r="AA1544" s="28" t="n">
        <v>5998.3</v>
      </c>
      <c r="AB1544" s="29" t="n">
        <v>13490.39</v>
      </c>
      <c r="AC1544" s="29" t="n">
        <v>7696.02</v>
      </c>
    </row>
    <row r="1545" customFormat="false" ht="12.75" hidden="false" customHeight="false" outlineLevel="0" collapsed="false">
      <c r="A1545" s="3" t="s">
        <v>2751</v>
      </c>
      <c r="B1545" s="3" t="s">
        <v>26</v>
      </c>
      <c r="C1545" s="3" t="s">
        <v>111</v>
      </c>
      <c r="D1545" s="3" t="s">
        <v>1887</v>
      </c>
      <c r="E1545" s="3" t="str">
        <f aca="false">+CONCATENATE(A1545," ",B1545," ",C1545," ",D1545)</f>
        <v>REDBAJCT 230 KV JCPL BK 8</v>
      </c>
      <c r="F1545" s="26" t="s">
        <v>2755</v>
      </c>
      <c r="G1545" s="26" t="n">
        <v>-4.7</v>
      </c>
      <c r="H1545" s="26" t="n">
        <v>-0.92</v>
      </c>
      <c r="I1545" s="26" t="s">
        <v>2755</v>
      </c>
      <c r="J1545" s="26" t="n">
        <v>-7.19</v>
      </c>
      <c r="K1545" s="26" t="n">
        <v>-7.2</v>
      </c>
      <c r="L1545" s="26" t="s">
        <v>2755</v>
      </c>
      <c r="M1545" s="26" t="n">
        <v>-22.38</v>
      </c>
      <c r="N1545" s="26" t="n">
        <v>-12.4</v>
      </c>
      <c r="O1545" s="27" t="s">
        <v>2755</v>
      </c>
      <c r="P1545" s="27" t="n">
        <v>447.01</v>
      </c>
      <c r="Q1545" s="27" t="n">
        <v>367.66</v>
      </c>
      <c r="R1545" s="28" t="n">
        <v>20204.94</v>
      </c>
      <c r="S1545" s="28" t="n">
        <v>6325.74</v>
      </c>
      <c r="T1545" s="29" t="n">
        <v>60045.04</v>
      </c>
      <c r="U1545" s="29" t="n">
        <v>8886.84</v>
      </c>
      <c r="V1545" s="28" t="n">
        <v>15085.75</v>
      </c>
      <c r="W1545" s="28" t="n">
        <v>7978.94</v>
      </c>
      <c r="X1545" s="29" t="n">
        <v>12256.2</v>
      </c>
      <c r="Y1545" s="29" t="n">
        <v>5609.2</v>
      </c>
      <c r="Z1545" s="28" t="n">
        <v>18590.51</v>
      </c>
      <c r="AA1545" s="28" t="n">
        <v>5998.3</v>
      </c>
      <c r="AB1545" s="29" t="n">
        <v>13490.39</v>
      </c>
      <c r="AC1545" s="29" t="n">
        <v>7696.02</v>
      </c>
    </row>
    <row r="1546" customFormat="false" ht="12.75" hidden="false" customHeight="false" outlineLevel="0" collapsed="false">
      <c r="A1546" s="3" t="s">
        <v>2756</v>
      </c>
      <c r="B1546" s="3" t="s">
        <v>44</v>
      </c>
      <c r="C1546" s="3" t="s">
        <v>37</v>
      </c>
      <c r="D1546" s="3"/>
      <c r="E1546" s="3" t="str">
        <f aca="false">+CONCATENATE(A1546," ",B1546," ",C1546," ",D1546)</f>
        <v>REDLION 500 KV DPL </v>
      </c>
      <c r="F1546" s="26" t="s">
        <v>2756</v>
      </c>
      <c r="G1546" s="26" t="n">
        <v>8.31</v>
      </c>
      <c r="H1546" s="26" t="n">
        <v>4.73</v>
      </c>
      <c r="I1546" s="26" t="s">
        <v>2756</v>
      </c>
      <c r="J1546" s="26" t="n">
        <v>0.5</v>
      </c>
      <c r="K1546" s="26" t="n">
        <v>1.57</v>
      </c>
      <c r="L1546" s="26" t="s">
        <v>2756</v>
      </c>
      <c r="M1546" s="26" t="n">
        <v>4.82</v>
      </c>
      <c r="N1546" s="26" t="n">
        <v>3.11</v>
      </c>
      <c r="O1546" s="27" t="s">
        <v>2756</v>
      </c>
      <c r="P1546" s="27" t="n">
        <v>637.58</v>
      </c>
      <c r="Q1546" s="27" t="n">
        <v>420.97</v>
      </c>
      <c r="R1546" s="28" t="n">
        <v>20271.53</v>
      </c>
      <c r="S1546" s="28" t="n">
        <v>6328.41</v>
      </c>
      <c r="T1546" s="29" t="n">
        <v>60438.37</v>
      </c>
      <c r="U1546" s="29" t="n">
        <v>8665.96</v>
      </c>
      <c r="V1546" s="28" t="n">
        <v>15179.52</v>
      </c>
      <c r="W1546" s="28" t="n">
        <v>7979.82</v>
      </c>
      <c r="X1546" s="29" t="n">
        <v>12269</v>
      </c>
      <c r="Y1546" s="29" t="n">
        <v>5596.8</v>
      </c>
      <c r="Z1546" s="28" t="n">
        <v>18603.93</v>
      </c>
      <c r="AA1546" s="28" t="n">
        <v>6166.95</v>
      </c>
      <c r="AB1546" s="29" t="n">
        <v>13493.65</v>
      </c>
      <c r="AC1546" s="29" t="n">
        <v>7708.67</v>
      </c>
    </row>
    <row r="1547" customFormat="false" ht="12.75" hidden="false" customHeight="false" outlineLevel="0" collapsed="false">
      <c r="A1547" s="3" t="s">
        <v>2757</v>
      </c>
      <c r="B1547" s="3" t="s">
        <v>59</v>
      </c>
      <c r="C1547" s="3" t="s">
        <v>60</v>
      </c>
      <c r="D1547" s="3" t="s">
        <v>1359</v>
      </c>
      <c r="E1547" s="3" t="str">
        <f aca="false">+CONCATENATE(A1547," ",B1547," ",C1547," ",D1547)</f>
        <v>REEDERST 115 KV PENELEC NO1 TX</v>
      </c>
      <c r="F1547" s="26" t="s">
        <v>2758</v>
      </c>
      <c r="G1547" s="26" t="n">
        <v>20</v>
      </c>
      <c r="H1547" s="26" t="n">
        <v>10.34</v>
      </c>
      <c r="I1547" s="26" t="s">
        <v>2758</v>
      </c>
      <c r="J1547" s="26" t="n">
        <v>-13.19</v>
      </c>
      <c r="K1547" s="26" t="n">
        <v>5.7</v>
      </c>
      <c r="L1547" s="26" t="s">
        <v>2758</v>
      </c>
      <c r="M1547" s="26" t="n">
        <v>16.59</v>
      </c>
      <c r="N1547" s="26" t="n">
        <v>9.28</v>
      </c>
      <c r="O1547" s="27" t="s">
        <v>2758</v>
      </c>
      <c r="P1547" s="27" t="n">
        <v>-825.28</v>
      </c>
      <c r="Q1547" s="27" t="n">
        <v>-243.1</v>
      </c>
      <c r="R1547" s="28" t="n">
        <v>20239.41</v>
      </c>
      <c r="S1547" s="28" t="n">
        <v>6333.3</v>
      </c>
      <c r="T1547" s="29" t="n">
        <v>58285.04</v>
      </c>
      <c r="U1547" s="29" t="n">
        <v>8663.4</v>
      </c>
      <c r="V1547" s="28" t="n">
        <v>15356.2</v>
      </c>
      <c r="W1547" s="28" t="n">
        <v>7978.89</v>
      </c>
      <c r="X1547" s="29" t="n">
        <v>12285.8</v>
      </c>
      <c r="Y1547" s="29" t="n">
        <v>5649.2</v>
      </c>
      <c r="Z1547" s="28" t="n">
        <v>18461.18</v>
      </c>
      <c r="AA1547" s="28" t="n">
        <v>6308.39</v>
      </c>
      <c r="AB1547" s="29" t="n">
        <v>13495.77</v>
      </c>
      <c r="AC1547" s="29" t="n">
        <v>7716.37</v>
      </c>
    </row>
    <row r="1548" customFormat="false" ht="12.75" hidden="false" customHeight="false" outlineLevel="0" collapsed="false">
      <c r="A1548" s="3" t="s">
        <v>2757</v>
      </c>
      <c r="B1548" s="3" t="s">
        <v>59</v>
      </c>
      <c r="C1548" s="3" t="s">
        <v>60</v>
      </c>
      <c r="D1548" s="3" t="s">
        <v>1361</v>
      </c>
      <c r="E1548" s="3" t="str">
        <f aca="false">+CONCATENATE(A1548," ",B1548," ",C1548," ",D1548)</f>
        <v>REEDERST 115 KV PENELEC NO2 TX</v>
      </c>
      <c r="F1548" s="26" t="s">
        <v>2759</v>
      </c>
      <c r="G1548" s="26" t="n">
        <v>20</v>
      </c>
      <c r="H1548" s="26" t="n">
        <v>10.34</v>
      </c>
      <c r="I1548" s="26" t="s">
        <v>2759</v>
      </c>
      <c r="J1548" s="26" t="n">
        <v>-13.19</v>
      </c>
      <c r="K1548" s="26" t="n">
        <v>5.7</v>
      </c>
      <c r="L1548" s="26" t="s">
        <v>2759</v>
      </c>
      <c r="M1548" s="26" t="n">
        <v>16.59</v>
      </c>
      <c r="N1548" s="26" t="n">
        <v>9.28</v>
      </c>
      <c r="O1548" s="27" t="s">
        <v>2759</v>
      </c>
      <c r="P1548" s="27" t="n">
        <v>-825.28</v>
      </c>
      <c r="Q1548" s="27" t="n">
        <v>-243.1</v>
      </c>
      <c r="R1548" s="28" t="n">
        <v>20239.41</v>
      </c>
      <c r="S1548" s="28" t="n">
        <v>6333.3</v>
      </c>
      <c r="T1548" s="29" t="n">
        <v>58285.04</v>
      </c>
      <c r="U1548" s="29" t="n">
        <v>8663.4</v>
      </c>
      <c r="V1548" s="28" t="n">
        <v>15356.2</v>
      </c>
      <c r="W1548" s="28" t="n">
        <v>7978.89</v>
      </c>
      <c r="X1548" s="29" t="n">
        <v>12285.8</v>
      </c>
      <c r="Y1548" s="29" t="n">
        <v>5649.2</v>
      </c>
      <c r="Z1548" s="28" t="n">
        <v>18461.18</v>
      </c>
      <c r="AA1548" s="28" t="n">
        <v>6308.39</v>
      </c>
      <c r="AB1548" s="29" t="n">
        <v>13495.77</v>
      </c>
      <c r="AC1548" s="29" t="n">
        <v>7716.37</v>
      </c>
    </row>
    <row r="1549" customFormat="false" ht="12.75" hidden="false" customHeight="false" outlineLevel="0" collapsed="false">
      <c r="A1549" s="3" t="s">
        <v>2760</v>
      </c>
      <c r="B1549" s="3" t="s">
        <v>59</v>
      </c>
      <c r="C1549" s="3" t="s">
        <v>60</v>
      </c>
      <c r="D1549" s="3" t="s">
        <v>61</v>
      </c>
      <c r="E1549" s="3" t="str">
        <f aca="false">+CONCATENATE(A1549," ",B1549," ",C1549," ",D1549)</f>
        <v>REEDSGAP 115 KV PENELEC 1 TX</v>
      </c>
      <c r="F1549" s="26" t="s">
        <v>2761</v>
      </c>
      <c r="G1549" s="26" t="n">
        <v>14.82</v>
      </c>
      <c r="H1549" s="26" t="n">
        <v>7.72</v>
      </c>
      <c r="I1549" s="26" t="s">
        <v>2761</v>
      </c>
      <c r="J1549" s="26" t="n">
        <v>-5.37</v>
      </c>
      <c r="K1549" s="26" t="n">
        <v>4</v>
      </c>
      <c r="L1549" s="26" t="s">
        <v>2761</v>
      </c>
      <c r="M1549" s="26" t="n">
        <v>10.81</v>
      </c>
      <c r="N1549" s="26" t="n">
        <v>6.49</v>
      </c>
      <c r="O1549" s="27" t="s">
        <v>2761</v>
      </c>
      <c r="P1549" s="27" t="n">
        <v>-893.28</v>
      </c>
      <c r="Q1549" s="27" t="n">
        <v>-274.82</v>
      </c>
      <c r="R1549" s="28" t="n">
        <v>20182.46</v>
      </c>
      <c r="S1549" s="28" t="n">
        <v>6360.34</v>
      </c>
      <c r="T1549" s="29" t="n">
        <v>58224.89</v>
      </c>
      <c r="U1549" s="29" t="n">
        <v>8662.03</v>
      </c>
      <c r="V1549" s="28" t="n">
        <v>16376.18</v>
      </c>
      <c r="W1549" s="28" t="n">
        <v>7974.39</v>
      </c>
      <c r="X1549" s="29" t="n">
        <v>12277.7</v>
      </c>
      <c r="Y1549" s="29" t="n">
        <v>5646.6</v>
      </c>
      <c r="Z1549" s="28" t="n">
        <v>18573.44</v>
      </c>
      <c r="AA1549" s="28" t="n">
        <v>6225.21</v>
      </c>
      <c r="AB1549" s="29" t="n">
        <v>13507.36</v>
      </c>
      <c r="AC1549" s="29" t="n">
        <v>7713.65</v>
      </c>
    </row>
    <row r="1550" customFormat="false" ht="12.75" hidden="false" customHeight="false" outlineLevel="0" collapsed="false">
      <c r="A1550" s="3" t="s">
        <v>2762</v>
      </c>
      <c r="B1550" s="3" t="s">
        <v>20</v>
      </c>
      <c r="C1550" s="3" t="s">
        <v>37</v>
      </c>
      <c r="D1550" s="3" t="s">
        <v>2763</v>
      </c>
      <c r="E1550" s="3" t="str">
        <f aca="false">+CONCATENATE(A1550," ",B1550," ",C1550," ",D1550)</f>
        <v>REHOBOTH 69 KV DPL REHT1</v>
      </c>
      <c r="F1550" s="26" t="s">
        <v>2764</v>
      </c>
      <c r="G1550" s="26" t="n">
        <v>7.9</v>
      </c>
      <c r="H1550" s="26" t="n">
        <v>4.49</v>
      </c>
      <c r="I1550" s="26" t="s">
        <v>2764</v>
      </c>
      <c r="J1550" s="26" t="n">
        <v>0.24</v>
      </c>
      <c r="K1550" s="26" t="n">
        <v>1.34</v>
      </c>
      <c r="L1550" s="26" t="s">
        <v>2764</v>
      </c>
      <c r="M1550" s="26" t="n">
        <v>4.1</v>
      </c>
      <c r="N1550" s="26" t="n">
        <v>2.74</v>
      </c>
      <c r="O1550" s="27" t="s">
        <v>2764</v>
      </c>
      <c r="P1550" s="27" t="n">
        <v>1412.5</v>
      </c>
      <c r="Q1550" s="27" t="n">
        <v>825</v>
      </c>
      <c r="R1550" s="28" t="n">
        <v>20259.43</v>
      </c>
      <c r="S1550" s="28" t="n">
        <v>6328.19</v>
      </c>
      <c r="T1550" s="29" t="n">
        <v>60630.66</v>
      </c>
      <c r="U1550" s="29" t="n">
        <v>8679.82</v>
      </c>
      <c r="V1550" s="28" t="n">
        <v>17468.14</v>
      </c>
      <c r="W1550" s="28" t="n">
        <v>9305.32</v>
      </c>
      <c r="X1550" s="29" t="n">
        <v>12269.3</v>
      </c>
      <c r="Y1550" s="29" t="n">
        <v>5597.5</v>
      </c>
      <c r="Z1550" s="28" t="n">
        <v>18604.28</v>
      </c>
      <c r="AA1550" s="28" t="n">
        <v>6164.91</v>
      </c>
      <c r="AB1550" s="29" t="n">
        <v>13493.92</v>
      </c>
      <c r="AC1550" s="29" t="n">
        <v>7708.49</v>
      </c>
    </row>
    <row r="1551" customFormat="false" ht="12.75" hidden="false" customHeight="false" outlineLevel="0" collapsed="false">
      <c r="A1551" s="3" t="s">
        <v>2762</v>
      </c>
      <c r="B1551" s="3" t="s">
        <v>20</v>
      </c>
      <c r="C1551" s="3" t="s">
        <v>37</v>
      </c>
      <c r="D1551" s="3" t="s">
        <v>2765</v>
      </c>
      <c r="E1551" s="3" t="str">
        <f aca="false">+CONCATENATE(A1551," ",B1551," ",C1551," ",D1551)</f>
        <v>REHOBOTH 69 KV DPL REHT2</v>
      </c>
      <c r="F1551" s="26" t="s">
        <v>2766</v>
      </c>
      <c r="G1551" s="26" t="n">
        <v>7.9</v>
      </c>
      <c r="H1551" s="26" t="n">
        <v>4.49</v>
      </c>
      <c r="I1551" s="26" t="s">
        <v>2766</v>
      </c>
      <c r="J1551" s="26" t="n">
        <v>0.24</v>
      </c>
      <c r="K1551" s="26" t="n">
        <v>1.34</v>
      </c>
      <c r="L1551" s="26" t="s">
        <v>2766</v>
      </c>
      <c r="M1551" s="26" t="n">
        <v>4.1</v>
      </c>
      <c r="N1551" s="26" t="n">
        <v>2.74</v>
      </c>
      <c r="O1551" s="27" t="s">
        <v>2766</v>
      </c>
      <c r="P1551" s="27" t="n">
        <v>1412.5</v>
      </c>
      <c r="Q1551" s="27" t="n">
        <v>825</v>
      </c>
      <c r="R1551" s="28" t="n">
        <v>20259.43</v>
      </c>
      <c r="S1551" s="28" t="n">
        <v>6328.19</v>
      </c>
      <c r="T1551" s="29" t="n">
        <v>60630.66</v>
      </c>
      <c r="U1551" s="29" t="n">
        <v>8679.82</v>
      </c>
      <c r="V1551" s="28" t="n">
        <v>17468.14</v>
      </c>
      <c r="W1551" s="28" t="n">
        <v>9305.32</v>
      </c>
      <c r="X1551" s="29" t="n">
        <v>12269.3</v>
      </c>
      <c r="Y1551" s="29" t="n">
        <v>5597.5</v>
      </c>
      <c r="Z1551" s="28" t="n">
        <v>18604.28</v>
      </c>
      <c r="AA1551" s="28" t="n">
        <v>6164.91</v>
      </c>
      <c r="AB1551" s="29" t="n">
        <v>13493.92</v>
      </c>
      <c r="AC1551" s="29" t="n">
        <v>7708.49</v>
      </c>
    </row>
    <row r="1552" customFormat="false" ht="12.75" hidden="false" customHeight="false" outlineLevel="0" collapsed="false">
      <c r="A1552" s="3" t="s">
        <v>2767</v>
      </c>
      <c r="B1552" s="3" t="s">
        <v>47</v>
      </c>
      <c r="C1552" s="3" t="s">
        <v>37</v>
      </c>
      <c r="D1552" s="3" t="s">
        <v>167</v>
      </c>
      <c r="E1552" s="3" t="str">
        <f aca="false">+CONCATENATE(A1552," ",B1552," ",C1552," ",D1552)</f>
        <v>REYBOLD 13 KV DPL G1</v>
      </c>
      <c r="F1552" s="26" t="s">
        <v>2768</v>
      </c>
      <c r="G1552" s="26" t="n">
        <v>7.89</v>
      </c>
      <c r="H1552" s="26" t="n">
        <v>4.48</v>
      </c>
      <c r="I1552" s="26" t="s">
        <v>2768</v>
      </c>
      <c r="J1552" s="26" t="n">
        <v>0.17</v>
      </c>
      <c r="K1552" s="26" t="n">
        <v>1.28</v>
      </c>
      <c r="L1552" s="26" t="s">
        <v>2768</v>
      </c>
      <c r="M1552" s="26" t="n">
        <v>3.93</v>
      </c>
      <c r="N1552" s="26" t="n">
        <v>2.67</v>
      </c>
      <c r="O1552" s="27" t="s">
        <v>2768</v>
      </c>
      <c r="P1552" s="27" t="n">
        <v>609.59</v>
      </c>
      <c r="Q1552" s="27" t="n">
        <v>414.95</v>
      </c>
      <c r="R1552" s="28" t="n">
        <v>20257.53</v>
      </c>
      <c r="S1552" s="28" t="n">
        <v>6328.43</v>
      </c>
      <c r="T1552" s="29" t="n">
        <v>60350.51</v>
      </c>
      <c r="U1552" s="29" t="n">
        <v>8669.16</v>
      </c>
      <c r="V1552" s="28" t="n">
        <v>15180.01</v>
      </c>
      <c r="W1552" s="28" t="n">
        <v>7980.13</v>
      </c>
      <c r="X1552" s="29" t="n">
        <v>12269.4</v>
      </c>
      <c r="Y1552" s="29" t="n">
        <v>5597.3</v>
      </c>
      <c r="Z1552" s="28" t="n">
        <v>18604.22</v>
      </c>
      <c r="AA1552" s="28" t="n">
        <v>6164</v>
      </c>
      <c r="AB1552" s="29" t="n">
        <v>13493.92</v>
      </c>
      <c r="AC1552" s="29" t="n">
        <v>7708.39</v>
      </c>
    </row>
    <row r="1553" customFormat="false" ht="12.75" hidden="false" customHeight="false" outlineLevel="0" collapsed="false">
      <c r="A1553" s="3" t="s">
        <v>2767</v>
      </c>
      <c r="B1553" s="3" t="s">
        <v>47</v>
      </c>
      <c r="C1553" s="3" t="s">
        <v>37</v>
      </c>
      <c r="D1553" s="3" t="s">
        <v>169</v>
      </c>
      <c r="E1553" s="3" t="str">
        <f aca="false">+CONCATENATE(A1553," ",B1553," ",C1553," ",D1553)</f>
        <v>REYBOLD 13 KV DPL G2</v>
      </c>
      <c r="F1553" s="26" t="s">
        <v>2769</v>
      </c>
      <c r="G1553" s="26" t="n">
        <v>7.89</v>
      </c>
      <c r="H1553" s="26" t="n">
        <v>4.48</v>
      </c>
      <c r="I1553" s="26" t="s">
        <v>2769</v>
      </c>
      <c r="J1553" s="26" t="n">
        <v>0.17</v>
      </c>
      <c r="K1553" s="26" t="n">
        <v>1.28</v>
      </c>
      <c r="L1553" s="26" t="s">
        <v>2769</v>
      </c>
      <c r="M1553" s="26" t="n">
        <v>3.93</v>
      </c>
      <c r="N1553" s="26" t="n">
        <v>2.67</v>
      </c>
      <c r="O1553" s="27" t="s">
        <v>2769</v>
      </c>
      <c r="P1553" s="27" t="n">
        <v>609.59</v>
      </c>
      <c r="Q1553" s="27" t="n">
        <v>414.95</v>
      </c>
      <c r="R1553" s="28" t="n">
        <v>20257.53</v>
      </c>
      <c r="S1553" s="28" t="n">
        <v>6328.43</v>
      </c>
      <c r="T1553" s="29" t="n">
        <v>60350.51</v>
      </c>
      <c r="U1553" s="29" t="n">
        <v>8669.16</v>
      </c>
      <c r="V1553" s="28" t="n">
        <v>15180.01</v>
      </c>
      <c r="W1553" s="28" t="n">
        <v>7980.13</v>
      </c>
      <c r="X1553" s="29" t="n">
        <v>12269.4</v>
      </c>
      <c r="Y1553" s="29" t="n">
        <v>5597.3</v>
      </c>
      <c r="Z1553" s="28" t="n">
        <v>18604.22</v>
      </c>
      <c r="AA1553" s="28" t="n">
        <v>6164</v>
      </c>
      <c r="AB1553" s="29" t="n">
        <v>13493.92</v>
      </c>
      <c r="AC1553" s="29" t="n">
        <v>7708.39</v>
      </c>
    </row>
    <row r="1554" customFormat="false" ht="12.75" hidden="false" customHeight="false" outlineLevel="0" collapsed="false">
      <c r="A1554" s="3" t="s">
        <v>2767</v>
      </c>
      <c r="B1554" s="3" t="s">
        <v>14</v>
      </c>
      <c r="C1554" s="3" t="s">
        <v>37</v>
      </c>
      <c r="D1554" s="3" t="s">
        <v>512</v>
      </c>
      <c r="E1554" s="3" t="str">
        <f aca="false">+CONCATENATE(A1554," ",B1554," ",C1554," ",D1554)</f>
        <v>REYBOLD 138 KV DPL ONE</v>
      </c>
      <c r="F1554" s="26" t="s">
        <v>2770</v>
      </c>
      <c r="G1554" s="26" t="n">
        <v>7.89</v>
      </c>
      <c r="H1554" s="26" t="n">
        <v>4.48</v>
      </c>
      <c r="I1554" s="26" t="s">
        <v>2770</v>
      </c>
      <c r="J1554" s="26" t="n">
        <v>0.17</v>
      </c>
      <c r="K1554" s="26" t="n">
        <v>1.28</v>
      </c>
      <c r="L1554" s="26" t="s">
        <v>2770</v>
      </c>
      <c r="M1554" s="26" t="n">
        <v>3.93</v>
      </c>
      <c r="N1554" s="26" t="n">
        <v>2.67</v>
      </c>
      <c r="O1554" s="27" t="s">
        <v>2770</v>
      </c>
      <c r="P1554" s="27" t="n">
        <v>609.59</v>
      </c>
      <c r="Q1554" s="27" t="n">
        <v>414.95</v>
      </c>
      <c r="R1554" s="28" t="n">
        <v>20257.59</v>
      </c>
      <c r="S1554" s="28" t="n">
        <v>6328.43</v>
      </c>
      <c r="T1554" s="29" t="n">
        <v>60350.51</v>
      </c>
      <c r="U1554" s="29" t="n">
        <v>8669.16</v>
      </c>
      <c r="V1554" s="28" t="n">
        <v>15180.01</v>
      </c>
      <c r="W1554" s="28" t="n">
        <v>7980.13</v>
      </c>
      <c r="X1554" s="29" t="n">
        <v>12269.4</v>
      </c>
      <c r="Y1554" s="29" t="n">
        <v>5597.3</v>
      </c>
      <c r="Z1554" s="28" t="n">
        <v>18604.22</v>
      </c>
      <c r="AA1554" s="28" t="n">
        <v>6164</v>
      </c>
      <c r="AB1554" s="29" t="n">
        <v>13493.92</v>
      </c>
      <c r="AC1554" s="29" t="n">
        <v>7708.39</v>
      </c>
    </row>
    <row r="1555" customFormat="false" ht="12.75" hidden="false" customHeight="false" outlineLevel="0" collapsed="false">
      <c r="A1555" s="3" t="s">
        <v>2767</v>
      </c>
      <c r="B1555" s="3" t="s">
        <v>14</v>
      </c>
      <c r="C1555" s="3" t="s">
        <v>37</v>
      </c>
      <c r="D1555" s="3" t="s">
        <v>565</v>
      </c>
      <c r="E1555" s="3" t="str">
        <f aca="false">+CONCATENATE(A1555," ",B1555," ",C1555," ",D1555)</f>
        <v>REYBOLD 138 KV DPL TWO</v>
      </c>
      <c r="F1555" s="26" t="s">
        <v>2771</v>
      </c>
      <c r="G1555" s="26" t="n">
        <v>7.89</v>
      </c>
      <c r="H1555" s="26" t="n">
        <v>4.48</v>
      </c>
      <c r="I1555" s="26" t="s">
        <v>2771</v>
      </c>
      <c r="J1555" s="26" t="n">
        <v>0.17</v>
      </c>
      <c r="K1555" s="26" t="n">
        <v>1.28</v>
      </c>
      <c r="L1555" s="26" t="s">
        <v>2771</v>
      </c>
      <c r="M1555" s="26" t="n">
        <v>3.93</v>
      </c>
      <c r="N1555" s="26" t="n">
        <v>2.67</v>
      </c>
      <c r="O1555" s="27" t="s">
        <v>2771</v>
      </c>
      <c r="P1555" s="27" t="n">
        <v>609.59</v>
      </c>
      <c r="Q1555" s="27" t="n">
        <v>414.95</v>
      </c>
      <c r="R1555" s="28" t="n">
        <v>20257.59</v>
      </c>
      <c r="S1555" s="28" t="n">
        <v>6328.43</v>
      </c>
      <c r="T1555" s="29" t="n">
        <v>60350.51</v>
      </c>
      <c r="U1555" s="29" t="n">
        <v>8669.16</v>
      </c>
      <c r="V1555" s="28" t="n">
        <v>15180.01</v>
      </c>
      <c r="W1555" s="28" t="n">
        <v>7980.13</v>
      </c>
      <c r="X1555" s="29" t="n">
        <v>12269.4</v>
      </c>
      <c r="Y1555" s="29" t="n">
        <v>5597.3</v>
      </c>
      <c r="Z1555" s="28" t="n">
        <v>18604.22</v>
      </c>
      <c r="AA1555" s="28" t="n">
        <v>6164</v>
      </c>
      <c r="AB1555" s="29" t="n">
        <v>13493.92</v>
      </c>
      <c r="AC1555" s="29" t="n">
        <v>7708.39</v>
      </c>
    </row>
    <row r="1556" customFormat="false" ht="12.75" hidden="false" customHeight="false" outlineLevel="0" collapsed="false">
      <c r="A1556" s="3" t="s">
        <v>2772</v>
      </c>
      <c r="B1556" s="3" t="s">
        <v>47</v>
      </c>
      <c r="C1556" s="3" t="s">
        <v>87</v>
      </c>
      <c r="D1556" s="3" t="s">
        <v>2773</v>
      </c>
      <c r="E1556" s="3" t="str">
        <f aca="false">+CONCATENATE(A1556," ",B1556," ",C1556," ",D1556)</f>
        <v>RICH PE 13 KV PECO UNIT81</v>
      </c>
      <c r="F1556" s="26" t="s">
        <v>2774</v>
      </c>
      <c r="G1556" s="26" t="n">
        <v>9.37</v>
      </c>
      <c r="H1556" s="26" t="n">
        <v>5.3</v>
      </c>
      <c r="I1556" s="26" t="s">
        <v>2774</v>
      </c>
      <c r="J1556" s="26" t="n">
        <v>-0.92</v>
      </c>
      <c r="K1556" s="26" t="n">
        <v>0.5</v>
      </c>
      <c r="L1556" s="26" t="s">
        <v>2774</v>
      </c>
      <c r="M1556" s="26" t="n">
        <v>1.7</v>
      </c>
      <c r="N1556" s="26" t="n">
        <v>1.99</v>
      </c>
      <c r="O1556" s="27" t="s">
        <v>2774</v>
      </c>
      <c r="P1556" s="27" t="n">
        <v>659.54</v>
      </c>
      <c r="Q1556" s="27" t="n">
        <v>498.67</v>
      </c>
      <c r="R1556" s="28" t="n">
        <v>20515.72</v>
      </c>
      <c r="S1556" s="28" t="n">
        <v>6330.6</v>
      </c>
      <c r="T1556" s="29" t="n">
        <v>60157.45</v>
      </c>
      <c r="U1556" s="29" t="n">
        <v>8673</v>
      </c>
      <c r="V1556" s="28" t="n">
        <v>15154.19</v>
      </c>
      <c r="W1556" s="28" t="n">
        <v>7979.2</v>
      </c>
      <c r="X1556" s="29" t="n">
        <v>12271</v>
      </c>
      <c r="Y1556" s="29" t="n">
        <v>5606.5</v>
      </c>
      <c r="Z1556" s="28" t="n">
        <v>18601.43</v>
      </c>
      <c r="AA1556" s="28" t="n">
        <v>6148.65</v>
      </c>
      <c r="AB1556" s="29" t="n">
        <v>13494.1</v>
      </c>
      <c r="AC1556" s="29" t="n">
        <v>7707.45</v>
      </c>
    </row>
    <row r="1557" customFormat="false" ht="12.75" hidden="false" customHeight="false" outlineLevel="0" collapsed="false">
      <c r="A1557" s="3" t="s">
        <v>2772</v>
      </c>
      <c r="B1557" s="3" t="s">
        <v>47</v>
      </c>
      <c r="C1557" s="3" t="s">
        <v>87</v>
      </c>
      <c r="D1557" s="3" t="s">
        <v>441</v>
      </c>
      <c r="E1557" s="3" t="str">
        <f aca="false">+CONCATENATE(A1557," ",B1557," ",C1557," ",D1557)</f>
        <v>RICH PE 13 KV PECO UNIT91</v>
      </c>
      <c r="F1557" s="26" t="s">
        <v>2775</v>
      </c>
      <c r="G1557" s="26" t="n">
        <v>9.37</v>
      </c>
      <c r="H1557" s="26" t="n">
        <v>5.3</v>
      </c>
      <c r="I1557" s="26" t="s">
        <v>2775</v>
      </c>
      <c r="J1557" s="26" t="n">
        <v>-0.92</v>
      </c>
      <c r="K1557" s="26" t="n">
        <v>0.5</v>
      </c>
      <c r="L1557" s="26" t="s">
        <v>2775</v>
      </c>
      <c r="M1557" s="26" t="n">
        <v>1.7</v>
      </c>
      <c r="N1557" s="26" t="n">
        <v>1.99</v>
      </c>
      <c r="O1557" s="27" t="s">
        <v>2775</v>
      </c>
      <c r="P1557" s="27" t="n">
        <v>659.54</v>
      </c>
      <c r="Q1557" s="27" t="n">
        <v>498.67</v>
      </c>
      <c r="R1557" s="28" t="n">
        <v>20515.72</v>
      </c>
      <c r="S1557" s="28" t="n">
        <v>6330.6</v>
      </c>
      <c r="T1557" s="29" t="n">
        <v>60157.45</v>
      </c>
      <c r="U1557" s="29" t="n">
        <v>8673</v>
      </c>
      <c r="V1557" s="28" t="n">
        <v>15154.19</v>
      </c>
      <c r="W1557" s="28" t="n">
        <v>7979.2</v>
      </c>
      <c r="X1557" s="29" t="n">
        <v>12271</v>
      </c>
      <c r="Y1557" s="29" t="n">
        <v>5606.5</v>
      </c>
      <c r="Z1557" s="28" t="n">
        <v>18601.43</v>
      </c>
      <c r="AA1557" s="28" t="n">
        <v>6148.65</v>
      </c>
      <c r="AB1557" s="29" t="n">
        <v>13494.1</v>
      </c>
      <c r="AC1557" s="29" t="n">
        <v>7707.45</v>
      </c>
    </row>
    <row r="1558" customFormat="false" ht="12.75" hidden="false" customHeight="false" outlineLevel="0" collapsed="false">
      <c r="A1558" s="3" t="s">
        <v>2772</v>
      </c>
      <c r="B1558" s="3" t="s">
        <v>47</v>
      </c>
      <c r="C1558" s="3" t="s">
        <v>87</v>
      </c>
      <c r="D1558" s="3" t="s">
        <v>443</v>
      </c>
      <c r="E1558" s="3" t="str">
        <f aca="false">+CONCATENATE(A1558," ",B1558," ",C1558," ",D1558)</f>
        <v>RICH PE 13 KV PECO UNIT92</v>
      </c>
      <c r="F1558" s="26" t="s">
        <v>2776</v>
      </c>
      <c r="G1558" s="26" t="n">
        <v>9.37</v>
      </c>
      <c r="H1558" s="26" t="n">
        <v>5.3</v>
      </c>
      <c r="I1558" s="26" t="s">
        <v>2776</v>
      </c>
      <c r="J1558" s="26" t="n">
        <v>-0.92</v>
      </c>
      <c r="K1558" s="26" t="n">
        <v>0.5</v>
      </c>
      <c r="L1558" s="26" t="s">
        <v>2776</v>
      </c>
      <c r="M1558" s="26" t="n">
        <v>1.7</v>
      </c>
      <c r="N1558" s="26" t="n">
        <v>1.99</v>
      </c>
      <c r="O1558" s="27" t="s">
        <v>2776</v>
      </c>
      <c r="P1558" s="27" t="n">
        <v>659.54</v>
      </c>
      <c r="Q1558" s="27" t="n">
        <v>498.67</v>
      </c>
      <c r="R1558" s="28" t="n">
        <v>20515.72</v>
      </c>
      <c r="S1558" s="28" t="n">
        <v>6330.6</v>
      </c>
      <c r="T1558" s="29" t="n">
        <v>60157.45</v>
      </c>
      <c r="U1558" s="29" t="n">
        <v>8673</v>
      </c>
      <c r="V1558" s="28" t="n">
        <v>15154.19</v>
      </c>
      <c r="W1558" s="28" t="n">
        <v>7979.2</v>
      </c>
      <c r="X1558" s="29" t="n">
        <v>12271</v>
      </c>
      <c r="Y1558" s="29" t="n">
        <v>5606.5</v>
      </c>
      <c r="Z1558" s="28" t="n">
        <v>18601.43</v>
      </c>
      <c r="AA1558" s="28" t="n">
        <v>6148.65</v>
      </c>
      <c r="AB1558" s="29" t="n">
        <v>13494.1</v>
      </c>
      <c r="AC1558" s="29" t="n">
        <v>7707.45</v>
      </c>
    </row>
    <row r="1559" customFormat="false" ht="12.75" hidden="false" customHeight="false" outlineLevel="0" collapsed="false">
      <c r="A1559" s="3" t="s">
        <v>2772</v>
      </c>
      <c r="B1559" s="3" t="s">
        <v>26</v>
      </c>
      <c r="C1559" s="3" t="s">
        <v>87</v>
      </c>
      <c r="D1559" s="3" t="s">
        <v>2777</v>
      </c>
      <c r="E1559" s="3" t="str">
        <f aca="false">+CONCATENATE(A1559," ",B1559," ",C1559," ",D1559)</f>
        <v>RICH PE 230 KV PECO DBUS</v>
      </c>
      <c r="F1559" s="26" t="s">
        <v>2778</v>
      </c>
      <c r="G1559" s="26" t="n">
        <v>9.37</v>
      </c>
      <c r="H1559" s="26" t="n">
        <v>5.3</v>
      </c>
      <c r="I1559" s="26" t="s">
        <v>2778</v>
      </c>
      <c r="J1559" s="26" t="n">
        <v>-0.92</v>
      </c>
      <c r="K1559" s="26" t="n">
        <v>0.5</v>
      </c>
      <c r="L1559" s="26" t="s">
        <v>2778</v>
      </c>
      <c r="M1559" s="26" t="n">
        <v>1.7</v>
      </c>
      <c r="N1559" s="26" t="n">
        <v>1.99</v>
      </c>
      <c r="O1559" s="27" t="s">
        <v>2778</v>
      </c>
      <c r="P1559" s="27" t="n">
        <v>659.54</v>
      </c>
      <c r="Q1559" s="27" t="n">
        <v>498.67</v>
      </c>
      <c r="R1559" s="28" t="n">
        <v>20515.72</v>
      </c>
      <c r="S1559" s="28" t="n">
        <v>6330.6</v>
      </c>
      <c r="T1559" s="29" t="n">
        <v>60157.45</v>
      </c>
      <c r="U1559" s="29" t="n">
        <v>8673</v>
      </c>
      <c r="V1559" s="28" t="n">
        <v>15154.19</v>
      </c>
      <c r="W1559" s="28" t="n">
        <v>7979.2</v>
      </c>
      <c r="X1559" s="29" t="n">
        <v>12271</v>
      </c>
      <c r="Y1559" s="29" t="n">
        <v>5606.5</v>
      </c>
      <c r="Z1559" s="28" t="n">
        <v>18601.43</v>
      </c>
      <c r="AA1559" s="28" t="n">
        <v>6148.65</v>
      </c>
      <c r="AB1559" s="29" t="n">
        <v>13494.1</v>
      </c>
      <c r="AC1559" s="29" t="n">
        <v>7707.45</v>
      </c>
    </row>
    <row r="1560" customFormat="false" ht="12.75" hidden="false" customHeight="false" outlineLevel="0" collapsed="false">
      <c r="A1560" s="3" t="s">
        <v>2772</v>
      </c>
      <c r="B1560" s="3" t="s">
        <v>20</v>
      </c>
      <c r="C1560" s="3" t="s">
        <v>87</v>
      </c>
      <c r="D1560" s="3" t="s">
        <v>2779</v>
      </c>
      <c r="E1560" s="3" t="str">
        <f aca="false">+CONCATENATE(A1560," ",B1560," ",C1560," ",D1560)</f>
        <v>RICH PE 69 KV PECO BU11</v>
      </c>
      <c r="F1560" s="26" t="s">
        <v>2780</v>
      </c>
      <c r="G1560" s="26" t="n">
        <v>9.06</v>
      </c>
      <c r="H1560" s="26" t="n">
        <v>5.12</v>
      </c>
      <c r="I1560" s="26" t="s">
        <v>2780</v>
      </c>
      <c r="J1560" s="26" t="n">
        <v>-0.91</v>
      </c>
      <c r="K1560" s="26" t="n">
        <v>0.48</v>
      </c>
      <c r="L1560" s="26" t="s">
        <v>2780</v>
      </c>
      <c r="M1560" s="26" t="n">
        <v>1.65</v>
      </c>
      <c r="N1560" s="26" t="n">
        <v>1.95</v>
      </c>
      <c r="O1560" s="27" t="s">
        <v>2780</v>
      </c>
      <c r="P1560" s="27" t="n">
        <v>658.16</v>
      </c>
      <c r="Q1560" s="27" t="n">
        <v>498.97</v>
      </c>
      <c r="R1560" s="28" t="n">
        <v>20267.06</v>
      </c>
      <c r="S1560" s="28" t="n">
        <v>6330.37</v>
      </c>
      <c r="T1560" s="29" t="n">
        <v>60172.08</v>
      </c>
      <c r="U1560" s="29" t="n">
        <v>8675.18</v>
      </c>
      <c r="V1560" s="28" t="n">
        <v>15155.64</v>
      </c>
      <c r="W1560" s="28" t="n">
        <v>7979.31</v>
      </c>
      <c r="X1560" s="29" t="n">
        <v>12271.6</v>
      </c>
      <c r="Y1560" s="29" t="n">
        <v>5606.5</v>
      </c>
      <c r="Z1560" s="28" t="n">
        <v>18602.27</v>
      </c>
      <c r="AA1560" s="28" t="n">
        <v>6147.91</v>
      </c>
      <c r="AB1560" s="29" t="n">
        <v>13494.08</v>
      </c>
      <c r="AC1560" s="29" t="n">
        <v>7707.45</v>
      </c>
    </row>
    <row r="1561" customFormat="false" ht="12.75" hidden="false" customHeight="false" outlineLevel="0" collapsed="false">
      <c r="A1561" s="3" t="s">
        <v>2772</v>
      </c>
      <c r="B1561" s="3" t="s">
        <v>20</v>
      </c>
      <c r="C1561" s="3" t="s">
        <v>87</v>
      </c>
      <c r="D1561" s="3" t="s">
        <v>535</v>
      </c>
      <c r="E1561" s="3" t="str">
        <f aca="false">+CONCATENATE(A1561," ",B1561," ",C1561," ",D1561)</f>
        <v>RICH PE 69 KV PECO BUS3</v>
      </c>
      <c r="F1561" s="26" t="s">
        <v>2781</v>
      </c>
      <c r="G1561" s="26" t="n">
        <v>9.06</v>
      </c>
      <c r="H1561" s="26" t="n">
        <v>5.12</v>
      </c>
      <c r="I1561" s="26" t="s">
        <v>2781</v>
      </c>
      <c r="J1561" s="26" t="n">
        <v>-0.91</v>
      </c>
      <c r="K1561" s="26" t="n">
        <v>0.48</v>
      </c>
      <c r="L1561" s="26" t="s">
        <v>2781</v>
      </c>
      <c r="M1561" s="26" t="n">
        <v>1.65</v>
      </c>
      <c r="N1561" s="26" t="n">
        <v>1.95</v>
      </c>
      <c r="O1561" s="27" t="s">
        <v>2781</v>
      </c>
      <c r="P1561" s="27" t="n">
        <v>658.16</v>
      </c>
      <c r="Q1561" s="27" t="n">
        <v>498.97</v>
      </c>
      <c r="R1561" s="28" t="n">
        <v>20267.06</v>
      </c>
      <c r="S1561" s="28" t="n">
        <v>6330.37</v>
      </c>
      <c r="T1561" s="29" t="n">
        <v>60172.08</v>
      </c>
      <c r="U1561" s="29" t="n">
        <v>8675.18</v>
      </c>
      <c r="V1561" s="28" t="n">
        <v>15155.64</v>
      </c>
      <c r="W1561" s="28" t="n">
        <v>7979.31</v>
      </c>
      <c r="X1561" s="29" t="n">
        <v>12271.6</v>
      </c>
      <c r="Y1561" s="29" t="n">
        <v>5606.5</v>
      </c>
      <c r="Z1561" s="28" t="n">
        <v>18602.27</v>
      </c>
      <c r="AA1561" s="28" t="n">
        <v>6147.91</v>
      </c>
      <c r="AB1561" s="29" t="n">
        <v>13494.08</v>
      </c>
      <c r="AC1561" s="29" t="n">
        <v>7707.45</v>
      </c>
    </row>
    <row r="1562" customFormat="false" ht="12.75" hidden="false" customHeight="false" outlineLevel="0" collapsed="false">
      <c r="A1562" s="3" t="s">
        <v>2782</v>
      </c>
      <c r="B1562" s="3" t="s">
        <v>205</v>
      </c>
      <c r="C1562" s="3" t="s">
        <v>111</v>
      </c>
      <c r="D1562" s="3" t="s">
        <v>1164</v>
      </c>
      <c r="E1562" s="3" t="str">
        <f aca="false">+CONCATENATE(A1562," ",B1562," ",C1562," ",D1562)</f>
        <v>RIEGEL 34 KV JCPL LOAD</v>
      </c>
      <c r="F1562" s="26" t="s">
        <v>2783</v>
      </c>
      <c r="G1562" s="26" t="n">
        <v>-46.6</v>
      </c>
      <c r="H1562" s="26" t="n">
        <v>-22.6</v>
      </c>
      <c r="I1562" s="26" t="s">
        <v>2783</v>
      </c>
      <c r="J1562" s="26" t="n">
        <v>-14.61</v>
      </c>
      <c r="K1562" s="26" t="n">
        <v>-17.78</v>
      </c>
      <c r="L1562" s="26" t="s">
        <v>2783</v>
      </c>
      <c r="M1562" s="26" t="n">
        <v>-54.5</v>
      </c>
      <c r="N1562" s="26" t="n">
        <v>-31.94</v>
      </c>
      <c r="O1562" s="27" t="s">
        <v>2783</v>
      </c>
      <c r="P1562" s="27" t="n">
        <v>399.4</v>
      </c>
      <c r="Q1562" s="27" t="n">
        <v>412.12</v>
      </c>
      <c r="R1562" s="28" t="n">
        <v>20132.67</v>
      </c>
      <c r="S1562" s="28" t="n">
        <v>6318.98</v>
      </c>
      <c r="T1562" s="29" t="n">
        <v>59460.96</v>
      </c>
      <c r="U1562" s="29" t="n">
        <v>8787.47</v>
      </c>
      <c r="V1562" s="28" t="n">
        <v>15083.58</v>
      </c>
      <c r="W1562" s="28" t="n">
        <v>7978.88</v>
      </c>
      <c r="X1562" s="29" t="n">
        <v>12265.9</v>
      </c>
      <c r="Y1562" s="29" t="n">
        <v>5617.5</v>
      </c>
      <c r="Z1562" s="28" t="n">
        <v>18580.79</v>
      </c>
      <c r="AA1562" s="28" t="n">
        <v>5818.86</v>
      </c>
      <c r="AB1562" s="29" t="n">
        <v>13499.06</v>
      </c>
      <c r="AC1562" s="29" t="n">
        <v>7680.83</v>
      </c>
    </row>
    <row r="1563" customFormat="false" ht="12.75" hidden="false" customHeight="false" outlineLevel="0" collapsed="false">
      <c r="A1563" s="3" t="s">
        <v>2782</v>
      </c>
      <c r="B1563" s="3" t="s">
        <v>205</v>
      </c>
      <c r="C1563" s="3" t="s">
        <v>111</v>
      </c>
      <c r="D1563" s="3" t="s">
        <v>2782</v>
      </c>
      <c r="E1563" s="3" t="str">
        <f aca="false">+CONCATENATE(A1563," ",B1563," ",C1563," ",D1563)</f>
        <v>RIEGEL 34 KV JCPL RIEGEL</v>
      </c>
      <c r="F1563" s="26" t="s">
        <v>2784</v>
      </c>
      <c r="G1563" s="26" t="n">
        <v>-46.6</v>
      </c>
      <c r="H1563" s="26" t="n">
        <v>-22.6</v>
      </c>
      <c r="I1563" s="26" t="s">
        <v>2784</v>
      </c>
      <c r="J1563" s="26" t="n">
        <v>-14.61</v>
      </c>
      <c r="K1563" s="26" t="n">
        <v>-17.78</v>
      </c>
      <c r="L1563" s="26" t="s">
        <v>2784</v>
      </c>
      <c r="M1563" s="26" t="n">
        <v>-54.5</v>
      </c>
      <c r="N1563" s="26" t="n">
        <v>-31.94</v>
      </c>
      <c r="O1563" s="27" t="s">
        <v>2784</v>
      </c>
      <c r="P1563" s="27" t="n">
        <v>399.4</v>
      </c>
      <c r="Q1563" s="27" t="n">
        <v>412.12</v>
      </c>
      <c r="R1563" s="28" t="n">
        <v>20132.67</v>
      </c>
      <c r="S1563" s="28" t="n">
        <v>6318.98</v>
      </c>
      <c r="T1563" s="29" t="n">
        <v>59460.96</v>
      </c>
      <c r="U1563" s="29" t="n">
        <v>8787.47</v>
      </c>
      <c r="V1563" s="28" t="n">
        <v>15083.58</v>
      </c>
      <c r="W1563" s="28" t="n">
        <v>7978.88</v>
      </c>
      <c r="X1563" s="29" t="n">
        <v>12265.9</v>
      </c>
      <c r="Y1563" s="29" t="n">
        <v>5617.5</v>
      </c>
      <c r="Z1563" s="28" t="n">
        <v>18580.79</v>
      </c>
      <c r="AA1563" s="28" t="n">
        <v>5818.86</v>
      </c>
      <c r="AB1563" s="29" t="n">
        <v>13499.06</v>
      </c>
      <c r="AC1563" s="29" t="n">
        <v>7680.83</v>
      </c>
    </row>
    <row r="1564" customFormat="false" ht="12.75" hidden="false" customHeight="false" outlineLevel="0" collapsed="false">
      <c r="A1564" s="3" t="s">
        <v>2785</v>
      </c>
      <c r="B1564" s="3" t="s">
        <v>20</v>
      </c>
      <c r="C1564" s="3" t="s">
        <v>15</v>
      </c>
      <c r="D1564" s="3" t="s">
        <v>208</v>
      </c>
      <c r="E1564" s="3" t="str">
        <f aca="false">+CONCATENATE(A1564," ",B1564," ",C1564," ",D1564)</f>
        <v>RITCHIE 69 KV PEPCO LD2B</v>
      </c>
      <c r="F1564" s="26" t="s">
        <v>2786</v>
      </c>
      <c r="G1564" s="26" t="n">
        <v>9.98</v>
      </c>
      <c r="H1564" s="26" t="n">
        <v>5.32</v>
      </c>
      <c r="I1564" s="26" t="s">
        <v>2786</v>
      </c>
      <c r="J1564" s="26" t="n">
        <v>2.96</v>
      </c>
      <c r="K1564" s="26" t="n">
        <v>2.46</v>
      </c>
      <c r="L1564" s="26" t="s">
        <v>2786</v>
      </c>
      <c r="M1564" s="26" t="n">
        <v>7.98</v>
      </c>
      <c r="N1564" s="26" t="n">
        <v>4.06</v>
      </c>
      <c r="O1564" s="27" t="s">
        <v>2786</v>
      </c>
      <c r="P1564" s="27" t="n">
        <v>-879.47</v>
      </c>
      <c r="Q1564" s="27" t="n">
        <v>-267.41</v>
      </c>
      <c r="R1564" s="28" t="n">
        <v>20132.04</v>
      </c>
      <c r="S1564" s="28" t="n">
        <v>6301.53</v>
      </c>
      <c r="T1564" s="29" t="n">
        <v>58258.81</v>
      </c>
      <c r="U1564" s="29" t="n">
        <v>8605.35</v>
      </c>
      <c r="V1564" s="28" t="n">
        <v>15273.97</v>
      </c>
      <c r="W1564" s="28" t="n">
        <v>7984.13</v>
      </c>
      <c r="X1564" s="29" t="n">
        <v>12275.1</v>
      </c>
      <c r="Y1564" s="29" t="n">
        <v>5617.7</v>
      </c>
      <c r="Z1564" s="28" t="n">
        <v>18629.51</v>
      </c>
      <c r="AA1564" s="28" t="n">
        <v>6216.53</v>
      </c>
      <c r="AB1564" s="29" t="n">
        <v>13494.64</v>
      </c>
      <c r="AC1564" s="29" t="n">
        <v>7710.94</v>
      </c>
    </row>
    <row r="1565" customFormat="false" ht="12.75" hidden="false" customHeight="false" outlineLevel="0" collapsed="false">
      <c r="A1565" s="3" t="s">
        <v>2785</v>
      </c>
      <c r="B1565" s="3" t="s">
        <v>20</v>
      </c>
      <c r="C1565" s="3" t="s">
        <v>15</v>
      </c>
      <c r="D1565" s="3" t="s">
        <v>210</v>
      </c>
      <c r="E1565" s="3" t="str">
        <f aca="false">+CONCATENATE(A1565," ",B1565," ",C1565," ",D1565)</f>
        <v>RITCHIE 69 KV PEPCO LD3B</v>
      </c>
      <c r="F1565" s="26" t="s">
        <v>2787</v>
      </c>
      <c r="G1565" s="26" t="n">
        <v>9.98</v>
      </c>
      <c r="H1565" s="26" t="n">
        <v>5.32</v>
      </c>
      <c r="I1565" s="26" t="s">
        <v>2787</v>
      </c>
      <c r="J1565" s="26" t="n">
        <v>2.96</v>
      </c>
      <c r="K1565" s="26" t="n">
        <v>2.46</v>
      </c>
      <c r="L1565" s="26" t="s">
        <v>2787</v>
      </c>
      <c r="M1565" s="26" t="n">
        <v>7.98</v>
      </c>
      <c r="N1565" s="26" t="n">
        <v>4.06</v>
      </c>
      <c r="O1565" s="27" t="s">
        <v>2787</v>
      </c>
      <c r="P1565" s="27" t="n">
        <v>-879.47</v>
      </c>
      <c r="Q1565" s="27" t="n">
        <v>-267.41</v>
      </c>
      <c r="R1565" s="28" t="n">
        <v>20132.04</v>
      </c>
      <c r="S1565" s="28" t="n">
        <v>6301.53</v>
      </c>
      <c r="T1565" s="29" t="n">
        <v>58258.81</v>
      </c>
      <c r="U1565" s="29" t="n">
        <v>8605.35</v>
      </c>
      <c r="V1565" s="28" t="n">
        <v>15273.97</v>
      </c>
      <c r="W1565" s="28" t="n">
        <v>7984.13</v>
      </c>
      <c r="X1565" s="29" t="n">
        <v>12275.1</v>
      </c>
      <c r="Y1565" s="29" t="n">
        <v>5617.7</v>
      </c>
      <c r="Z1565" s="28" t="n">
        <v>18629.51</v>
      </c>
      <c r="AA1565" s="28" t="n">
        <v>6216.53</v>
      </c>
      <c r="AB1565" s="29" t="n">
        <v>13494.64</v>
      </c>
      <c r="AC1565" s="29" t="n">
        <v>7710.94</v>
      </c>
    </row>
    <row r="1566" customFormat="false" ht="12.75" hidden="false" customHeight="false" outlineLevel="0" collapsed="false">
      <c r="A1566" s="3" t="s">
        <v>2785</v>
      </c>
      <c r="B1566" s="3" t="s">
        <v>20</v>
      </c>
      <c r="C1566" s="3" t="s">
        <v>15</v>
      </c>
      <c r="D1566" s="3" t="s">
        <v>212</v>
      </c>
      <c r="E1566" s="3" t="str">
        <f aca="false">+CONCATENATE(A1566," ",B1566," ",C1566," ",D1566)</f>
        <v>RITCHIE 69 KV PEPCO LD4B</v>
      </c>
      <c r="F1566" s="26" t="s">
        <v>2788</v>
      </c>
      <c r="G1566" s="26" t="n">
        <v>9.98</v>
      </c>
      <c r="H1566" s="26" t="n">
        <v>5.32</v>
      </c>
      <c r="I1566" s="26" t="s">
        <v>2788</v>
      </c>
      <c r="J1566" s="26" t="n">
        <v>2.96</v>
      </c>
      <c r="K1566" s="26" t="n">
        <v>2.46</v>
      </c>
      <c r="L1566" s="26" t="s">
        <v>2788</v>
      </c>
      <c r="M1566" s="26" t="n">
        <v>7.98</v>
      </c>
      <c r="N1566" s="26" t="n">
        <v>4.06</v>
      </c>
      <c r="O1566" s="27" t="s">
        <v>2788</v>
      </c>
      <c r="P1566" s="27" t="n">
        <v>-879.47</v>
      </c>
      <c r="Q1566" s="27" t="n">
        <v>-267.41</v>
      </c>
      <c r="R1566" s="28" t="n">
        <v>20132.04</v>
      </c>
      <c r="S1566" s="28" t="n">
        <v>6301.53</v>
      </c>
      <c r="T1566" s="29" t="n">
        <v>58258.81</v>
      </c>
      <c r="U1566" s="29" t="n">
        <v>8605.35</v>
      </c>
      <c r="V1566" s="28" t="n">
        <v>15273.97</v>
      </c>
      <c r="W1566" s="28" t="n">
        <v>7984.13</v>
      </c>
      <c r="X1566" s="29" t="n">
        <v>12275.1</v>
      </c>
      <c r="Y1566" s="29" t="n">
        <v>5617.7</v>
      </c>
      <c r="Z1566" s="28" t="n">
        <v>18629.51</v>
      </c>
      <c r="AA1566" s="28" t="n">
        <v>6216.53</v>
      </c>
      <c r="AB1566" s="29" t="n">
        <v>13494.64</v>
      </c>
      <c r="AC1566" s="29" t="n">
        <v>7710.94</v>
      </c>
    </row>
    <row r="1567" customFormat="false" ht="12.75" hidden="false" customHeight="false" outlineLevel="0" collapsed="false">
      <c r="A1567" s="3" t="s">
        <v>2789</v>
      </c>
      <c r="B1567" s="3" t="s">
        <v>47</v>
      </c>
      <c r="C1567" s="3" t="s">
        <v>297</v>
      </c>
      <c r="D1567" s="3" t="s">
        <v>1330</v>
      </c>
      <c r="E1567" s="3" t="str">
        <f aca="false">+CONCATENATE(A1567," ",B1567," ",C1567," ",D1567)</f>
        <v>RIVERSID 13 KV BGE 110-4</v>
      </c>
      <c r="F1567" s="26" t="s">
        <v>2790</v>
      </c>
      <c r="G1567" s="26" t="n">
        <v>8.41</v>
      </c>
      <c r="H1567" s="26" t="n">
        <v>4.53</v>
      </c>
      <c r="I1567" s="26" t="s">
        <v>2790</v>
      </c>
      <c r="J1567" s="26" t="n">
        <v>2.19</v>
      </c>
      <c r="K1567" s="26" t="n">
        <v>2.02</v>
      </c>
      <c r="L1567" s="26" t="s">
        <v>2790</v>
      </c>
      <c r="M1567" s="26" t="n">
        <v>7.24</v>
      </c>
      <c r="N1567" s="26" t="n">
        <v>3.3</v>
      </c>
      <c r="O1567" s="27" t="s">
        <v>2790</v>
      </c>
      <c r="P1567" s="27" t="n">
        <v>-831.49</v>
      </c>
      <c r="Q1567" s="27" t="n">
        <v>-247.38</v>
      </c>
      <c r="R1567" s="28" t="n">
        <v>20069.67</v>
      </c>
      <c r="S1567" s="28" t="n">
        <v>6307.21</v>
      </c>
      <c r="T1567" s="29" t="n">
        <v>58843.6</v>
      </c>
      <c r="U1567" s="29" t="n">
        <v>8954.74</v>
      </c>
      <c r="V1567" s="28" t="n">
        <v>15273.45</v>
      </c>
      <c r="W1567" s="28" t="n">
        <v>7986.86</v>
      </c>
      <c r="X1567" s="29" t="n">
        <v>12272.8</v>
      </c>
      <c r="Y1567" s="29" t="n">
        <v>5613.9</v>
      </c>
      <c r="Z1567" s="28" t="n">
        <v>18629.97</v>
      </c>
      <c r="AA1567" s="28" t="n">
        <v>6200.44</v>
      </c>
      <c r="AB1567" s="29" t="n">
        <v>13494.97</v>
      </c>
      <c r="AC1567" s="29" t="n">
        <v>7710.21</v>
      </c>
    </row>
    <row r="1568" customFormat="false" ht="12.75" hidden="false" customHeight="false" outlineLevel="0" collapsed="false">
      <c r="A1568" s="3" t="s">
        <v>2789</v>
      </c>
      <c r="B1568" s="3" t="s">
        <v>47</v>
      </c>
      <c r="C1568" s="3" t="s">
        <v>297</v>
      </c>
      <c r="D1568" s="3" t="s">
        <v>2791</v>
      </c>
      <c r="E1568" s="3" t="str">
        <f aca="false">+CONCATENATE(A1568," ",B1568," ",C1568," ",D1568)</f>
        <v>RIVERSID 13 KV BGE CT  06</v>
      </c>
      <c r="F1568" s="26" t="s">
        <v>2792</v>
      </c>
      <c r="G1568" s="26" t="n">
        <v>8.41</v>
      </c>
      <c r="H1568" s="26" t="n">
        <v>4.53</v>
      </c>
      <c r="I1568" s="26" t="s">
        <v>2792</v>
      </c>
      <c r="J1568" s="26" t="n">
        <v>2.19</v>
      </c>
      <c r="K1568" s="26" t="n">
        <v>2.02</v>
      </c>
      <c r="L1568" s="26" t="s">
        <v>2792</v>
      </c>
      <c r="M1568" s="26" t="n">
        <v>7.24</v>
      </c>
      <c r="N1568" s="26" t="n">
        <v>3.3</v>
      </c>
      <c r="O1568" s="27" t="s">
        <v>2792</v>
      </c>
      <c r="P1568" s="27" t="n">
        <v>-831.49</v>
      </c>
      <c r="Q1568" s="27" t="n">
        <v>-247.38</v>
      </c>
      <c r="R1568" s="28" t="n">
        <v>20069.67</v>
      </c>
      <c r="S1568" s="28" t="n">
        <v>6307.21</v>
      </c>
      <c r="T1568" s="29" t="n">
        <v>58843.6</v>
      </c>
      <c r="U1568" s="29" t="n">
        <v>8954.74</v>
      </c>
      <c r="V1568" s="28" t="n">
        <v>15273.45</v>
      </c>
      <c r="W1568" s="28" t="n">
        <v>7986.86</v>
      </c>
      <c r="X1568" s="29" t="n">
        <v>12272.8</v>
      </c>
      <c r="Y1568" s="29" t="n">
        <v>5613.9</v>
      </c>
      <c r="Z1568" s="28" t="n">
        <v>18629.97</v>
      </c>
      <c r="AA1568" s="28" t="n">
        <v>6200.44</v>
      </c>
      <c r="AB1568" s="29" t="n">
        <v>13494.97</v>
      </c>
      <c r="AC1568" s="29" t="n">
        <v>7710.21</v>
      </c>
    </row>
    <row r="1569" customFormat="false" ht="12.75" hidden="false" customHeight="false" outlineLevel="0" collapsed="false">
      <c r="A1569" s="3" t="s">
        <v>2789</v>
      </c>
      <c r="B1569" s="3" t="s">
        <v>47</v>
      </c>
      <c r="C1569" s="3" t="s">
        <v>297</v>
      </c>
      <c r="D1569" s="3" t="s">
        <v>2457</v>
      </c>
      <c r="E1569" s="3" t="str">
        <f aca="false">+CONCATENATE(A1569," ",B1569," ",C1569," ",D1569)</f>
        <v>RIVERSID 13 KV BGE CT 7</v>
      </c>
      <c r="F1569" s="26" t="s">
        <v>2793</v>
      </c>
      <c r="G1569" s="26" t="n">
        <v>8.41</v>
      </c>
      <c r="H1569" s="26" t="n">
        <v>4.53</v>
      </c>
      <c r="I1569" s="26" t="s">
        <v>2793</v>
      </c>
      <c r="J1569" s="26" t="n">
        <v>2.19</v>
      </c>
      <c r="K1569" s="26" t="n">
        <v>2.02</v>
      </c>
      <c r="L1569" s="26" t="s">
        <v>2793</v>
      </c>
      <c r="M1569" s="26" t="n">
        <v>7.24</v>
      </c>
      <c r="N1569" s="26" t="n">
        <v>3.3</v>
      </c>
      <c r="O1569" s="27" t="s">
        <v>2793</v>
      </c>
      <c r="P1569" s="27" t="n">
        <v>-831.49</v>
      </c>
      <c r="Q1569" s="27" t="n">
        <v>-247.38</v>
      </c>
      <c r="R1569" s="28" t="n">
        <v>20069.67</v>
      </c>
      <c r="S1569" s="28" t="n">
        <v>6307.21</v>
      </c>
      <c r="T1569" s="29" t="n">
        <v>58843.6</v>
      </c>
      <c r="U1569" s="29" t="n">
        <v>8954.74</v>
      </c>
      <c r="V1569" s="28" t="n">
        <v>15273.45</v>
      </c>
      <c r="W1569" s="28" t="n">
        <v>7986.86</v>
      </c>
      <c r="X1569" s="29" t="n">
        <v>12272.8</v>
      </c>
      <c r="Y1569" s="29" t="n">
        <v>5613.9</v>
      </c>
      <c r="Z1569" s="28" t="n">
        <v>18629.97</v>
      </c>
      <c r="AA1569" s="28" t="n">
        <v>6200.44</v>
      </c>
      <c r="AB1569" s="29" t="n">
        <v>13494.97</v>
      </c>
      <c r="AC1569" s="29" t="n">
        <v>7710.21</v>
      </c>
    </row>
    <row r="1570" customFormat="false" ht="12.75" hidden="false" customHeight="false" outlineLevel="0" collapsed="false">
      <c r="A1570" s="3" t="s">
        <v>2789</v>
      </c>
      <c r="B1570" s="3" t="s">
        <v>47</v>
      </c>
      <c r="C1570" s="3" t="s">
        <v>297</v>
      </c>
      <c r="D1570" s="3" t="s">
        <v>2459</v>
      </c>
      <c r="E1570" s="3" t="str">
        <f aca="false">+CONCATENATE(A1570," ",B1570," ",C1570," ",D1570)</f>
        <v>RIVERSID 13 KV BGE CT 8</v>
      </c>
      <c r="F1570" s="26" t="s">
        <v>2794</v>
      </c>
      <c r="G1570" s="26" t="n">
        <v>8.41</v>
      </c>
      <c r="H1570" s="26" t="n">
        <v>4.53</v>
      </c>
      <c r="I1570" s="26" t="s">
        <v>2794</v>
      </c>
      <c r="J1570" s="26" t="n">
        <v>2.19</v>
      </c>
      <c r="K1570" s="26" t="n">
        <v>2.02</v>
      </c>
      <c r="L1570" s="26" t="s">
        <v>2794</v>
      </c>
      <c r="M1570" s="26" t="n">
        <v>7.24</v>
      </c>
      <c r="N1570" s="26" t="n">
        <v>3.3</v>
      </c>
      <c r="O1570" s="27" t="s">
        <v>2794</v>
      </c>
      <c r="P1570" s="27" t="n">
        <v>-831.49</v>
      </c>
      <c r="Q1570" s="27" t="n">
        <v>-247.38</v>
      </c>
      <c r="R1570" s="28" t="n">
        <v>20069.67</v>
      </c>
      <c r="S1570" s="28" t="n">
        <v>6307.21</v>
      </c>
      <c r="T1570" s="29" t="n">
        <v>58843.6</v>
      </c>
      <c r="U1570" s="29" t="n">
        <v>8954.74</v>
      </c>
      <c r="V1570" s="28" t="n">
        <v>15273.45</v>
      </c>
      <c r="W1570" s="28" t="n">
        <v>7986.86</v>
      </c>
      <c r="X1570" s="29" t="n">
        <v>12272.8</v>
      </c>
      <c r="Y1570" s="29" t="n">
        <v>5613.9</v>
      </c>
      <c r="Z1570" s="28" t="n">
        <v>18629.97</v>
      </c>
      <c r="AA1570" s="28" t="n">
        <v>6200.44</v>
      </c>
      <c r="AB1570" s="29" t="n">
        <v>13494.97</v>
      </c>
      <c r="AC1570" s="29" t="n">
        <v>7710.21</v>
      </c>
    </row>
    <row r="1571" customFormat="false" ht="12.75" hidden="false" customHeight="false" outlineLevel="0" collapsed="false">
      <c r="A1571" s="3" t="s">
        <v>2789</v>
      </c>
      <c r="B1571" s="3" t="s">
        <v>47</v>
      </c>
      <c r="C1571" s="3" t="s">
        <v>297</v>
      </c>
      <c r="D1571" s="3" t="s">
        <v>2795</v>
      </c>
      <c r="E1571" s="3" t="str">
        <f aca="false">+CONCATENATE(A1571," ",B1571," ",C1571," ",D1571)</f>
        <v>RIVERSID 13 KV BGE GEN 04</v>
      </c>
      <c r="F1571" s="26" t="s">
        <v>2796</v>
      </c>
      <c r="G1571" s="26" t="n">
        <v>8.41</v>
      </c>
      <c r="H1571" s="26" t="n">
        <v>4.53</v>
      </c>
      <c r="I1571" s="26" t="s">
        <v>2796</v>
      </c>
      <c r="J1571" s="26" t="n">
        <v>2.19</v>
      </c>
      <c r="K1571" s="26" t="n">
        <v>2.02</v>
      </c>
      <c r="L1571" s="26" t="s">
        <v>2796</v>
      </c>
      <c r="M1571" s="26" t="n">
        <v>7.24</v>
      </c>
      <c r="N1571" s="26" t="n">
        <v>3.3</v>
      </c>
      <c r="O1571" s="27" t="s">
        <v>2796</v>
      </c>
      <c r="P1571" s="27" t="n">
        <v>-831.49</v>
      </c>
      <c r="Q1571" s="27" t="n">
        <v>-247.38</v>
      </c>
      <c r="R1571" s="28" t="n">
        <v>20069.67</v>
      </c>
      <c r="S1571" s="28" t="n">
        <v>6307.21</v>
      </c>
      <c r="T1571" s="29" t="n">
        <v>58843.6</v>
      </c>
      <c r="U1571" s="29" t="n">
        <v>8954.74</v>
      </c>
      <c r="V1571" s="28" t="n">
        <v>15273.45</v>
      </c>
      <c r="W1571" s="28" t="n">
        <v>7986.86</v>
      </c>
      <c r="X1571" s="29" t="n">
        <v>12272.8</v>
      </c>
      <c r="Y1571" s="29" t="n">
        <v>5613.9</v>
      </c>
      <c r="Z1571" s="28" t="n">
        <v>18629.97</v>
      </c>
      <c r="AA1571" s="28" t="n">
        <v>6200.44</v>
      </c>
      <c r="AB1571" s="29" t="n">
        <v>13494.97</v>
      </c>
      <c r="AC1571" s="29" t="n">
        <v>7710.21</v>
      </c>
    </row>
    <row r="1572" customFormat="false" ht="12.75" hidden="false" customHeight="false" outlineLevel="0" collapsed="false">
      <c r="A1572" s="3" t="s">
        <v>2789</v>
      </c>
      <c r="B1572" s="3" t="s">
        <v>205</v>
      </c>
      <c r="C1572" s="3" t="s">
        <v>297</v>
      </c>
      <c r="D1572" s="3" t="s">
        <v>16</v>
      </c>
      <c r="E1572" s="3" t="str">
        <f aca="false">+CONCATENATE(A1572," ",B1572," ",C1572," ",D1572)</f>
        <v>RIVERSID 34 KV BGE LD1</v>
      </c>
      <c r="F1572" s="26" t="s">
        <v>2797</v>
      </c>
      <c r="G1572" s="26" t="n">
        <v>8.45</v>
      </c>
      <c r="H1572" s="26" t="n">
        <v>4.55</v>
      </c>
      <c r="I1572" s="26" t="s">
        <v>2797</v>
      </c>
      <c r="J1572" s="26" t="n">
        <v>2.21</v>
      </c>
      <c r="K1572" s="26" t="n">
        <v>2.03</v>
      </c>
      <c r="L1572" s="26" t="s">
        <v>2797</v>
      </c>
      <c r="M1572" s="26" t="n">
        <v>7.25</v>
      </c>
      <c r="N1572" s="26" t="n">
        <v>3.32</v>
      </c>
      <c r="O1572" s="27" t="s">
        <v>2797</v>
      </c>
      <c r="P1572" s="27" t="n">
        <v>-833.48</v>
      </c>
      <c r="Q1572" s="27" t="n">
        <v>-248.18</v>
      </c>
      <c r="R1572" s="28" t="n">
        <v>20077.67</v>
      </c>
      <c r="S1572" s="28" t="n">
        <v>6306.88</v>
      </c>
      <c r="T1572" s="29" t="n">
        <v>58900.67</v>
      </c>
      <c r="U1572" s="29" t="n">
        <v>9006.68</v>
      </c>
      <c r="V1572" s="28" t="n">
        <v>15273.32</v>
      </c>
      <c r="W1572" s="28" t="n">
        <v>7986.63</v>
      </c>
      <c r="X1572" s="29" t="n">
        <v>12272.6</v>
      </c>
      <c r="Y1572" s="29" t="n">
        <v>5614.1</v>
      </c>
      <c r="Z1572" s="28" t="n">
        <v>18629.97</v>
      </c>
      <c r="AA1572" s="28" t="n">
        <v>6200.73</v>
      </c>
      <c r="AB1572" s="29" t="n">
        <v>13494.95</v>
      </c>
      <c r="AC1572" s="29" t="n">
        <v>7710.23</v>
      </c>
    </row>
    <row r="1573" customFormat="false" ht="12.75" hidden="false" customHeight="false" outlineLevel="0" collapsed="false">
      <c r="A1573" s="3" t="s">
        <v>2789</v>
      </c>
      <c r="B1573" s="3" t="s">
        <v>205</v>
      </c>
      <c r="C1573" s="3" t="s">
        <v>297</v>
      </c>
      <c r="D1573" s="3" t="s">
        <v>22</v>
      </c>
      <c r="E1573" s="3" t="str">
        <f aca="false">+CONCATENATE(A1573," ",B1573," ",C1573," ",D1573)</f>
        <v>RIVERSID 34 KV BGE LD2</v>
      </c>
      <c r="F1573" s="26" t="s">
        <v>2798</v>
      </c>
      <c r="G1573" s="26" t="n">
        <v>8.48</v>
      </c>
      <c r="H1573" s="26" t="n">
        <v>4.57</v>
      </c>
      <c r="I1573" s="26" t="s">
        <v>2798</v>
      </c>
      <c r="J1573" s="26" t="n">
        <v>2.22</v>
      </c>
      <c r="K1573" s="26" t="n">
        <v>2.03</v>
      </c>
      <c r="L1573" s="26" t="s">
        <v>2798</v>
      </c>
      <c r="M1573" s="26" t="n">
        <v>7.26</v>
      </c>
      <c r="N1573" s="26" t="n">
        <v>3.33</v>
      </c>
      <c r="O1573" s="27" t="s">
        <v>2798</v>
      </c>
      <c r="P1573" s="27" t="n">
        <v>-834.7</v>
      </c>
      <c r="Q1573" s="27" t="n">
        <v>-248.68</v>
      </c>
      <c r="R1573" s="28" t="n">
        <v>20077.67</v>
      </c>
      <c r="S1573" s="28" t="n">
        <v>6306.88</v>
      </c>
      <c r="T1573" s="29" t="n">
        <v>58900.67</v>
      </c>
      <c r="U1573" s="29" t="n">
        <v>9006.68</v>
      </c>
      <c r="V1573" s="28" t="n">
        <v>15273.32</v>
      </c>
      <c r="W1573" s="28" t="n">
        <v>7986.63</v>
      </c>
      <c r="X1573" s="29" t="n">
        <v>12272.5</v>
      </c>
      <c r="Y1573" s="29" t="n">
        <v>5614.1</v>
      </c>
      <c r="Z1573" s="28" t="n">
        <v>18629.93</v>
      </c>
      <c r="AA1573" s="28" t="n">
        <v>6200.86</v>
      </c>
      <c r="AB1573" s="29" t="n">
        <v>13494.95</v>
      </c>
      <c r="AC1573" s="29" t="n">
        <v>7710.25</v>
      </c>
    </row>
    <row r="1574" customFormat="false" ht="12.75" hidden="false" customHeight="false" outlineLevel="0" collapsed="false">
      <c r="A1574" s="3" t="s">
        <v>2789</v>
      </c>
      <c r="B1574" s="3" t="s">
        <v>205</v>
      </c>
      <c r="C1574" s="3" t="s">
        <v>297</v>
      </c>
      <c r="D1574" s="3" t="s">
        <v>292</v>
      </c>
      <c r="E1574" s="3" t="str">
        <f aca="false">+CONCATENATE(A1574," ",B1574," ",C1574," ",D1574)</f>
        <v>RIVERSID 34 KV BGE LD3</v>
      </c>
      <c r="F1574" s="26" t="s">
        <v>2799</v>
      </c>
      <c r="G1574" s="26" t="n">
        <v>8.47</v>
      </c>
      <c r="H1574" s="26" t="n">
        <v>4.56</v>
      </c>
      <c r="I1574" s="26" t="s">
        <v>2799</v>
      </c>
      <c r="J1574" s="26" t="n">
        <v>2.22</v>
      </c>
      <c r="K1574" s="26" t="n">
        <v>2.03</v>
      </c>
      <c r="L1574" s="26" t="s">
        <v>2799</v>
      </c>
      <c r="M1574" s="26" t="n">
        <v>7.26</v>
      </c>
      <c r="N1574" s="26" t="n">
        <v>3.33</v>
      </c>
      <c r="O1574" s="27" t="s">
        <v>2799</v>
      </c>
      <c r="P1574" s="27" t="n">
        <v>-834.39</v>
      </c>
      <c r="Q1574" s="27" t="n">
        <v>-248.55</v>
      </c>
      <c r="R1574" s="28" t="n">
        <v>20075.2</v>
      </c>
      <c r="S1574" s="28" t="n">
        <v>6306.98</v>
      </c>
      <c r="T1574" s="29" t="n">
        <v>58884.68</v>
      </c>
      <c r="U1574" s="29" t="n">
        <v>8991.83</v>
      </c>
      <c r="V1574" s="28" t="n">
        <v>15273.37</v>
      </c>
      <c r="W1574" s="28" t="n">
        <v>7986.69</v>
      </c>
      <c r="X1574" s="29" t="n">
        <v>12272.5</v>
      </c>
      <c r="Y1574" s="29" t="n">
        <v>5614.1</v>
      </c>
      <c r="Z1574" s="28" t="n">
        <v>18629.94</v>
      </c>
      <c r="AA1574" s="28" t="n">
        <v>6200.84</v>
      </c>
      <c r="AB1574" s="29" t="n">
        <v>13494.95</v>
      </c>
      <c r="AC1574" s="29" t="n">
        <v>7710.25</v>
      </c>
    </row>
    <row r="1575" customFormat="false" ht="12.75" hidden="false" customHeight="false" outlineLevel="0" collapsed="false">
      <c r="A1575" s="3" t="s">
        <v>2789</v>
      </c>
      <c r="B1575" s="3" t="s">
        <v>205</v>
      </c>
      <c r="C1575" s="3" t="s">
        <v>297</v>
      </c>
      <c r="D1575" s="3" t="s">
        <v>294</v>
      </c>
      <c r="E1575" s="3" t="str">
        <f aca="false">+CONCATENATE(A1575," ",B1575," ",C1575," ",D1575)</f>
        <v>RIVERSID 34 KV BGE LD4</v>
      </c>
      <c r="F1575" s="26" t="s">
        <v>2800</v>
      </c>
      <c r="G1575" s="26" t="n">
        <v>8.44</v>
      </c>
      <c r="H1575" s="26" t="n">
        <v>4.55</v>
      </c>
      <c r="I1575" s="26" t="s">
        <v>2800</v>
      </c>
      <c r="J1575" s="26" t="n">
        <v>2.2</v>
      </c>
      <c r="K1575" s="26" t="n">
        <v>2.02</v>
      </c>
      <c r="L1575" s="26" t="s">
        <v>2800</v>
      </c>
      <c r="M1575" s="26" t="n">
        <v>7.25</v>
      </c>
      <c r="N1575" s="26" t="n">
        <v>3.31</v>
      </c>
      <c r="O1575" s="27" t="s">
        <v>2800</v>
      </c>
      <c r="P1575" s="27" t="n">
        <v>-832.77</v>
      </c>
      <c r="Q1575" s="27" t="n">
        <v>-247.9</v>
      </c>
      <c r="R1575" s="28" t="n">
        <v>20072.04</v>
      </c>
      <c r="S1575" s="28" t="n">
        <v>6307.15</v>
      </c>
      <c r="T1575" s="29" t="n">
        <v>58861.93</v>
      </c>
      <c r="U1575" s="29" t="n">
        <v>8971.24</v>
      </c>
      <c r="V1575" s="28" t="n">
        <v>15273.38</v>
      </c>
      <c r="W1575" s="28" t="n">
        <v>7986.77</v>
      </c>
      <c r="X1575" s="29" t="n">
        <v>12272.7</v>
      </c>
      <c r="Y1575" s="29" t="n">
        <v>5614</v>
      </c>
      <c r="Z1575" s="28" t="n">
        <v>18629.97</v>
      </c>
      <c r="AA1575" s="28" t="n">
        <v>6200.62</v>
      </c>
      <c r="AB1575" s="29" t="n">
        <v>13494.96</v>
      </c>
      <c r="AC1575" s="29" t="n">
        <v>7710.22</v>
      </c>
    </row>
    <row r="1576" customFormat="false" ht="12.75" hidden="false" customHeight="false" outlineLevel="0" collapsed="false">
      <c r="A1576" s="3" t="s">
        <v>2801</v>
      </c>
      <c r="B1576" s="3" t="s">
        <v>14</v>
      </c>
      <c r="C1576" s="3" t="s">
        <v>37</v>
      </c>
      <c r="D1576" s="3" t="s">
        <v>2802</v>
      </c>
      <c r="E1576" s="3" t="str">
        <f aca="false">+CONCATENATE(A1576," ",B1576," ",C1576," ",D1576)</f>
        <v>ROBINS 138 KV DPL ANGOLA</v>
      </c>
      <c r="F1576" s="26" t="s">
        <v>2803</v>
      </c>
      <c r="G1576" s="26" t="n">
        <v>7.9</v>
      </c>
      <c r="H1576" s="26" t="n">
        <v>4.49</v>
      </c>
      <c r="I1576" s="26" t="s">
        <v>2803</v>
      </c>
      <c r="J1576" s="26" t="n">
        <v>0.24</v>
      </c>
      <c r="K1576" s="26" t="n">
        <v>1.34</v>
      </c>
      <c r="L1576" s="26" t="s">
        <v>2803</v>
      </c>
      <c r="M1576" s="26" t="n">
        <v>4.1</v>
      </c>
      <c r="N1576" s="26" t="n">
        <v>2.74</v>
      </c>
      <c r="O1576" s="27" t="s">
        <v>2803</v>
      </c>
      <c r="P1576" s="27" t="n">
        <v>1410.14</v>
      </c>
      <c r="Q1576" s="27" t="n">
        <v>823.91</v>
      </c>
      <c r="R1576" s="28" t="n">
        <v>20259.43</v>
      </c>
      <c r="S1576" s="28" t="n">
        <v>6328.19</v>
      </c>
      <c r="T1576" s="29" t="n">
        <v>60636.76</v>
      </c>
      <c r="U1576" s="29" t="n">
        <v>8679.82</v>
      </c>
      <c r="V1576" s="28" t="n">
        <v>17476.88</v>
      </c>
      <c r="W1576" s="28" t="n">
        <v>9310.21</v>
      </c>
      <c r="X1576" s="29" t="n">
        <v>12269.3</v>
      </c>
      <c r="Y1576" s="29" t="n">
        <v>5597.5</v>
      </c>
      <c r="Z1576" s="28" t="n">
        <v>18604.28</v>
      </c>
      <c r="AA1576" s="28" t="n">
        <v>6164.91</v>
      </c>
      <c r="AB1576" s="29" t="n">
        <v>13493.92</v>
      </c>
      <c r="AC1576" s="29" t="n">
        <v>7708.49</v>
      </c>
    </row>
    <row r="1577" customFormat="false" ht="12.75" hidden="false" customHeight="false" outlineLevel="0" collapsed="false">
      <c r="A1577" s="3" t="s">
        <v>2804</v>
      </c>
      <c r="B1577" s="3" t="s">
        <v>47</v>
      </c>
      <c r="C1577" s="3" t="s">
        <v>297</v>
      </c>
      <c r="D1577" s="3" t="s">
        <v>2805</v>
      </c>
      <c r="E1577" s="3" t="str">
        <f aca="false">+CONCATENATE(A1577," ",B1577," ",C1577," ",D1577)</f>
        <v>ROCKRIDG 13 KV BGE LOAD3</v>
      </c>
      <c r="F1577" s="26" t="s">
        <v>2806</v>
      </c>
      <c r="G1577" s="26" t="n">
        <v>7.3</v>
      </c>
      <c r="H1577" s="26" t="n">
        <v>3.98</v>
      </c>
      <c r="I1577" s="26" t="s">
        <v>2806</v>
      </c>
      <c r="J1577" s="26" t="n">
        <v>1.55</v>
      </c>
      <c r="K1577" s="26" t="n">
        <v>1.69</v>
      </c>
      <c r="L1577" s="26" t="s">
        <v>2806</v>
      </c>
      <c r="M1577" s="26" t="n">
        <v>6.86</v>
      </c>
      <c r="N1577" s="26" t="n">
        <v>2.7</v>
      </c>
      <c r="O1577" s="27" t="s">
        <v>2806</v>
      </c>
      <c r="P1577" s="27" t="n">
        <v>-774.02</v>
      </c>
      <c r="Q1577" s="27" t="n">
        <v>-224.53</v>
      </c>
      <c r="R1577" s="28" t="n">
        <v>19897.09</v>
      </c>
      <c r="S1577" s="28" t="n">
        <v>6312.09</v>
      </c>
      <c r="T1577" s="29" t="n">
        <v>58788.33</v>
      </c>
      <c r="U1577" s="29" t="n">
        <v>8798.31</v>
      </c>
      <c r="V1577" s="28" t="n">
        <v>15275.41</v>
      </c>
      <c r="W1577" s="28" t="n">
        <v>7989.95</v>
      </c>
      <c r="X1577" s="29" t="n">
        <v>12273.1</v>
      </c>
      <c r="Y1577" s="29" t="n">
        <v>5610.8</v>
      </c>
      <c r="Z1577" s="28" t="n">
        <v>18631.77</v>
      </c>
      <c r="AA1577" s="28" t="n">
        <v>6189.31</v>
      </c>
      <c r="AB1577" s="29" t="n">
        <v>13495.23</v>
      </c>
      <c r="AC1577" s="29" t="n">
        <v>7709.52</v>
      </c>
    </row>
    <row r="1578" customFormat="false" ht="12.75" hidden="false" customHeight="false" outlineLevel="0" collapsed="false">
      <c r="A1578" s="3" t="s">
        <v>2804</v>
      </c>
      <c r="B1578" s="3" t="s">
        <v>205</v>
      </c>
      <c r="C1578" s="3" t="s">
        <v>297</v>
      </c>
      <c r="D1578" s="3" t="s">
        <v>281</v>
      </c>
      <c r="E1578" s="3" t="str">
        <f aca="false">+CONCATENATE(A1578," ",B1578," ",C1578," ",D1578)</f>
        <v>ROCKRIDG 34 KV BGE LOAD1</v>
      </c>
      <c r="F1578" s="26" t="s">
        <v>2807</v>
      </c>
      <c r="G1578" s="26" t="n">
        <v>7.3</v>
      </c>
      <c r="H1578" s="26" t="n">
        <v>3.98</v>
      </c>
      <c r="I1578" s="26" t="s">
        <v>2807</v>
      </c>
      <c r="J1578" s="26" t="n">
        <v>1.55</v>
      </c>
      <c r="K1578" s="26" t="n">
        <v>1.69</v>
      </c>
      <c r="L1578" s="26" t="s">
        <v>2807</v>
      </c>
      <c r="M1578" s="26" t="n">
        <v>6.86</v>
      </c>
      <c r="N1578" s="26" t="n">
        <v>2.7</v>
      </c>
      <c r="O1578" s="27" t="s">
        <v>2807</v>
      </c>
      <c r="P1578" s="27" t="n">
        <v>-774.02</v>
      </c>
      <c r="Q1578" s="27" t="n">
        <v>-224.53</v>
      </c>
      <c r="R1578" s="28" t="n">
        <v>19897.09</v>
      </c>
      <c r="S1578" s="28" t="n">
        <v>6312.09</v>
      </c>
      <c r="T1578" s="29" t="n">
        <v>58788.33</v>
      </c>
      <c r="U1578" s="29" t="n">
        <v>8798.31</v>
      </c>
      <c r="V1578" s="28" t="n">
        <v>15275.41</v>
      </c>
      <c r="W1578" s="28" t="n">
        <v>7989.95</v>
      </c>
      <c r="X1578" s="29" t="n">
        <v>12273.1</v>
      </c>
      <c r="Y1578" s="29" t="n">
        <v>5610.8</v>
      </c>
      <c r="Z1578" s="28" t="n">
        <v>18631.77</v>
      </c>
      <c r="AA1578" s="28" t="n">
        <v>6189.31</v>
      </c>
      <c r="AB1578" s="29" t="n">
        <v>13495.23</v>
      </c>
      <c r="AC1578" s="29" t="n">
        <v>7709.52</v>
      </c>
    </row>
    <row r="1579" customFormat="false" ht="12.75" hidden="false" customHeight="false" outlineLevel="0" collapsed="false">
      <c r="A1579" s="3" t="s">
        <v>2804</v>
      </c>
      <c r="B1579" s="3" t="s">
        <v>205</v>
      </c>
      <c r="C1579" s="3" t="s">
        <v>297</v>
      </c>
      <c r="D1579" s="3" t="s">
        <v>285</v>
      </c>
      <c r="E1579" s="3" t="str">
        <f aca="false">+CONCATENATE(A1579," ",B1579," ",C1579," ",D1579)</f>
        <v>ROCKRIDG 34 KV BGE LOAD2</v>
      </c>
      <c r="F1579" s="26" t="s">
        <v>2808</v>
      </c>
      <c r="G1579" s="26" t="n">
        <v>7.3</v>
      </c>
      <c r="H1579" s="26" t="n">
        <v>3.98</v>
      </c>
      <c r="I1579" s="26" t="s">
        <v>2808</v>
      </c>
      <c r="J1579" s="26" t="n">
        <v>1.55</v>
      </c>
      <c r="K1579" s="26" t="n">
        <v>1.69</v>
      </c>
      <c r="L1579" s="26" t="s">
        <v>2808</v>
      </c>
      <c r="M1579" s="26" t="n">
        <v>6.86</v>
      </c>
      <c r="N1579" s="26" t="n">
        <v>2.7</v>
      </c>
      <c r="O1579" s="27" t="s">
        <v>2808</v>
      </c>
      <c r="P1579" s="27" t="n">
        <v>-774.19</v>
      </c>
      <c r="Q1579" s="27" t="n">
        <v>-224.61</v>
      </c>
      <c r="R1579" s="28" t="n">
        <v>19898.25</v>
      </c>
      <c r="S1579" s="28" t="n">
        <v>6312.09</v>
      </c>
      <c r="T1579" s="29" t="n">
        <v>58787.23</v>
      </c>
      <c r="U1579" s="29" t="n">
        <v>8797.8</v>
      </c>
      <c r="V1579" s="28" t="n">
        <v>15275.38</v>
      </c>
      <c r="W1579" s="28" t="n">
        <v>7989.95</v>
      </c>
      <c r="X1579" s="29" t="n">
        <v>12273.1</v>
      </c>
      <c r="Y1579" s="29" t="n">
        <v>5610.8</v>
      </c>
      <c r="Z1579" s="28" t="n">
        <v>18631.75</v>
      </c>
      <c r="AA1579" s="28" t="n">
        <v>6189.3</v>
      </c>
      <c r="AB1579" s="29" t="n">
        <v>13495.23</v>
      </c>
      <c r="AC1579" s="29" t="n">
        <v>7709.52</v>
      </c>
    </row>
    <row r="1580" customFormat="false" ht="12.75" hidden="false" customHeight="false" outlineLevel="0" collapsed="false">
      <c r="A1580" s="3" t="s">
        <v>2809</v>
      </c>
      <c r="B1580" s="3" t="s">
        <v>59</v>
      </c>
      <c r="C1580" s="3" t="s">
        <v>60</v>
      </c>
      <c r="D1580" s="3" t="s">
        <v>768</v>
      </c>
      <c r="E1580" s="3" t="str">
        <f aca="false">+CONCATENATE(A1580," ",B1580," ",C1580," ",D1580)</f>
        <v>ROCKTONM 115 KV PENELEC NO.1 T</v>
      </c>
      <c r="F1580" s="26" t="s">
        <v>2810</v>
      </c>
      <c r="G1580" s="26" t="n">
        <v>20.86</v>
      </c>
      <c r="H1580" s="26" t="n">
        <v>10.78</v>
      </c>
      <c r="I1580" s="26" t="s">
        <v>2810</v>
      </c>
      <c r="J1580" s="26" t="n">
        <v>-1.83</v>
      </c>
      <c r="K1580" s="26" t="n">
        <v>5.92</v>
      </c>
      <c r="L1580" s="26" t="s">
        <v>2810</v>
      </c>
      <c r="M1580" s="26" t="n">
        <v>17.28</v>
      </c>
      <c r="N1580" s="26" t="n">
        <v>9.63</v>
      </c>
      <c r="O1580" s="27" t="s">
        <v>2810</v>
      </c>
      <c r="P1580" s="27" t="n">
        <v>-770.03</v>
      </c>
      <c r="Q1580" s="27" t="n">
        <v>-211.58</v>
      </c>
      <c r="R1580" s="28" t="n">
        <v>20282.56</v>
      </c>
      <c r="S1580" s="28" t="n">
        <v>6556.2</v>
      </c>
      <c r="T1580" s="29" t="n">
        <v>58394.39</v>
      </c>
      <c r="U1580" s="29" t="n">
        <v>8685.79</v>
      </c>
      <c r="V1580" s="28" t="n">
        <v>15105.22</v>
      </c>
      <c r="W1580" s="28" t="n">
        <v>7977.66</v>
      </c>
      <c r="X1580" s="29" t="n">
        <v>12282.5</v>
      </c>
      <c r="Y1580" s="29" t="n">
        <v>5660.7</v>
      </c>
      <c r="Z1580" s="28" t="n">
        <v>18549.96</v>
      </c>
      <c r="AA1580" s="28" t="n">
        <v>6308.96</v>
      </c>
      <c r="AB1580" s="29" t="n">
        <v>13537.54</v>
      </c>
      <c r="AC1580" s="29" t="n">
        <v>7716.46</v>
      </c>
    </row>
    <row r="1581" customFormat="false" ht="12.75" hidden="false" customHeight="false" outlineLevel="0" collapsed="false">
      <c r="A1581" s="3" t="s">
        <v>2811</v>
      </c>
      <c r="B1581" s="3" t="s">
        <v>59</v>
      </c>
      <c r="C1581" s="3" t="s">
        <v>60</v>
      </c>
      <c r="D1581" s="3" t="s">
        <v>1359</v>
      </c>
      <c r="E1581" s="3" t="str">
        <f aca="false">+CONCATENATE(A1581," ",B1581," ",C1581," ",D1581)</f>
        <v>ROCKWOOD 115 KV PENELEC NO1 TX</v>
      </c>
      <c r="F1581" s="26" t="s">
        <v>2812</v>
      </c>
      <c r="G1581" s="26" t="n">
        <v>20.09</v>
      </c>
      <c r="H1581" s="26" t="n">
        <v>10.38</v>
      </c>
      <c r="I1581" s="26" t="s">
        <v>2812</v>
      </c>
      <c r="J1581" s="26" t="n">
        <v>-13.13</v>
      </c>
      <c r="K1581" s="26" t="n">
        <v>5.73</v>
      </c>
      <c r="L1581" s="26" t="s">
        <v>2812</v>
      </c>
      <c r="M1581" s="26" t="n">
        <v>16.69</v>
      </c>
      <c r="N1581" s="26" t="n">
        <v>9.33</v>
      </c>
      <c r="O1581" s="27" t="s">
        <v>2812</v>
      </c>
      <c r="P1581" s="27" t="n">
        <v>-824.3</v>
      </c>
      <c r="Q1581" s="27" t="n">
        <v>-242.67</v>
      </c>
      <c r="R1581" s="28" t="n">
        <v>20235.52</v>
      </c>
      <c r="S1581" s="28" t="n">
        <v>6318</v>
      </c>
      <c r="T1581" s="29" t="n">
        <v>58266.39</v>
      </c>
      <c r="U1581" s="29" t="n">
        <v>8656.12</v>
      </c>
      <c r="V1581" s="28" t="n">
        <v>15146.52</v>
      </c>
      <c r="W1581" s="28" t="n">
        <v>7979.61</v>
      </c>
      <c r="X1581" s="29" t="n">
        <v>12284.6</v>
      </c>
      <c r="Y1581" s="29" t="n">
        <v>5643.7</v>
      </c>
      <c r="Z1581" s="28" t="n">
        <v>18288.03</v>
      </c>
      <c r="AA1581" s="28" t="n">
        <v>6293.17</v>
      </c>
      <c r="AB1581" s="29" t="n">
        <v>13494.74</v>
      </c>
      <c r="AC1581" s="29" t="n">
        <v>7715.52</v>
      </c>
    </row>
    <row r="1582" customFormat="false" ht="12.75" hidden="false" customHeight="false" outlineLevel="0" collapsed="false">
      <c r="A1582" s="3" t="s">
        <v>2813</v>
      </c>
      <c r="B1582" s="3" t="s">
        <v>26</v>
      </c>
      <c r="C1582" s="3" t="s">
        <v>87</v>
      </c>
      <c r="D1582" s="3" t="s">
        <v>324</v>
      </c>
      <c r="E1582" s="3" t="str">
        <f aca="false">+CONCATENATE(A1582," ",B1582," ",C1582," ",D1582)</f>
        <v>ROHMHAAS 230 KV PECO 1TR</v>
      </c>
      <c r="F1582" s="26" t="s">
        <v>2814</v>
      </c>
      <c r="G1582" s="26" t="n">
        <v>13.67</v>
      </c>
      <c r="H1582" s="26" t="n">
        <v>7.73</v>
      </c>
      <c r="I1582" s="26" t="s">
        <v>2814</v>
      </c>
      <c r="J1582" s="26" t="n">
        <v>-1.56</v>
      </c>
      <c r="K1582" s="26" t="n">
        <v>0.53</v>
      </c>
      <c r="L1582" s="26" t="s">
        <v>2814</v>
      </c>
      <c r="M1582" s="26" t="n">
        <v>1.94</v>
      </c>
      <c r="N1582" s="26" t="n">
        <v>2.63</v>
      </c>
      <c r="O1582" s="27" t="s">
        <v>2814</v>
      </c>
      <c r="P1582" s="27" t="n">
        <v>612.99</v>
      </c>
      <c r="Q1582" s="27" t="n">
        <v>467.55</v>
      </c>
      <c r="R1582" s="28" t="n">
        <v>20371.01</v>
      </c>
      <c r="S1582" s="28" t="n">
        <v>6332.11</v>
      </c>
      <c r="T1582" s="29" t="n">
        <v>60241.42</v>
      </c>
      <c r="U1582" s="29" t="n">
        <v>8691.17</v>
      </c>
      <c r="V1582" s="28" t="n">
        <v>15142.57</v>
      </c>
      <c r="W1582" s="28" t="n">
        <v>7978.88</v>
      </c>
      <c r="X1582" s="29" t="n">
        <v>12277.4</v>
      </c>
      <c r="Y1582" s="29" t="n">
        <v>5606.8</v>
      </c>
      <c r="Z1582" s="28" t="n">
        <v>18601.58</v>
      </c>
      <c r="AA1582" s="28" t="n">
        <v>6143.42</v>
      </c>
      <c r="AB1582" s="29" t="n">
        <v>13493.81</v>
      </c>
      <c r="AC1582" s="29" t="n">
        <v>7707.4</v>
      </c>
    </row>
    <row r="1583" customFormat="false" ht="12.75" hidden="false" customHeight="false" outlineLevel="0" collapsed="false">
      <c r="A1583" s="3" t="s">
        <v>2815</v>
      </c>
      <c r="B1583" s="3" t="s">
        <v>14</v>
      </c>
      <c r="C1583" s="3" t="s">
        <v>87</v>
      </c>
      <c r="D1583" s="3" t="s">
        <v>135</v>
      </c>
      <c r="E1583" s="3" t="str">
        <f aca="false">+CONCATENATE(A1583," ",B1583," ",C1583," ",D1583)</f>
        <v>ROLL PE 138 KV PECO FBUS</v>
      </c>
      <c r="F1583" s="26" t="s">
        <v>2816</v>
      </c>
      <c r="G1583" s="26" t="n">
        <v>20.94</v>
      </c>
      <c r="H1583" s="26" t="n">
        <v>11.62</v>
      </c>
      <c r="I1583" s="26" t="s">
        <v>2816</v>
      </c>
      <c r="J1583" s="26" t="n">
        <v>-3.49</v>
      </c>
      <c r="K1583" s="26" t="n">
        <v>0.67</v>
      </c>
      <c r="L1583" s="26" t="s">
        <v>2816</v>
      </c>
      <c r="M1583" s="26" t="n">
        <v>2.8</v>
      </c>
      <c r="N1583" s="26" t="n">
        <v>4.63</v>
      </c>
      <c r="O1583" s="27" t="s">
        <v>2816</v>
      </c>
      <c r="P1583" s="27" t="n">
        <v>597.78</v>
      </c>
      <c r="Q1583" s="27" t="n">
        <v>472.86</v>
      </c>
      <c r="R1583" s="28" t="n">
        <v>20371.86</v>
      </c>
      <c r="S1583" s="28" t="n">
        <v>6336.7</v>
      </c>
      <c r="T1583" s="29" t="n">
        <v>60237.46</v>
      </c>
      <c r="U1583" s="29" t="n">
        <v>8687.03</v>
      </c>
      <c r="V1583" s="28" t="n">
        <v>15133.27</v>
      </c>
      <c r="W1583" s="28" t="n">
        <v>7978.21</v>
      </c>
      <c r="X1583" s="29" t="n">
        <v>12292.2</v>
      </c>
      <c r="Y1583" s="29" t="n">
        <v>5615.9</v>
      </c>
      <c r="Z1583" s="28" t="n">
        <v>18603.46</v>
      </c>
      <c r="AA1583" s="28" t="n">
        <v>6146.73</v>
      </c>
      <c r="AB1583" s="29" t="n">
        <v>13494.51</v>
      </c>
      <c r="AC1583" s="29" t="n">
        <v>7708.21</v>
      </c>
    </row>
    <row r="1584" customFormat="false" ht="12.75" hidden="false" customHeight="false" outlineLevel="0" collapsed="false">
      <c r="A1584" s="3" t="s">
        <v>2817</v>
      </c>
      <c r="B1584" s="3" t="s">
        <v>59</v>
      </c>
      <c r="C1584" s="3" t="s">
        <v>60</v>
      </c>
      <c r="D1584" s="3" t="s">
        <v>61</v>
      </c>
      <c r="E1584" s="3" t="str">
        <f aca="false">+CONCATENATE(A1584," ",B1584," ",C1584," ",D1584)</f>
        <v>ROLL PN 115 KV PENELEC 1 TX</v>
      </c>
      <c r="F1584" s="26" t="s">
        <v>2818</v>
      </c>
      <c r="G1584" s="26" t="n">
        <v>29.77</v>
      </c>
      <c r="H1584" s="26" t="n">
        <v>15.23</v>
      </c>
      <c r="I1584" s="26" t="s">
        <v>2818</v>
      </c>
      <c r="J1584" s="26" t="n">
        <v>-12.37</v>
      </c>
      <c r="K1584" s="26" t="n">
        <v>8.14</v>
      </c>
      <c r="L1584" s="26" t="s">
        <v>2818</v>
      </c>
      <c r="M1584" s="26" t="n">
        <v>24.96</v>
      </c>
      <c r="N1584" s="26" t="n">
        <v>13.41</v>
      </c>
      <c r="O1584" s="27" t="s">
        <v>2818</v>
      </c>
      <c r="P1584" s="27" t="n">
        <v>-610.84</v>
      </c>
      <c r="Q1584" s="27" t="n">
        <v>-66.5</v>
      </c>
      <c r="R1584" s="28" t="n">
        <v>20472.47</v>
      </c>
      <c r="S1584" s="28" t="n">
        <v>7621.67</v>
      </c>
      <c r="T1584" s="29" t="n">
        <v>58414.33</v>
      </c>
      <c r="U1584" s="29" t="n">
        <v>8755.31</v>
      </c>
      <c r="V1584" s="28" t="n">
        <v>14776.82</v>
      </c>
      <c r="W1584" s="28" t="n">
        <v>7980.03</v>
      </c>
      <c r="X1584" s="29" t="n">
        <v>12299</v>
      </c>
      <c r="Y1584" s="29" t="n">
        <v>5670</v>
      </c>
      <c r="Z1584" s="28" t="n">
        <v>18573.84</v>
      </c>
      <c r="AA1584" s="28" t="n">
        <v>6366.57</v>
      </c>
      <c r="AB1584" s="29" t="n">
        <v>13496.06</v>
      </c>
      <c r="AC1584" s="29" t="n">
        <v>7719.92</v>
      </c>
    </row>
    <row r="1585" customFormat="false" ht="12.75" hidden="false" customHeight="false" outlineLevel="0" collapsed="false">
      <c r="A1585" s="3" t="s">
        <v>2819</v>
      </c>
      <c r="B1585" s="3" t="s">
        <v>59</v>
      </c>
      <c r="C1585" s="3" t="s">
        <v>66</v>
      </c>
      <c r="D1585" s="3" t="s">
        <v>2820</v>
      </c>
      <c r="E1585" s="3" t="str">
        <f aca="false">+CONCATENATE(A1585," ",B1585," ",C1585," ",D1585)</f>
        <v>ROUNDTOP 115 KV METED 1B71</v>
      </c>
      <c r="F1585" s="26" t="s">
        <v>2821</v>
      </c>
      <c r="G1585" s="26" t="n">
        <v>4.22</v>
      </c>
      <c r="H1585" s="26" t="n">
        <v>2.4</v>
      </c>
      <c r="I1585" s="26" t="s">
        <v>2821</v>
      </c>
      <c r="J1585" s="26" t="n">
        <v>-1.72</v>
      </c>
      <c r="K1585" s="26" t="n">
        <v>0.46</v>
      </c>
      <c r="L1585" s="26" t="s">
        <v>2821</v>
      </c>
      <c r="M1585" s="26" t="n">
        <v>-2.1</v>
      </c>
      <c r="N1585" s="26" t="n">
        <v>0.73</v>
      </c>
      <c r="O1585" s="27" t="s">
        <v>2821</v>
      </c>
      <c r="P1585" s="27" t="n">
        <v>-919.85</v>
      </c>
      <c r="Q1585" s="27" t="n">
        <v>-268.61</v>
      </c>
      <c r="R1585" s="28" t="n">
        <v>20227.03</v>
      </c>
      <c r="S1585" s="28" t="n">
        <v>6323.86</v>
      </c>
      <c r="T1585" s="29" t="n">
        <v>58056.8</v>
      </c>
      <c r="U1585" s="29" t="n">
        <v>8668.58</v>
      </c>
      <c r="V1585" s="28" t="n">
        <v>15379.13</v>
      </c>
      <c r="W1585" s="28" t="n">
        <v>7970.75</v>
      </c>
      <c r="X1585" s="29" t="n">
        <v>12271.1</v>
      </c>
      <c r="Y1585" s="29" t="n">
        <v>5586.7</v>
      </c>
      <c r="Z1585" s="28" t="n">
        <v>18596.61</v>
      </c>
      <c r="AA1585" s="28" t="n">
        <v>6174.24</v>
      </c>
      <c r="AB1585" s="29" t="n">
        <v>13496.84</v>
      </c>
      <c r="AC1585" s="29" t="n">
        <v>7708.27</v>
      </c>
    </row>
    <row r="1586" customFormat="false" ht="12.75" hidden="false" customHeight="false" outlineLevel="0" collapsed="false">
      <c r="A1586" s="3" t="s">
        <v>2819</v>
      </c>
      <c r="B1586" s="3" t="s">
        <v>59</v>
      </c>
      <c r="C1586" s="3" t="s">
        <v>66</v>
      </c>
      <c r="D1586" s="3" t="s">
        <v>2822</v>
      </c>
      <c r="E1586" s="3" t="str">
        <f aca="false">+CONCATENATE(A1586," ",B1586," ",C1586," ",D1586)</f>
        <v>ROUNDTOP 115 KV METED 1B72</v>
      </c>
      <c r="F1586" s="26" t="s">
        <v>2823</v>
      </c>
      <c r="G1586" s="26" t="n">
        <v>4.22</v>
      </c>
      <c r="H1586" s="26" t="n">
        <v>2.4</v>
      </c>
      <c r="I1586" s="26" t="s">
        <v>2823</v>
      </c>
      <c r="J1586" s="26" t="n">
        <v>-1.72</v>
      </c>
      <c r="K1586" s="26" t="n">
        <v>0.46</v>
      </c>
      <c r="L1586" s="26" t="s">
        <v>2823</v>
      </c>
      <c r="M1586" s="26" t="n">
        <v>-2.1</v>
      </c>
      <c r="N1586" s="26" t="n">
        <v>0.73</v>
      </c>
      <c r="O1586" s="27" t="s">
        <v>2823</v>
      </c>
      <c r="P1586" s="27" t="n">
        <v>-919.85</v>
      </c>
      <c r="Q1586" s="27" t="n">
        <v>-268.61</v>
      </c>
      <c r="R1586" s="28" t="n">
        <v>20227.03</v>
      </c>
      <c r="S1586" s="28" t="n">
        <v>6323.86</v>
      </c>
      <c r="T1586" s="29" t="n">
        <v>58056.8</v>
      </c>
      <c r="U1586" s="29" t="n">
        <v>8668.58</v>
      </c>
      <c r="V1586" s="28" t="n">
        <v>15379.13</v>
      </c>
      <c r="W1586" s="28" t="n">
        <v>7970.75</v>
      </c>
      <c r="X1586" s="29" t="n">
        <v>12271.1</v>
      </c>
      <c r="Y1586" s="29" t="n">
        <v>5586.7</v>
      </c>
      <c r="Z1586" s="28" t="n">
        <v>18596.61</v>
      </c>
      <c r="AA1586" s="28" t="n">
        <v>6174.24</v>
      </c>
      <c r="AB1586" s="29" t="n">
        <v>13496.84</v>
      </c>
      <c r="AC1586" s="29" t="n">
        <v>7708.27</v>
      </c>
    </row>
    <row r="1587" customFormat="false" ht="12.75" hidden="false" customHeight="false" outlineLevel="0" collapsed="false">
      <c r="A1587" s="3" t="s">
        <v>2824</v>
      </c>
      <c r="B1587" s="3" t="s">
        <v>47</v>
      </c>
      <c r="C1587" s="3" t="s">
        <v>87</v>
      </c>
      <c r="D1587" s="3" t="s">
        <v>478</v>
      </c>
      <c r="E1587" s="3" t="str">
        <f aca="false">+CONCATENATE(A1587," ",B1587," ",C1587," ",D1587)</f>
        <v>ROXBOROU 13 KV PECO 4BUS</v>
      </c>
      <c r="F1587" s="26" t="s">
        <v>2825</v>
      </c>
      <c r="G1587" s="26" t="n">
        <v>7.92</v>
      </c>
      <c r="H1587" s="26" t="n">
        <v>4.48</v>
      </c>
      <c r="I1587" s="26" t="s">
        <v>2825</v>
      </c>
      <c r="J1587" s="26" t="n">
        <v>-0.75</v>
      </c>
      <c r="K1587" s="26" t="n">
        <v>0.45</v>
      </c>
      <c r="L1587" s="26" t="s">
        <v>2825</v>
      </c>
      <c r="M1587" s="26" t="n">
        <v>1.5</v>
      </c>
      <c r="N1587" s="26" t="n">
        <v>1.72</v>
      </c>
      <c r="O1587" s="27" t="s">
        <v>2825</v>
      </c>
      <c r="P1587" s="27" t="n">
        <v>664.11</v>
      </c>
      <c r="Q1587" s="27" t="n">
        <v>502</v>
      </c>
      <c r="R1587" s="28" t="n">
        <v>20237.66</v>
      </c>
      <c r="S1587" s="28" t="n">
        <v>6330.16</v>
      </c>
      <c r="T1587" s="29" t="n">
        <v>60157.21</v>
      </c>
      <c r="U1587" s="29" t="n">
        <v>8671.84</v>
      </c>
      <c r="V1587" s="28" t="n">
        <v>15157.28</v>
      </c>
      <c r="W1587" s="28" t="n">
        <v>7979.35</v>
      </c>
      <c r="X1587" s="29" t="n">
        <v>12271</v>
      </c>
      <c r="Y1587" s="29" t="n">
        <v>5607.2</v>
      </c>
      <c r="Z1587" s="28" t="n">
        <v>18602.24</v>
      </c>
      <c r="AA1587" s="28" t="n">
        <v>6148.55</v>
      </c>
      <c r="AB1587" s="29" t="n">
        <v>13494.14</v>
      </c>
      <c r="AC1587" s="29" t="n">
        <v>7707.44</v>
      </c>
    </row>
    <row r="1588" customFormat="false" ht="12.75" hidden="false" customHeight="false" outlineLevel="0" collapsed="false">
      <c r="A1588" s="3" t="s">
        <v>2824</v>
      </c>
      <c r="B1588" s="3" t="s">
        <v>47</v>
      </c>
      <c r="C1588" s="3" t="s">
        <v>87</v>
      </c>
      <c r="D1588" s="3" t="s">
        <v>2826</v>
      </c>
      <c r="E1588" s="3" t="str">
        <f aca="false">+CONCATENATE(A1588," ",B1588," ",C1588," ",D1588)</f>
        <v>ROXBOROU 13 KV PECO 5BUS</v>
      </c>
      <c r="F1588" s="26" t="s">
        <v>2827</v>
      </c>
      <c r="G1588" s="26" t="n">
        <v>7.92</v>
      </c>
      <c r="H1588" s="26" t="n">
        <v>4.48</v>
      </c>
      <c r="I1588" s="26" t="s">
        <v>2827</v>
      </c>
      <c r="J1588" s="26" t="n">
        <v>-0.75</v>
      </c>
      <c r="K1588" s="26" t="n">
        <v>0.45</v>
      </c>
      <c r="L1588" s="26" t="s">
        <v>2827</v>
      </c>
      <c r="M1588" s="26" t="n">
        <v>1.5</v>
      </c>
      <c r="N1588" s="26" t="n">
        <v>1.72</v>
      </c>
      <c r="O1588" s="27" t="s">
        <v>2827</v>
      </c>
      <c r="P1588" s="27" t="n">
        <v>664.11</v>
      </c>
      <c r="Q1588" s="27" t="n">
        <v>502</v>
      </c>
      <c r="R1588" s="28" t="n">
        <v>20237.66</v>
      </c>
      <c r="S1588" s="28" t="n">
        <v>6330.16</v>
      </c>
      <c r="T1588" s="29" t="n">
        <v>60157.21</v>
      </c>
      <c r="U1588" s="29" t="n">
        <v>8671.84</v>
      </c>
      <c r="V1588" s="28" t="n">
        <v>15157.28</v>
      </c>
      <c r="W1588" s="28" t="n">
        <v>7979.35</v>
      </c>
      <c r="X1588" s="29" t="n">
        <v>12271</v>
      </c>
      <c r="Y1588" s="29" t="n">
        <v>5607.2</v>
      </c>
      <c r="Z1588" s="28" t="n">
        <v>18602.24</v>
      </c>
      <c r="AA1588" s="28" t="n">
        <v>6148.55</v>
      </c>
      <c r="AB1588" s="29" t="n">
        <v>13494.14</v>
      </c>
      <c r="AC1588" s="29" t="n">
        <v>7707.44</v>
      </c>
    </row>
    <row r="1589" customFormat="false" ht="12.75" hidden="false" customHeight="false" outlineLevel="0" collapsed="false">
      <c r="A1589" s="3" t="s">
        <v>2824</v>
      </c>
      <c r="B1589" s="3" t="s">
        <v>47</v>
      </c>
      <c r="C1589" s="3" t="s">
        <v>87</v>
      </c>
      <c r="D1589" s="3" t="s">
        <v>1004</v>
      </c>
      <c r="E1589" s="3" t="str">
        <f aca="false">+CONCATENATE(A1589," ",B1589," ",C1589," ",D1589)</f>
        <v>ROXBOROU 13 KV PECO 6BUS</v>
      </c>
      <c r="F1589" s="26" t="s">
        <v>2828</v>
      </c>
      <c r="G1589" s="26" t="n">
        <v>7.92</v>
      </c>
      <c r="H1589" s="26" t="n">
        <v>4.48</v>
      </c>
      <c r="I1589" s="26" t="s">
        <v>2828</v>
      </c>
      <c r="J1589" s="26" t="n">
        <v>-0.75</v>
      </c>
      <c r="K1589" s="26" t="n">
        <v>0.45</v>
      </c>
      <c r="L1589" s="26" t="s">
        <v>2828</v>
      </c>
      <c r="M1589" s="26" t="n">
        <v>1.5</v>
      </c>
      <c r="N1589" s="26" t="n">
        <v>1.72</v>
      </c>
      <c r="O1589" s="27" t="s">
        <v>2828</v>
      </c>
      <c r="P1589" s="27" t="n">
        <v>664.11</v>
      </c>
      <c r="Q1589" s="27" t="n">
        <v>502</v>
      </c>
      <c r="R1589" s="28" t="n">
        <v>20237.66</v>
      </c>
      <c r="S1589" s="28" t="n">
        <v>6330.16</v>
      </c>
      <c r="T1589" s="29" t="n">
        <v>60157.21</v>
      </c>
      <c r="U1589" s="29" t="n">
        <v>8671.84</v>
      </c>
      <c r="V1589" s="28" t="n">
        <v>15157.28</v>
      </c>
      <c r="W1589" s="28" t="n">
        <v>7979.35</v>
      </c>
      <c r="X1589" s="29" t="n">
        <v>12271</v>
      </c>
      <c r="Y1589" s="29" t="n">
        <v>5607.2</v>
      </c>
      <c r="Z1589" s="28" t="n">
        <v>18602.24</v>
      </c>
      <c r="AA1589" s="28" t="n">
        <v>6148.55</v>
      </c>
      <c r="AB1589" s="29" t="n">
        <v>13494.14</v>
      </c>
      <c r="AC1589" s="29" t="n">
        <v>7707.44</v>
      </c>
    </row>
    <row r="1590" customFormat="false" ht="12.75" hidden="false" customHeight="false" outlineLevel="0" collapsed="false">
      <c r="A1590" s="3" t="s">
        <v>2829</v>
      </c>
      <c r="B1590" s="3" t="s">
        <v>59</v>
      </c>
      <c r="C1590" s="3" t="s">
        <v>60</v>
      </c>
      <c r="D1590" s="3" t="s">
        <v>16</v>
      </c>
      <c r="E1590" s="3" t="str">
        <f aca="false">+CONCATENATE(A1590," ",B1590," ",C1590," ",D1590)</f>
        <v>ROXBURY 115 KV PENELEC LD1</v>
      </c>
      <c r="F1590" s="26" t="s">
        <v>2830</v>
      </c>
      <c r="G1590" s="26" t="n">
        <v>8.47</v>
      </c>
      <c r="H1590" s="26" t="n">
        <v>4.54</v>
      </c>
      <c r="I1590" s="26" t="s">
        <v>2830</v>
      </c>
      <c r="J1590" s="26" t="n">
        <v>2.09</v>
      </c>
      <c r="K1590" s="26" t="n">
        <v>1.94</v>
      </c>
      <c r="L1590" s="26" t="s">
        <v>2830</v>
      </c>
      <c r="M1590" s="26" t="n">
        <v>4.65</v>
      </c>
      <c r="N1590" s="26" t="n">
        <v>3.18</v>
      </c>
      <c r="O1590" s="27" t="s">
        <v>2830</v>
      </c>
      <c r="P1590" s="27" t="n">
        <v>-905.67</v>
      </c>
      <c r="Q1590" s="27" t="n">
        <v>-272.84</v>
      </c>
      <c r="R1590" s="28" t="n">
        <v>20175.18</v>
      </c>
      <c r="S1590" s="28" t="n">
        <v>6326</v>
      </c>
      <c r="T1590" s="29" t="n">
        <v>58327.42</v>
      </c>
      <c r="U1590" s="29" t="n">
        <v>8647.51</v>
      </c>
      <c r="V1590" s="28" t="n">
        <v>15948.38</v>
      </c>
      <c r="W1590" s="28" t="n">
        <v>7973.22</v>
      </c>
      <c r="X1590" s="29" t="n">
        <v>12273.8</v>
      </c>
      <c r="Y1590" s="29" t="n">
        <v>5623.1</v>
      </c>
      <c r="Z1590" s="28" t="n">
        <v>18584.69</v>
      </c>
      <c r="AA1590" s="28" t="n">
        <v>6206.32</v>
      </c>
      <c r="AB1590" s="29" t="n">
        <v>13495.41</v>
      </c>
      <c r="AC1590" s="29" t="n">
        <v>7710.32</v>
      </c>
    </row>
    <row r="1591" customFormat="false" ht="12.75" hidden="false" customHeight="false" outlineLevel="0" collapsed="false">
      <c r="A1591" s="3" t="s">
        <v>2831</v>
      </c>
      <c r="B1591" s="3" t="s">
        <v>26</v>
      </c>
      <c r="C1591" s="3" t="s">
        <v>15</v>
      </c>
      <c r="D1591" s="3" t="s">
        <v>1578</v>
      </c>
      <c r="E1591" s="3" t="str">
        <f aca="false">+CONCATENATE(A1591," ",B1591," ",C1591," ",D1591)</f>
        <v>RYCEVILL 230 KV PEPCO 2301B</v>
      </c>
      <c r="F1591" s="26" t="s">
        <v>2832</v>
      </c>
      <c r="G1591" s="26" t="n">
        <v>10.05</v>
      </c>
      <c r="H1591" s="26" t="n">
        <v>5.35</v>
      </c>
      <c r="I1591" s="26" t="s">
        <v>2832</v>
      </c>
      <c r="J1591" s="26" t="n">
        <v>2.99</v>
      </c>
      <c r="K1591" s="26" t="n">
        <v>2.48</v>
      </c>
      <c r="L1591" s="26" t="s">
        <v>2832</v>
      </c>
      <c r="M1591" s="26" t="n">
        <v>8.02</v>
      </c>
      <c r="N1591" s="26" t="n">
        <v>4.1</v>
      </c>
      <c r="O1591" s="27" t="s">
        <v>2832</v>
      </c>
      <c r="P1591" s="27" t="n">
        <v>-880.38</v>
      </c>
      <c r="Q1591" s="27" t="n">
        <v>-267.79</v>
      </c>
      <c r="R1591" s="28" t="n">
        <v>20133.13</v>
      </c>
      <c r="S1591" s="28" t="n">
        <v>6301.28</v>
      </c>
      <c r="T1591" s="29" t="n">
        <v>58255.1</v>
      </c>
      <c r="U1591" s="29" t="n">
        <v>8603.58</v>
      </c>
      <c r="V1591" s="28" t="n">
        <v>15273.79</v>
      </c>
      <c r="W1591" s="28" t="n">
        <v>7984.07</v>
      </c>
      <c r="X1591" s="29" t="n">
        <v>12275.1</v>
      </c>
      <c r="Y1591" s="29" t="n">
        <v>5618</v>
      </c>
      <c r="Z1591" s="28" t="n">
        <v>18629.5</v>
      </c>
      <c r="AA1591" s="28" t="n">
        <v>6216.74</v>
      </c>
      <c r="AB1591" s="29" t="n">
        <v>13494.6</v>
      </c>
      <c r="AC1591" s="29" t="n">
        <v>7710.98</v>
      </c>
    </row>
    <row r="1592" customFormat="false" ht="12.75" hidden="false" customHeight="false" outlineLevel="0" collapsed="false">
      <c r="A1592" s="3" t="s">
        <v>2831</v>
      </c>
      <c r="B1592" s="3" t="s">
        <v>26</v>
      </c>
      <c r="C1592" s="3" t="s">
        <v>15</v>
      </c>
      <c r="D1592" s="3" t="s">
        <v>2833</v>
      </c>
      <c r="E1592" s="3" t="str">
        <f aca="false">+CONCATENATE(A1592," ",B1592," ",C1592," ",D1592)</f>
        <v>RYCEVILL 230 KV PEPCO 2302B</v>
      </c>
      <c r="F1592" s="26" t="s">
        <v>2834</v>
      </c>
      <c r="G1592" s="26" t="n">
        <v>10.05</v>
      </c>
      <c r="H1592" s="26" t="n">
        <v>5.35</v>
      </c>
      <c r="I1592" s="26" t="s">
        <v>2834</v>
      </c>
      <c r="J1592" s="26" t="n">
        <v>2.99</v>
      </c>
      <c r="K1592" s="26" t="n">
        <v>2.48</v>
      </c>
      <c r="L1592" s="26" t="s">
        <v>2834</v>
      </c>
      <c r="M1592" s="26" t="n">
        <v>8.02</v>
      </c>
      <c r="N1592" s="26" t="n">
        <v>4.1</v>
      </c>
      <c r="O1592" s="27" t="s">
        <v>2834</v>
      </c>
      <c r="P1592" s="27" t="n">
        <v>-880.38</v>
      </c>
      <c r="Q1592" s="27" t="n">
        <v>-267.79</v>
      </c>
      <c r="R1592" s="28" t="n">
        <v>20133.13</v>
      </c>
      <c r="S1592" s="28" t="n">
        <v>6301.28</v>
      </c>
      <c r="T1592" s="29" t="n">
        <v>58255.1</v>
      </c>
      <c r="U1592" s="29" t="n">
        <v>8603.58</v>
      </c>
      <c r="V1592" s="28" t="n">
        <v>15273.79</v>
      </c>
      <c r="W1592" s="28" t="n">
        <v>7984.07</v>
      </c>
      <c r="X1592" s="29" t="n">
        <v>12275.1</v>
      </c>
      <c r="Y1592" s="29" t="n">
        <v>5618</v>
      </c>
      <c r="Z1592" s="28" t="n">
        <v>18629.51</v>
      </c>
      <c r="AA1592" s="28" t="n">
        <v>6216.71</v>
      </c>
      <c r="AB1592" s="29" t="n">
        <v>13494.6</v>
      </c>
      <c r="AC1592" s="29" t="n">
        <v>7710.98</v>
      </c>
    </row>
    <row r="1593" customFormat="false" ht="12.75" hidden="false" customHeight="false" outlineLevel="0" collapsed="false">
      <c r="A1593" s="3" t="s">
        <v>2835</v>
      </c>
      <c r="B1593" s="3" t="s">
        <v>205</v>
      </c>
      <c r="C1593" s="3" t="s">
        <v>60</v>
      </c>
      <c r="D1593" s="3" t="s">
        <v>2836</v>
      </c>
      <c r="E1593" s="3" t="str">
        <f aca="false">+CONCATENATE(A1593," ",B1593," ",C1593," ",D1593)</f>
        <v>SABINSVI 34 KV PENELEC OSCEOL</v>
      </c>
      <c r="F1593" s="26" t="s">
        <v>2837</v>
      </c>
      <c r="G1593" s="26" t="n">
        <v>30.06</v>
      </c>
      <c r="H1593" s="26" t="n">
        <v>15.43</v>
      </c>
      <c r="I1593" s="26" t="s">
        <v>2837</v>
      </c>
      <c r="J1593" s="26" t="n">
        <v>4.03</v>
      </c>
      <c r="K1593" s="26" t="n">
        <v>8.13</v>
      </c>
      <c r="L1593" s="26" t="s">
        <v>2837</v>
      </c>
      <c r="M1593" s="26" t="n">
        <v>25.6</v>
      </c>
      <c r="N1593" s="26" t="n">
        <v>13.51</v>
      </c>
      <c r="O1593" s="27" t="s">
        <v>2837</v>
      </c>
      <c r="P1593" s="27" t="n">
        <v>-579.31</v>
      </c>
      <c r="Q1593" s="27" t="n">
        <v>-117.59</v>
      </c>
      <c r="R1593" s="28" t="n">
        <v>20354.14</v>
      </c>
      <c r="S1593" s="28" t="n">
        <v>6588.76</v>
      </c>
      <c r="T1593" s="29" t="n">
        <v>58633.3</v>
      </c>
      <c r="U1593" s="29" t="n">
        <v>8704.39</v>
      </c>
      <c r="V1593" s="28" t="n">
        <v>14847.43</v>
      </c>
      <c r="W1593" s="28" t="n">
        <v>7978.25</v>
      </c>
      <c r="X1593" s="29" t="n">
        <v>12276.3</v>
      </c>
      <c r="Y1593" s="29" t="n">
        <v>5680.9</v>
      </c>
      <c r="Z1593" s="28" t="n">
        <v>18572.57</v>
      </c>
      <c r="AA1593" s="28" t="n">
        <v>6382.39</v>
      </c>
      <c r="AB1593" s="29" t="n">
        <v>13765.81</v>
      </c>
      <c r="AC1593" s="29" t="n">
        <v>7720.58</v>
      </c>
    </row>
    <row r="1594" customFormat="false" ht="12.75" hidden="false" customHeight="false" outlineLevel="0" collapsed="false">
      <c r="A1594" s="3" t="s">
        <v>2835</v>
      </c>
      <c r="B1594" s="3" t="s">
        <v>205</v>
      </c>
      <c r="C1594" s="3" t="s">
        <v>60</v>
      </c>
      <c r="D1594" s="3" t="s">
        <v>2838</v>
      </c>
      <c r="E1594" s="3" t="str">
        <f aca="false">+CONCATENATE(A1594," ",B1594," ",C1594," ",D1594)</f>
        <v>SABINSVI 34 KV PENELEC WELLBR</v>
      </c>
      <c r="F1594" s="26" t="s">
        <v>2839</v>
      </c>
      <c r="G1594" s="26" t="n">
        <v>30.06</v>
      </c>
      <c r="H1594" s="26" t="n">
        <v>15.43</v>
      </c>
      <c r="I1594" s="26" t="s">
        <v>2839</v>
      </c>
      <c r="J1594" s="26" t="n">
        <v>4.03</v>
      </c>
      <c r="K1594" s="26" t="n">
        <v>8.13</v>
      </c>
      <c r="L1594" s="26" t="s">
        <v>2839</v>
      </c>
      <c r="M1594" s="26" t="n">
        <v>25.6</v>
      </c>
      <c r="N1594" s="26" t="n">
        <v>13.51</v>
      </c>
      <c r="O1594" s="27" t="s">
        <v>2839</v>
      </c>
      <c r="P1594" s="27" t="n">
        <v>-579.31</v>
      </c>
      <c r="Q1594" s="27" t="n">
        <v>-117.59</v>
      </c>
      <c r="R1594" s="28" t="n">
        <v>20354.14</v>
      </c>
      <c r="S1594" s="28" t="n">
        <v>6588.76</v>
      </c>
      <c r="T1594" s="29" t="n">
        <v>58633.3</v>
      </c>
      <c r="U1594" s="29" t="n">
        <v>8704.39</v>
      </c>
      <c r="V1594" s="28" t="n">
        <v>14847.43</v>
      </c>
      <c r="W1594" s="28" t="n">
        <v>7978.25</v>
      </c>
      <c r="X1594" s="29" t="n">
        <v>12276.3</v>
      </c>
      <c r="Y1594" s="29" t="n">
        <v>5680.9</v>
      </c>
      <c r="Z1594" s="28" t="n">
        <v>18572.57</v>
      </c>
      <c r="AA1594" s="28" t="n">
        <v>6382.39</v>
      </c>
      <c r="AB1594" s="29" t="n">
        <v>13765.81</v>
      </c>
      <c r="AC1594" s="29" t="n">
        <v>7720.58</v>
      </c>
    </row>
    <row r="1595" customFormat="false" ht="12.75" hidden="false" customHeight="false" outlineLevel="0" collapsed="false">
      <c r="A1595" s="3" t="s">
        <v>2840</v>
      </c>
      <c r="B1595" s="3" t="s">
        <v>26</v>
      </c>
      <c r="C1595" s="3" t="s">
        <v>27</v>
      </c>
      <c r="D1595" s="3" t="s">
        <v>2841</v>
      </c>
      <c r="E1595" s="3" t="str">
        <f aca="false">+CONCATENATE(A1595," ",B1595," ",C1595," ",D1595)</f>
        <v>SADDLEBR 230 KV PSEG T1-4</v>
      </c>
      <c r="F1595" s="26" t="s">
        <v>2842</v>
      </c>
      <c r="G1595" s="26" t="n">
        <v>195.45</v>
      </c>
      <c r="H1595" s="26" t="n">
        <v>97.15</v>
      </c>
      <c r="I1595" s="26" t="s">
        <v>2842</v>
      </c>
      <c r="J1595" s="26" t="n">
        <v>66.26</v>
      </c>
      <c r="K1595" s="26" t="n">
        <v>64.18</v>
      </c>
      <c r="L1595" s="26" t="s">
        <v>2842</v>
      </c>
      <c r="M1595" s="26" t="n">
        <v>201.17</v>
      </c>
      <c r="N1595" s="26" t="n">
        <v>109.16</v>
      </c>
      <c r="O1595" s="27" t="s">
        <v>2842</v>
      </c>
      <c r="P1595" s="27" t="n">
        <v>704.6</v>
      </c>
      <c r="Q1595" s="27" t="n">
        <v>523.08</v>
      </c>
      <c r="R1595" s="28" t="n">
        <v>21459.06</v>
      </c>
      <c r="S1595" s="28" t="n">
        <v>6462.08</v>
      </c>
      <c r="T1595" s="29" t="n">
        <v>59755.35</v>
      </c>
      <c r="U1595" s="29" t="n">
        <v>8822.28</v>
      </c>
      <c r="V1595" s="28" t="n">
        <v>14955.11</v>
      </c>
      <c r="W1595" s="28" t="n">
        <v>7981.15</v>
      </c>
      <c r="X1595" s="29" t="n">
        <v>12680.9</v>
      </c>
      <c r="Y1595" s="29" t="n">
        <v>5822.9</v>
      </c>
      <c r="Z1595" s="28" t="n">
        <v>18744.2</v>
      </c>
      <c r="AA1595" s="28" t="n">
        <v>8101.35</v>
      </c>
      <c r="AB1595" s="29" t="n">
        <v>13485.18</v>
      </c>
      <c r="AC1595" s="29" t="n">
        <v>7817.73</v>
      </c>
    </row>
    <row r="1596" customFormat="false" ht="12.75" hidden="false" customHeight="false" outlineLevel="0" collapsed="false">
      <c r="A1596" s="3" t="s">
        <v>2840</v>
      </c>
      <c r="B1596" s="3" t="s">
        <v>26</v>
      </c>
      <c r="C1596" s="3" t="s">
        <v>27</v>
      </c>
      <c r="D1596" s="3" t="s">
        <v>2843</v>
      </c>
      <c r="E1596" s="3" t="str">
        <f aca="false">+CONCATENATE(A1596," ",B1596," ",C1596," ",D1596)</f>
        <v>SADDLEBR 230 KV PSEG T2-3</v>
      </c>
      <c r="F1596" s="26" t="s">
        <v>2844</v>
      </c>
      <c r="G1596" s="26" t="n">
        <v>195.45</v>
      </c>
      <c r="H1596" s="26" t="n">
        <v>97.15</v>
      </c>
      <c r="I1596" s="26" t="s">
        <v>2844</v>
      </c>
      <c r="J1596" s="26" t="n">
        <v>66.26</v>
      </c>
      <c r="K1596" s="26" t="n">
        <v>64.18</v>
      </c>
      <c r="L1596" s="26" t="s">
        <v>2844</v>
      </c>
      <c r="M1596" s="26" t="n">
        <v>201.17</v>
      </c>
      <c r="N1596" s="26" t="n">
        <v>109.16</v>
      </c>
      <c r="O1596" s="27" t="s">
        <v>2844</v>
      </c>
      <c r="P1596" s="27" t="n">
        <v>704.6</v>
      </c>
      <c r="Q1596" s="27" t="n">
        <v>523.08</v>
      </c>
      <c r="R1596" s="28" t="n">
        <v>21459.06</v>
      </c>
      <c r="S1596" s="28" t="n">
        <v>6462.08</v>
      </c>
      <c r="T1596" s="29" t="n">
        <v>59755.35</v>
      </c>
      <c r="U1596" s="29" t="n">
        <v>8822.28</v>
      </c>
      <c r="V1596" s="28" t="n">
        <v>14955.11</v>
      </c>
      <c r="W1596" s="28" t="n">
        <v>7981.15</v>
      </c>
      <c r="X1596" s="29" t="n">
        <v>12680.9</v>
      </c>
      <c r="Y1596" s="29" t="n">
        <v>5822.9</v>
      </c>
      <c r="Z1596" s="28" t="n">
        <v>18744.2</v>
      </c>
      <c r="AA1596" s="28" t="n">
        <v>8101.35</v>
      </c>
      <c r="AB1596" s="29" t="n">
        <v>13485.18</v>
      </c>
      <c r="AC1596" s="29" t="n">
        <v>7817.73</v>
      </c>
    </row>
    <row r="1597" customFormat="false" ht="12.75" hidden="false" customHeight="false" outlineLevel="0" collapsed="false">
      <c r="A1597" s="3" t="s">
        <v>2845</v>
      </c>
      <c r="B1597" s="3" t="s">
        <v>47</v>
      </c>
      <c r="C1597" s="3" t="s">
        <v>45</v>
      </c>
      <c r="D1597" s="3" t="s">
        <v>2846</v>
      </c>
      <c r="E1597" s="3" t="str">
        <f aca="false">+CONCATENATE(A1597," ",B1597," ",C1597," ",D1597)</f>
        <v>SAFEHARB 13 KV PPL 25CYCL</v>
      </c>
      <c r="F1597" s="26" t="s">
        <v>2847</v>
      </c>
      <c r="G1597" s="26" t="n">
        <v>4.28</v>
      </c>
      <c r="H1597" s="26" t="n">
        <v>2.46</v>
      </c>
      <c r="I1597" s="26" t="s">
        <v>2847</v>
      </c>
      <c r="J1597" s="26" t="n">
        <v>-1.29</v>
      </c>
      <c r="K1597" s="26" t="n">
        <v>0.97</v>
      </c>
      <c r="L1597" s="26" t="s">
        <v>2847</v>
      </c>
      <c r="M1597" s="26" t="n">
        <v>7.58</v>
      </c>
      <c r="N1597" s="26" t="n">
        <v>1.16</v>
      </c>
      <c r="O1597" s="27" t="s">
        <v>2847</v>
      </c>
      <c r="P1597" s="27" t="n">
        <v>-677.42</v>
      </c>
      <c r="Q1597" s="27" t="n">
        <v>-205.03</v>
      </c>
      <c r="R1597" s="28" t="n">
        <v>20185.36</v>
      </c>
      <c r="S1597" s="28" t="n">
        <v>6318.9</v>
      </c>
      <c r="T1597" s="29" t="n">
        <v>59184.67</v>
      </c>
      <c r="U1597" s="29" t="n">
        <v>8716.5</v>
      </c>
      <c r="V1597" s="28" t="n">
        <v>15307.86</v>
      </c>
      <c r="W1597" s="28" t="n">
        <v>8005.33</v>
      </c>
      <c r="X1597" s="29" t="n">
        <v>12271.7</v>
      </c>
      <c r="Y1597" s="29" t="n">
        <v>5599.4</v>
      </c>
      <c r="Z1597" s="28" t="n">
        <v>18646.45</v>
      </c>
      <c r="AA1597" s="28" t="n">
        <v>6170.55</v>
      </c>
      <c r="AB1597" s="29" t="n">
        <v>13496.24</v>
      </c>
      <c r="AC1597" s="29" t="n">
        <v>7708.09</v>
      </c>
    </row>
    <row r="1598" customFormat="false" ht="12.75" hidden="false" customHeight="false" outlineLevel="0" collapsed="false">
      <c r="A1598" s="3" t="s">
        <v>2845</v>
      </c>
      <c r="B1598" s="3" t="s">
        <v>47</v>
      </c>
      <c r="C1598" s="3" t="s">
        <v>45</v>
      </c>
      <c r="D1598" s="3" t="s">
        <v>2848</v>
      </c>
      <c r="E1598" s="3" t="str">
        <f aca="false">+CONCATENATE(A1598," ",B1598," ",C1598," ",D1598)</f>
        <v>SAFEHARB 13 KV PPL TRAN_A</v>
      </c>
      <c r="F1598" s="26" t="s">
        <v>2849</v>
      </c>
      <c r="G1598" s="26" t="n">
        <v>4.28</v>
      </c>
      <c r="H1598" s="26" t="n">
        <v>2.46</v>
      </c>
      <c r="I1598" s="26" t="s">
        <v>2849</v>
      </c>
      <c r="J1598" s="26" t="n">
        <v>-1.29</v>
      </c>
      <c r="K1598" s="26" t="n">
        <v>0.97</v>
      </c>
      <c r="L1598" s="26" t="s">
        <v>2849</v>
      </c>
      <c r="M1598" s="26" t="n">
        <v>7.58</v>
      </c>
      <c r="N1598" s="26" t="n">
        <v>1.16</v>
      </c>
      <c r="O1598" s="27" t="s">
        <v>2849</v>
      </c>
      <c r="P1598" s="27" t="n">
        <v>-677.42</v>
      </c>
      <c r="Q1598" s="27" t="n">
        <v>-205.03</v>
      </c>
      <c r="R1598" s="28" t="n">
        <v>20185.36</v>
      </c>
      <c r="S1598" s="28" t="n">
        <v>6318.9</v>
      </c>
      <c r="T1598" s="29" t="n">
        <v>59184.67</v>
      </c>
      <c r="U1598" s="29" t="n">
        <v>8716.5</v>
      </c>
      <c r="V1598" s="28" t="n">
        <v>15307.86</v>
      </c>
      <c r="W1598" s="28" t="n">
        <v>8005.33</v>
      </c>
      <c r="X1598" s="29" t="n">
        <v>12271.7</v>
      </c>
      <c r="Y1598" s="29" t="n">
        <v>5599.4</v>
      </c>
      <c r="Z1598" s="28" t="n">
        <v>18646.45</v>
      </c>
      <c r="AA1598" s="28" t="n">
        <v>6170.55</v>
      </c>
      <c r="AB1598" s="29" t="n">
        <v>13496.24</v>
      </c>
      <c r="AC1598" s="29" t="n">
        <v>7708.09</v>
      </c>
    </row>
    <row r="1599" customFormat="false" ht="12.75" hidden="false" customHeight="false" outlineLevel="0" collapsed="false">
      <c r="A1599" s="3" t="s">
        <v>2845</v>
      </c>
      <c r="B1599" s="3" t="s">
        <v>47</v>
      </c>
      <c r="C1599" s="3" t="s">
        <v>45</v>
      </c>
      <c r="D1599" s="3" t="s">
        <v>2263</v>
      </c>
      <c r="E1599" s="3" t="str">
        <f aca="false">+CONCATENATE(A1599," ",B1599," ",C1599," ",D1599)</f>
        <v>SAFEHARB 13 KV PPL UNIT1</v>
      </c>
      <c r="F1599" s="26" t="s">
        <v>2850</v>
      </c>
      <c r="G1599" s="26" t="n">
        <v>4.28</v>
      </c>
      <c r="H1599" s="26" t="n">
        <v>2.46</v>
      </c>
      <c r="I1599" s="26" t="s">
        <v>2850</v>
      </c>
      <c r="J1599" s="26" t="n">
        <v>-1.29</v>
      </c>
      <c r="K1599" s="26" t="n">
        <v>0.97</v>
      </c>
      <c r="L1599" s="26" t="s">
        <v>2850</v>
      </c>
      <c r="M1599" s="26" t="n">
        <v>7.58</v>
      </c>
      <c r="N1599" s="26" t="n">
        <v>1.16</v>
      </c>
      <c r="O1599" s="27" t="s">
        <v>2850</v>
      </c>
      <c r="P1599" s="27" t="n">
        <v>-677.42</v>
      </c>
      <c r="Q1599" s="27" t="n">
        <v>-205.03</v>
      </c>
      <c r="R1599" s="28" t="n">
        <v>20185.36</v>
      </c>
      <c r="S1599" s="28" t="n">
        <v>6318.9</v>
      </c>
      <c r="T1599" s="29" t="n">
        <v>59184.67</v>
      </c>
      <c r="U1599" s="29" t="n">
        <v>8716.5</v>
      </c>
      <c r="V1599" s="28" t="n">
        <v>15307.86</v>
      </c>
      <c r="W1599" s="28" t="n">
        <v>8005.33</v>
      </c>
      <c r="X1599" s="29" t="n">
        <v>12271.7</v>
      </c>
      <c r="Y1599" s="29" t="n">
        <v>5599.4</v>
      </c>
      <c r="Z1599" s="28" t="n">
        <v>18646.45</v>
      </c>
      <c r="AA1599" s="28" t="n">
        <v>6170.55</v>
      </c>
      <c r="AB1599" s="29" t="n">
        <v>13496.24</v>
      </c>
      <c r="AC1599" s="29" t="n">
        <v>7708.09</v>
      </c>
    </row>
    <row r="1600" customFormat="false" ht="12.75" hidden="false" customHeight="false" outlineLevel="0" collapsed="false">
      <c r="A1600" s="3" t="s">
        <v>2845</v>
      </c>
      <c r="B1600" s="3" t="s">
        <v>47</v>
      </c>
      <c r="C1600" s="3" t="s">
        <v>45</v>
      </c>
      <c r="D1600" s="3" t="s">
        <v>895</v>
      </c>
      <c r="E1600" s="3" t="str">
        <f aca="false">+CONCATENATE(A1600," ",B1600," ",C1600," ",D1600)</f>
        <v>SAFEHARB 13 KV PPL UNIT10</v>
      </c>
      <c r="F1600" s="26" t="s">
        <v>2851</v>
      </c>
      <c r="G1600" s="26" t="n">
        <v>4.23</v>
      </c>
      <c r="H1600" s="26" t="n">
        <v>2.43</v>
      </c>
      <c r="I1600" s="26" t="s">
        <v>2851</v>
      </c>
      <c r="J1600" s="26" t="n">
        <v>-1.27</v>
      </c>
      <c r="K1600" s="26" t="n">
        <v>0.93</v>
      </c>
      <c r="L1600" s="26" t="s">
        <v>2851</v>
      </c>
      <c r="M1600" s="26" t="n">
        <v>8.27</v>
      </c>
      <c r="N1600" s="26" t="n">
        <v>1.14</v>
      </c>
      <c r="O1600" s="27" t="s">
        <v>2851</v>
      </c>
      <c r="P1600" s="27" t="n">
        <v>-654.42</v>
      </c>
      <c r="Q1600" s="27" t="n">
        <v>-194.89</v>
      </c>
      <c r="R1600" s="28" t="n">
        <v>19926.62</v>
      </c>
      <c r="S1600" s="28" t="n">
        <v>6318.96</v>
      </c>
      <c r="T1600" s="29" t="n">
        <v>59250.41</v>
      </c>
      <c r="U1600" s="29" t="n">
        <v>8721.26</v>
      </c>
      <c r="V1600" s="28" t="n">
        <v>15311.03</v>
      </c>
      <c r="W1600" s="28" t="n">
        <v>8006.96</v>
      </c>
      <c r="X1600" s="29" t="n">
        <v>12271.6</v>
      </c>
      <c r="Y1600" s="29" t="n">
        <v>5600.9</v>
      </c>
      <c r="Z1600" s="28" t="n">
        <v>18644.25</v>
      </c>
      <c r="AA1600" s="28" t="n">
        <v>6169.91</v>
      </c>
      <c r="AB1600" s="29" t="n">
        <v>13496.21</v>
      </c>
      <c r="AC1600" s="29" t="n">
        <v>7708.05</v>
      </c>
    </row>
    <row r="1601" customFormat="false" ht="12.75" hidden="false" customHeight="false" outlineLevel="0" collapsed="false">
      <c r="A1601" s="3" t="s">
        <v>2845</v>
      </c>
      <c r="B1601" s="3" t="s">
        <v>47</v>
      </c>
      <c r="C1601" s="3" t="s">
        <v>45</v>
      </c>
      <c r="D1601" s="3" t="s">
        <v>821</v>
      </c>
      <c r="E1601" s="3" t="str">
        <f aca="false">+CONCATENATE(A1601," ",B1601," ",C1601," ",D1601)</f>
        <v>SAFEHARB 13 KV PPL UNIT11</v>
      </c>
      <c r="F1601" s="26" t="s">
        <v>2852</v>
      </c>
      <c r="G1601" s="26" t="n">
        <v>4.23</v>
      </c>
      <c r="H1601" s="26" t="n">
        <v>2.43</v>
      </c>
      <c r="I1601" s="26" t="s">
        <v>2852</v>
      </c>
      <c r="J1601" s="26" t="n">
        <v>-1.27</v>
      </c>
      <c r="K1601" s="26" t="n">
        <v>0.93</v>
      </c>
      <c r="L1601" s="26" t="s">
        <v>2852</v>
      </c>
      <c r="M1601" s="26" t="n">
        <v>8.27</v>
      </c>
      <c r="N1601" s="26" t="n">
        <v>1.14</v>
      </c>
      <c r="O1601" s="27" t="s">
        <v>2852</v>
      </c>
      <c r="P1601" s="27" t="n">
        <v>-654.42</v>
      </c>
      <c r="Q1601" s="27" t="n">
        <v>-194.89</v>
      </c>
      <c r="R1601" s="28" t="n">
        <v>19926.62</v>
      </c>
      <c r="S1601" s="28" t="n">
        <v>6318.96</v>
      </c>
      <c r="T1601" s="29" t="n">
        <v>59250.41</v>
      </c>
      <c r="U1601" s="29" t="n">
        <v>8721.26</v>
      </c>
      <c r="V1601" s="28" t="n">
        <v>15311.03</v>
      </c>
      <c r="W1601" s="28" t="n">
        <v>8006.96</v>
      </c>
      <c r="X1601" s="29" t="n">
        <v>12271.6</v>
      </c>
      <c r="Y1601" s="29" t="n">
        <v>5600.9</v>
      </c>
      <c r="Z1601" s="28" t="n">
        <v>18644.25</v>
      </c>
      <c r="AA1601" s="28" t="n">
        <v>6169.91</v>
      </c>
      <c r="AB1601" s="29" t="n">
        <v>13496.21</v>
      </c>
      <c r="AC1601" s="29" t="n">
        <v>7708.05</v>
      </c>
    </row>
    <row r="1602" customFormat="false" ht="12.75" hidden="false" customHeight="false" outlineLevel="0" collapsed="false">
      <c r="A1602" s="3" t="s">
        <v>2845</v>
      </c>
      <c r="B1602" s="3" t="s">
        <v>47</v>
      </c>
      <c r="C1602" s="3" t="s">
        <v>45</v>
      </c>
      <c r="D1602" s="3" t="s">
        <v>823</v>
      </c>
      <c r="E1602" s="3" t="str">
        <f aca="false">+CONCATENATE(A1602," ",B1602," ",C1602," ",D1602)</f>
        <v>SAFEHARB 13 KV PPL UNIT12</v>
      </c>
      <c r="F1602" s="26" t="s">
        <v>2853</v>
      </c>
      <c r="G1602" s="26" t="n">
        <v>4.23</v>
      </c>
      <c r="H1602" s="26" t="n">
        <v>2.43</v>
      </c>
      <c r="I1602" s="26" t="s">
        <v>2853</v>
      </c>
      <c r="J1602" s="26" t="n">
        <v>-1.27</v>
      </c>
      <c r="K1602" s="26" t="n">
        <v>0.93</v>
      </c>
      <c r="L1602" s="26" t="s">
        <v>2853</v>
      </c>
      <c r="M1602" s="26" t="n">
        <v>8.27</v>
      </c>
      <c r="N1602" s="26" t="n">
        <v>1.14</v>
      </c>
      <c r="O1602" s="27" t="s">
        <v>2853</v>
      </c>
      <c r="P1602" s="27" t="n">
        <v>-654.42</v>
      </c>
      <c r="Q1602" s="27" t="n">
        <v>-194.89</v>
      </c>
      <c r="R1602" s="28" t="n">
        <v>19926.62</v>
      </c>
      <c r="S1602" s="28" t="n">
        <v>6318.96</v>
      </c>
      <c r="T1602" s="29" t="n">
        <v>59250.41</v>
      </c>
      <c r="U1602" s="29" t="n">
        <v>8721.26</v>
      </c>
      <c r="V1602" s="28" t="n">
        <v>15311.03</v>
      </c>
      <c r="W1602" s="28" t="n">
        <v>8006.96</v>
      </c>
      <c r="X1602" s="29" t="n">
        <v>12271.6</v>
      </c>
      <c r="Y1602" s="29" t="n">
        <v>5600.9</v>
      </c>
      <c r="Z1602" s="28" t="n">
        <v>18644.25</v>
      </c>
      <c r="AA1602" s="28" t="n">
        <v>6169.91</v>
      </c>
      <c r="AB1602" s="29" t="n">
        <v>13496.21</v>
      </c>
      <c r="AC1602" s="29" t="n">
        <v>7708.05</v>
      </c>
    </row>
    <row r="1603" customFormat="false" ht="12.75" hidden="false" customHeight="false" outlineLevel="0" collapsed="false">
      <c r="A1603" s="3" t="s">
        <v>2845</v>
      </c>
      <c r="B1603" s="3" t="s">
        <v>47</v>
      </c>
      <c r="C1603" s="3" t="s">
        <v>45</v>
      </c>
      <c r="D1603" s="3" t="s">
        <v>2265</v>
      </c>
      <c r="E1603" s="3" t="str">
        <f aca="false">+CONCATENATE(A1603," ",B1603," ",C1603," ",D1603)</f>
        <v>SAFEHARB 13 KV PPL UNIT2</v>
      </c>
      <c r="F1603" s="26" t="s">
        <v>2854</v>
      </c>
      <c r="G1603" s="26" t="n">
        <v>4.28</v>
      </c>
      <c r="H1603" s="26" t="n">
        <v>2.46</v>
      </c>
      <c r="I1603" s="26" t="s">
        <v>2854</v>
      </c>
      <c r="J1603" s="26" t="n">
        <v>-1.29</v>
      </c>
      <c r="K1603" s="26" t="n">
        <v>0.97</v>
      </c>
      <c r="L1603" s="26" t="s">
        <v>2854</v>
      </c>
      <c r="M1603" s="26" t="n">
        <v>7.58</v>
      </c>
      <c r="N1603" s="26" t="n">
        <v>1.16</v>
      </c>
      <c r="O1603" s="27" t="s">
        <v>2854</v>
      </c>
      <c r="P1603" s="27" t="n">
        <v>-677.42</v>
      </c>
      <c r="Q1603" s="27" t="n">
        <v>-205.03</v>
      </c>
      <c r="R1603" s="28" t="n">
        <v>20185.36</v>
      </c>
      <c r="S1603" s="28" t="n">
        <v>6318.9</v>
      </c>
      <c r="T1603" s="29" t="n">
        <v>59184.67</v>
      </c>
      <c r="U1603" s="29" t="n">
        <v>8716.5</v>
      </c>
      <c r="V1603" s="28" t="n">
        <v>15307.86</v>
      </c>
      <c r="W1603" s="28" t="n">
        <v>8005.33</v>
      </c>
      <c r="X1603" s="29" t="n">
        <v>12271.7</v>
      </c>
      <c r="Y1603" s="29" t="n">
        <v>5599.4</v>
      </c>
      <c r="Z1603" s="28" t="n">
        <v>18646.45</v>
      </c>
      <c r="AA1603" s="28" t="n">
        <v>6170.55</v>
      </c>
      <c r="AB1603" s="29" t="n">
        <v>13496.24</v>
      </c>
      <c r="AC1603" s="29" t="n">
        <v>7708.09</v>
      </c>
    </row>
    <row r="1604" customFormat="false" ht="12.75" hidden="false" customHeight="false" outlineLevel="0" collapsed="false">
      <c r="A1604" s="3" t="s">
        <v>2845</v>
      </c>
      <c r="B1604" s="3" t="s">
        <v>47</v>
      </c>
      <c r="C1604" s="3" t="s">
        <v>45</v>
      </c>
      <c r="D1604" s="3" t="s">
        <v>2267</v>
      </c>
      <c r="E1604" s="3" t="str">
        <f aca="false">+CONCATENATE(A1604," ",B1604," ",C1604," ",D1604)</f>
        <v>SAFEHARB 13 KV PPL UNIT3</v>
      </c>
      <c r="F1604" s="26" t="s">
        <v>2855</v>
      </c>
      <c r="G1604" s="26" t="n">
        <v>4.28</v>
      </c>
      <c r="H1604" s="26" t="n">
        <v>2.46</v>
      </c>
      <c r="I1604" s="26" t="s">
        <v>2855</v>
      </c>
      <c r="J1604" s="26" t="n">
        <v>-1.29</v>
      </c>
      <c r="K1604" s="26" t="n">
        <v>0.97</v>
      </c>
      <c r="L1604" s="26" t="s">
        <v>2855</v>
      </c>
      <c r="M1604" s="26" t="n">
        <v>7.58</v>
      </c>
      <c r="N1604" s="26" t="n">
        <v>1.16</v>
      </c>
      <c r="O1604" s="27" t="s">
        <v>2855</v>
      </c>
      <c r="P1604" s="27" t="n">
        <v>-677.42</v>
      </c>
      <c r="Q1604" s="27" t="n">
        <v>-205.03</v>
      </c>
      <c r="R1604" s="28" t="n">
        <v>20184.99</v>
      </c>
      <c r="S1604" s="28" t="n">
        <v>6318.9</v>
      </c>
      <c r="T1604" s="29" t="n">
        <v>59184.64</v>
      </c>
      <c r="U1604" s="29" t="n">
        <v>8716.52</v>
      </c>
      <c r="V1604" s="28" t="n">
        <v>15307.85</v>
      </c>
      <c r="W1604" s="28" t="n">
        <v>8005.33</v>
      </c>
      <c r="X1604" s="29" t="n">
        <v>12271.7</v>
      </c>
      <c r="Y1604" s="29" t="n">
        <v>5599.4</v>
      </c>
      <c r="Z1604" s="28" t="n">
        <v>18646.45</v>
      </c>
      <c r="AA1604" s="28" t="n">
        <v>6170.55</v>
      </c>
      <c r="AB1604" s="29" t="n">
        <v>13496.24</v>
      </c>
      <c r="AC1604" s="29" t="n">
        <v>7708.09</v>
      </c>
    </row>
    <row r="1605" customFormat="false" ht="12.75" hidden="false" customHeight="false" outlineLevel="0" collapsed="false">
      <c r="A1605" s="3" t="s">
        <v>2845</v>
      </c>
      <c r="B1605" s="3" t="s">
        <v>47</v>
      </c>
      <c r="C1605" s="3" t="s">
        <v>45</v>
      </c>
      <c r="D1605" s="3" t="s">
        <v>2307</v>
      </c>
      <c r="E1605" s="3" t="str">
        <f aca="false">+CONCATENATE(A1605," ",B1605," ",C1605," ",D1605)</f>
        <v>SAFEHARB 13 KV PPL UNIT4</v>
      </c>
      <c r="F1605" s="26" t="s">
        <v>2856</v>
      </c>
      <c r="G1605" s="26" t="n">
        <v>4.28</v>
      </c>
      <c r="H1605" s="26" t="n">
        <v>2.46</v>
      </c>
      <c r="I1605" s="26" t="s">
        <v>2856</v>
      </c>
      <c r="J1605" s="26" t="n">
        <v>-1.29</v>
      </c>
      <c r="K1605" s="26" t="n">
        <v>0.97</v>
      </c>
      <c r="L1605" s="26" t="s">
        <v>2856</v>
      </c>
      <c r="M1605" s="26" t="n">
        <v>7.58</v>
      </c>
      <c r="N1605" s="26" t="n">
        <v>1.16</v>
      </c>
      <c r="O1605" s="27" t="s">
        <v>2856</v>
      </c>
      <c r="P1605" s="27" t="n">
        <v>-677.42</v>
      </c>
      <c r="Q1605" s="27" t="n">
        <v>-205.03</v>
      </c>
      <c r="R1605" s="28" t="n">
        <v>20184.99</v>
      </c>
      <c r="S1605" s="28" t="n">
        <v>6318.9</v>
      </c>
      <c r="T1605" s="29" t="n">
        <v>59184.64</v>
      </c>
      <c r="U1605" s="29" t="n">
        <v>8716.52</v>
      </c>
      <c r="V1605" s="28" t="n">
        <v>15307.85</v>
      </c>
      <c r="W1605" s="28" t="n">
        <v>8005.33</v>
      </c>
      <c r="X1605" s="29" t="n">
        <v>12271.7</v>
      </c>
      <c r="Y1605" s="29" t="n">
        <v>5599.4</v>
      </c>
      <c r="Z1605" s="28" t="n">
        <v>18646.45</v>
      </c>
      <c r="AA1605" s="28" t="n">
        <v>6170.55</v>
      </c>
      <c r="AB1605" s="29" t="n">
        <v>13496.24</v>
      </c>
      <c r="AC1605" s="29" t="n">
        <v>7708.09</v>
      </c>
    </row>
    <row r="1606" customFormat="false" ht="12.75" hidden="false" customHeight="false" outlineLevel="0" collapsed="false">
      <c r="A1606" s="3" t="s">
        <v>2845</v>
      </c>
      <c r="B1606" s="3" t="s">
        <v>47</v>
      </c>
      <c r="C1606" s="3" t="s">
        <v>45</v>
      </c>
      <c r="D1606" s="3" t="s">
        <v>2309</v>
      </c>
      <c r="E1606" s="3" t="str">
        <f aca="false">+CONCATENATE(A1606," ",B1606," ",C1606," ",D1606)</f>
        <v>SAFEHARB 13 KV PPL UNIT5</v>
      </c>
      <c r="F1606" s="26" t="s">
        <v>2857</v>
      </c>
      <c r="G1606" s="26" t="n">
        <v>4.28</v>
      </c>
      <c r="H1606" s="26" t="n">
        <v>2.46</v>
      </c>
      <c r="I1606" s="26" t="s">
        <v>2857</v>
      </c>
      <c r="J1606" s="26" t="n">
        <v>-1.29</v>
      </c>
      <c r="K1606" s="26" t="n">
        <v>0.97</v>
      </c>
      <c r="L1606" s="26" t="s">
        <v>2857</v>
      </c>
      <c r="M1606" s="26" t="n">
        <v>7.58</v>
      </c>
      <c r="N1606" s="26" t="n">
        <v>1.16</v>
      </c>
      <c r="O1606" s="27" t="s">
        <v>2857</v>
      </c>
      <c r="P1606" s="27" t="n">
        <v>-677.42</v>
      </c>
      <c r="Q1606" s="27" t="n">
        <v>-205.03</v>
      </c>
      <c r="R1606" s="28" t="n">
        <v>20185.36</v>
      </c>
      <c r="S1606" s="28" t="n">
        <v>6318.9</v>
      </c>
      <c r="T1606" s="29" t="n">
        <v>59184.67</v>
      </c>
      <c r="U1606" s="29" t="n">
        <v>8716.5</v>
      </c>
      <c r="V1606" s="28" t="n">
        <v>15307.86</v>
      </c>
      <c r="W1606" s="28" t="n">
        <v>8005.33</v>
      </c>
      <c r="X1606" s="29" t="n">
        <v>12271.7</v>
      </c>
      <c r="Y1606" s="29" t="n">
        <v>5599.4</v>
      </c>
      <c r="Z1606" s="28" t="n">
        <v>18646.45</v>
      </c>
      <c r="AA1606" s="28" t="n">
        <v>6170.55</v>
      </c>
      <c r="AB1606" s="29" t="n">
        <v>13496.24</v>
      </c>
      <c r="AC1606" s="29" t="n">
        <v>7708.09</v>
      </c>
    </row>
    <row r="1607" customFormat="false" ht="12.75" hidden="false" customHeight="false" outlineLevel="0" collapsed="false">
      <c r="A1607" s="3" t="s">
        <v>2845</v>
      </c>
      <c r="B1607" s="3" t="s">
        <v>47</v>
      </c>
      <c r="C1607" s="3" t="s">
        <v>45</v>
      </c>
      <c r="D1607" s="3" t="s">
        <v>2311</v>
      </c>
      <c r="E1607" s="3" t="str">
        <f aca="false">+CONCATENATE(A1607," ",B1607," ",C1607," ",D1607)</f>
        <v>SAFEHARB 13 KV PPL UNIT6</v>
      </c>
      <c r="F1607" s="26" t="s">
        <v>2858</v>
      </c>
      <c r="G1607" s="26" t="n">
        <v>4.28</v>
      </c>
      <c r="H1607" s="26" t="n">
        <v>2.46</v>
      </c>
      <c r="I1607" s="26" t="s">
        <v>2858</v>
      </c>
      <c r="J1607" s="26" t="n">
        <v>-1.29</v>
      </c>
      <c r="K1607" s="26" t="n">
        <v>0.97</v>
      </c>
      <c r="L1607" s="26" t="s">
        <v>2858</v>
      </c>
      <c r="M1607" s="26" t="n">
        <v>7.58</v>
      </c>
      <c r="N1607" s="26" t="n">
        <v>1.16</v>
      </c>
      <c r="O1607" s="27" t="s">
        <v>2858</v>
      </c>
      <c r="P1607" s="27" t="n">
        <v>-677.42</v>
      </c>
      <c r="Q1607" s="27" t="n">
        <v>-205.03</v>
      </c>
      <c r="R1607" s="28" t="n">
        <v>20185.36</v>
      </c>
      <c r="S1607" s="28" t="n">
        <v>6318.9</v>
      </c>
      <c r="T1607" s="29" t="n">
        <v>59184.67</v>
      </c>
      <c r="U1607" s="29" t="n">
        <v>8716.5</v>
      </c>
      <c r="V1607" s="28" t="n">
        <v>15307.86</v>
      </c>
      <c r="W1607" s="28" t="n">
        <v>8005.33</v>
      </c>
      <c r="X1607" s="29" t="n">
        <v>12271.7</v>
      </c>
      <c r="Y1607" s="29" t="n">
        <v>5599.4</v>
      </c>
      <c r="Z1607" s="28" t="n">
        <v>18646.45</v>
      </c>
      <c r="AA1607" s="28" t="n">
        <v>6170.55</v>
      </c>
      <c r="AB1607" s="29" t="n">
        <v>13496.24</v>
      </c>
      <c r="AC1607" s="29" t="n">
        <v>7708.09</v>
      </c>
    </row>
    <row r="1608" customFormat="false" ht="12.75" hidden="false" customHeight="false" outlineLevel="0" collapsed="false">
      <c r="A1608" s="3" t="s">
        <v>2845</v>
      </c>
      <c r="B1608" s="3" t="s">
        <v>47</v>
      </c>
      <c r="C1608" s="3" t="s">
        <v>45</v>
      </c>
      <c r="D1608" s="3" t="s">
        <v>2313</v>
      </c>
      <c r="E1608" s="3" t="str">
        <f aca="false">+CONCATENATE(A1608," ",B1608," ",C1608," ",D1608)</f>
        <v>SAFEHARB 13 KV PPL UNIT7</v>
      </c>
      <c r="F1608" s="26" t="s">
        <v>2859</v>
      </c>
      <c r="G1608" s="26" t="n">
        <v>4.28</v>
      </c>
      <c r="H1608" s="26" t="n">
        <v>2.46</v>
      </c>
      <c r="I1608" s="26" t="s">
        <v>2859</v>
      </c>
      <c r="J1608" s="26" t="n">
        <v>-1.29</v>
      </c>
      <c r="K1608" s="26" t="n">
        <v>0.97</v>
      </c>
      <c r="L1608" s="26" t="s">
        <v>2859</v>
      </c>
      <c r="M1608" s="26" t="n">
        <v>7.58</v>
      </c>
      <c r="N1608" s="26" t="n">
        <v>1.16</v>
      </c>
      <c r="O1608" s="27" t="s">
        <v>2859</v>
      </c>
      <c r="P1608" s="27" t="n">
        <v>-677.42</v>
      </c>
      <c r="Q1608" s="27" t="n">
        <v>-205.03</v>
      </c>
      <c r="R1608" s="28" t="n">
        <v>20185.36</v>
      </c>
      <c r="S1608" s="28" t="n">
        <v>6318.9</v>
      </c>
      <c r="T1608" s="29" t="n">
        <v>59184.67</v>
      </c>
      <c r="U1608" s="29" t="n">
        <v>8716.5</v>
      </c>
      <c r="V1608" s="28" t="n">
        <v>15307.86</v>
      </c>
      <c r="W1608" s="28" t="n">
        <v>8005.33</v>
      </c>
      <c r="X1608" s="29" t="n">
        <v>12271.7</v>
      </c>
      <c r="Y1608" s="29" t="n">
        <v>5599.4</v>
      </c>
      <c r="Z1608" s="28" t="n">
        <v>18646.45</v>
      </c>
      <c r="AA1608" s="28" t="n">
        <v>6170.55</v>
      </c>
      <c r="AB1608" s="29" t="n">
        <v>13496.24</v>
      </c>
      <c r="AC1608" s="29" t="n">
        <v>7708.09</v>
      </c>
    </row>
    <row r="1609" customFormat="false" ht="12.75" hidden="false" customHeight="false" outlineLevel="0" collapsed="false">
      <c r="A1609" s="3" t="s">
        <v>2845</v>
      </c>
      <c r="B1609" s="3" t="s">
        <v>47</v>
      </c>
      <c r="C1609" s="3" t="s">
        <v>45</v>
      </c>
      <c r="D1609" s="3" t="s">
        <v>2315</v>
      </c>
      <c r="E1609" s="3" t="str">
        <f aca="false">+CONCATENATE(A1609," ",B1609," ",C1609," ",D1609)</f>
        <v>SAFEHARB 13 KV PPL UNIT8</v>
      </c>
      <c r="F1609" s="26" t="s">
        <v>2860</v>
      </c>
      <c r="G1609" s="26" t="n">
        <v>4.23</v>
      </c>
      <c r="H1609" s="26" t="n">
        <v>2.43</v>
      </c>
      <c r="I1609" s="26" t="s">
        <v>2860</v>
      </c>
      <c r="J1609" s="26" t="n">
        <v>-1.27</v>
      </c>
      <c r="K1609" s="26" t="n">
        <v>0.93</v>
      </c>
      <c r="L1609" s="26" t="s">
        <v>2860</v>
      </c>
      <c r="M1609" s="26" t="n">
        <v>8.27</v>
      </c>
      <c r="N1609" s="26" t="n">
        <v>1.14</v>
      </c>
      <c r="O1609" s="27" t="s">
        <v>2860</v>
      </c>
      <c r="P1609" s="27" t="n">
        <v>-654.42</v>
      </c>
      <c r="Q1609" s="27" t="n">
        <v>-194.89</v>
      </c>
      <c r="R1609" s="28" t="n">
        <v>19926.62</v>
      </c>
      <c r="S1609" s="28" t="n">
        <v>6318.96</v>
      </c>
      <c r="T1609" s="29" t="n">
        <v>59250.41</v>
      </c>
      <c r="U1609" s="29" t="n">
        <v>8721.26</v>
      </c>
      <c r="V1609" s="28" t="n">
        <v>15311.03</v>
      </c>
      <c r="W1609" s="28" t="n">
        <v>8006.96</v>
      </c>
      <c r="X1609" s="29" t="n">
        <v>12271.6</v>
      </c>
      <c r="Y1609" s="29" t="n">
        <v>5600.9</v>
      </c>
      <c r="Z1609" s="28" t="n">
        <v>18644.25</v>
      </c>
      <c r="AA1609" s="28" t="n">
        <v>6169.91</v>
      </c>
      <c r="AB1609" s="29" t="n">
        <v>13496.21</v>
      </c>
      <c r="AC1609" s="29" t="n">
        <v>7708.05</v>
      </c>
    </row>
    <row r="1610" customFormat="false" ht="12.75" hidden="false" customHeight="false" outlineLevel="0" collapsed="false">
      <c r="A1610" s="3" t="s">
        <v>2845</v>
      </c>
      <c r="B1610" s="3" t="s">
        <v>47</v>
      </c>
      <c r="C1610" s="3" t="s">
        <v>45</v>
      </c>
      <c r="D1610" s="3" t="s">
        <v>2861</v>
      </c>
      <c r="E1610" s="3" t="str">
        <f aca="false">+CONCATENATE(A1610," ",B1610," ",C1610," ",D1610)</f>
        <v>SAFEHARB 13 KV PPL UNIT9</v>
      </c>
      <c r="F1610" s="26" t="s">
        <v>2862</v>
      </c>
      <c r="G1610" s="26" t="n">
        <v>4.23</v>
      </c>
      <c r="H1610" s="26" t="n">
        <v>2.43</v>
      </c>
      <c r="I1610" s="26" t="s">
        <v>2862</v>
      </c>
      <c r="J1610" s="26" t="n">
        <v>-1.27</v>
      </c>
      <c r="K1610" s="26" t="n">
        <v>0.93</v>
      </c>
      <c r="L1610" s="26" t="s">
        <v>2862</v>
      </c>
      <c r="M1610" s="26" t="n">
        <v>8.27</v>
      </c>
      <c r="N1610" s="26" t="n">
        <v>1.14</v>
      </c>
      <c r="O1610" s="27" t="s">
        <v>2862</v>
      </c>
      <c r="P1610" s="27" t="n">
        <v>-654.42</v>
      </c>
      <c r="Q1610" s="27" t="n">
        <v>-194.89</v>
      </c>
      <c r="R1610" s="28" t="n">
        <v>19926.62</v>
      </c>
      <c r="S1610" s="28" t="n">
        <v>6318.96</v>
      </c>
      <c r="T1610" s="29" t="n">
        <v>59250.41</v>
      </c>
      <c r="U1610" s="29" t="n">
        <v>8721.26</v>
      </c>
      <c r="V1610" s="28" t="n">
        <v>15311.03</v>
      </c>
      <c r="W1610" s="28" t="n">
        <v>8006.96</v>
      </c>
      <c r="X1610" s="29" t="n">
        <v>12271.6</v>
      </c>
      <c r="Y1610" s="29" t="n">
        <v>5600.9</v>
      </c>
      <c r="Z1610" s="28" t="n">
        <v>18644.25</v>
      </c>
      <c r="AA1610" s="28" t="n">
        <v>6169.91</v>
      </c>
      <c r="AB1610" s="29" t="n">
        <v>13496.21</v>
      </c>
      <c r="AC1610" s="29" t="n">
        <v>7708.05</v>
      </c>
    </row>
    <row r="1611" customFormat="false" ht="12.75" hidden="false" customHeight="false" outlineLevel="0" collapsed="false">
      <c r="A1611" s="3" t="s">
        <v>2863</v>
      </c>
      <c r="B1611" s="3" t="s">
        <v>14</v>
      </c>
      <c r="C1611" s="3" t="s">
        <v>45</v>
      </c>
      <c r="D1611" s="3" t="s">
        <v>2864</v>
      </c>
      <c r="E1611" s="3" t="str">
        <f aca="false">+CONCATENATE(A1611," ",B1611," ",C1611," ",D1611)</f>
        <v>SAKRON 138 KV PPL PRIN_1</v>
      </c>
      <c r="F1611" s="26" t="s">
        <v>2865</v>
      </c>
      <c r="G1611" s="26" t="n">
        <v>-0.24</v>
      </c>
      <c r="H1611" s="26" t="n">
        <v>0.19</v>
      </c>
      <c r="I1611" s="26" t="s">
        <v>2865</v>
      </c>
      <c r="J1611" s="26" t="n">
        <v>38.67</v>
      </c>
      <c r="K1611" s="26" t="n">
        <v>-0.69</v>
      </c>
      <c r="L1611" s="26" t="s">
        <v>2865</v>
      </c>
      <c r="M1611" s="26" t="n">
        <v>30.61</v>
      </c>
      <c r="N1611" s="26" t="n">
        <v>-0.61</v>
      </c>
      <c r="O1611" s="27" t="s">
        <v>2865</v>
      </c>
      <c r="P1611" s="27" t="n">
        <v>-297.85</v>
      </c>
      <c r="Q1611" s="27" t="n">
        <v>-92.1</v>
      </c>
      <c r="R1611" s="28" t="n">
        <v>22089.37</v>
      </c>
      <c r="S1611" s="28" t="n">
        <v>6323.28</v>
      </c>
      <c r="T1611" s="29" t="n">
        <v>60207.64</v>
      </c>
      <c r="U1611" s="29" t="n">
        <v>8699.89</v>
      </c>
      <c r="V1611" s="28" t="n">
        <v>15246.21</v>
      </c>
      <c r="W1611" s="28" t="n">
        <v>7985.93</v>
      </c>
      <c r="X1611" s="29" t="n">
        <v>12267.9</v>
      </c>
      <c r="Y1611" s="29" t="n">
        <v>5596.9</v>
      </c>
      <c r="Z1611" s="28" t="n">
        <v>18614.29</v>
      </c>
      <c r="AA1611" s="28" t="n">
        <v>6140.95</v>
      </c>
      <c r="AB1611" s="29" t="n">
        <v>13497.27</v>
      </c>
      <c r="AC1611" s="29" t="n">
        <v>7706.04</v>
      </c>
    </row>
    <row r="1612" customFormat="false" ht="12.75" hidden="false" customHeight="false" outlineLevel="0" collapsed="false">
      <c r="A1612" s="3" t="s">
        <v>2863</v>
      </c>
      <c r="B1612" s="3" t="s">
        <v>14</v>
      </c>
      <c r="C1612" s="3" t="s">
        <v>45</v>
      </c>
      <c r="D1612" s="3" t="s">
        <v>2866</v>
      </c>
      <c r="E1612" s="3" t="str">
        <f aca="false">+CONCATENATE(A1612," ",B1612," ",C1612," ",D1612)</f>
        <v>SAKRON 138 KV PPL PRIN_2</v>
      </c>
      <c r="F1612" s="26" t="s">
        <v>2867</v>
      </c>
      <c r="G1612" s="26" t="n">
        <v>-0.24</v>
      </c>
      <c r="H1612" s="26" t="n">
        <v>0.19</v>
      </c>
      <c r="I1612" s="26" t="s">
        <v>2867</v>
      </c>
      <c r="J1612" s="26" t="n">
        <v>38.67</v>
      </c>
      <c r="K1612" s="26" t="n">
        <v>-0.69</v>
      </c>
      <c r="L1612" s="26" t="s">
        <v>2867</v>
      </c>
      <c r="M1612" s="26" t="n">
        <v>30.61</v>
      </c>
      <c r="N1612" s="26" t="n">
        <v>-0.61</v>
      </c>
      <c r="O1612" s="27" t="s">
        <v>2867</v>
      </c>
      <c r="P1612" s="27" t="n">
        <v>-297.85</v>
      </c>
      <c r="Q1612" s="27" t="n">
        <v>-92.1</v>
      </c>
      <c r="R1612" s="28" t="n">
        <v>22089.37</v>
      </c>
      <c r="S1612" s="28" t="n">
        <v>6323.28</v>
      </c>
      <c r="T1612" s="29" t="n">
        <v>60207.64</v>
      </c>
      <c r="U1612" s="29" t="n">
        <v>8699.89</v>
      </c>
      <c r="V1612" s="28" t="n">
        <v>15246.21</v>
      </c>
      <c r="W1612" s="28" t="n">
        <v>7985.93</v>
      </c>
      <c r="X1612" s="29" t="n">
        <v>12267.9</v>
      </c>
      <c r="Y1612" s="29" t="n">
        <v>5596.9</v>
      </c>
      <c r="Z1612" s="28" t="n">
        <v>18614.29</v>
      </c>
      <c r="AA1612" s="28" t="n">
        <v>6140.95</v>
      </c>
      <c r="AB1612" s="29" t="n">
        <v>13497.27</v>
      </c>
      <c r="AC1612" s="29" t="n">
        <v>7706.04</v>
      </c>
    </row>
    <row r="1613" customFormat="false" ht="12.75" hidden="false" customHeight="false" outlineLevel="0" collapsed="false">
      <c r="A1613" s="3" t="s">
        <v>2863</v>
      </c>
      <c r="B1613" s="3" t="s">
        <v>20</v>
      </c>
      <c r="C1613" s="3" t="s">
        <v>45</v>
      </c>
      <c r="D1613" s="3" t="s">
        <v>96</v>
      </c>
      <c r="E1613" s="3" t="str">
        <f aca="false">+CONCATENATE(A1613," ",B1613," ",C1613," ",D1613)</f>
        <v>SAKRON 69 KV PPL BUS1</v>
      </c>
      <c r="F1613" s="26" t="s">
        <v>2868</v>
      </c>
      <c r="G1613" s="26" t="n">
        <v>-0.24</v>
      </c>
      <c r="H1613" s="26" t="n">
        <v>0.19</v>
      </c>
      <c r="I1613" s="26" t="s">
        <v>2868</v>
      </c>
      <c r="J1613" s="26" t="n">
        <v>38.67</v>
      </c>
      <c r="K1613" s="26" t="n">
        <v>-0.69</v>
      </c>
      <c r="L1613" s="26" t="s">
        <v>2868</v>
      </c>
      <c r="M1613" s="26" t="n">
        <v>30.61</v>
      </c>
      <c r="N1613" s="26" t="n">
        <v>-0.61</v>
      </c>
      <c r="O1613" s="27" t="s">
        <v>2868</v>
      </c>
      <c r="P1613" s="27" t="n">
        <v>-297.85</v>
      </c>
      <c r="Q1613" s="27" t="n">
        <v>-92.1</v>
      </c>
      <c r="R1613" s="28" t="n">
        <v>22089.37</v>
      </c>
      <c r="S1613" s="28" t="n">
        <v>6323.28</v>
      </c>
      <c r="T1613" s="29" t="n">
        <v>60207.64</v>
      </c>
      <c r="U1613" s="29" t="n">
        <v>8699.89</v>
      </c>
      <c r="V1613" s="28" t="n">
        <v>15246.21</v>
      </c>
      <c r="W1613" s="28" t="n">
        <v>7985.93</v>
      </c>
      <c r="X1613" s="29" t="n">
        <v>12267.9</v>
      </c>
      <c r="Y1613" s="29" t="n">
        <v>5596.9</v>
      </c>
      <c r="Z1613" s="28" t="n">
        <v>18614.29</v>
      </c>
      <c r="AA1613" s="28" t="n">
        <v>6140.95</v>
      </c>
      <c r="AB1613" s="29" t="n">
        <v>13497.27</v>
      </c>
      <c r="AC1613" s="29" t="n">
        <v>7706.04</v>
      </c>
    </row>
    <row r="1614" customFormat="false" ht="12.75" hidden="false" customHeight="false" outlineLevel="0" collapsed="false">
      <c r="A1614" s="3" t="s">
        <v>2863</v>
      </c>
      <c r="B1614" s="3" t="s">
        <v>20</v>
      </c>
      <c r="C1614" s="3" t="s">
        <v>45</v>
      </c>
      <c r="D1614" s="3" t="s">
        <v>535</v>
      </c>
      <c r="E1614" s="3" t="str">
        <f aca="false">+CONCATENATE(A1614," ",B1614," ",C1614," ",D1614)</f>
        <v>SAKRON 69 KV PPL BUS3</v>
      </c>
      <c r="F1614" s="26" t="s">
        <v>2869</v>
      </c>
      <c r="G1614" s="26" t="n">
        <v>-0.24</v>
      </c>
      <c r="H1614" s="26" t="n">
        <v>0.19</v>
      </c>
      <c r="I1614" s="26" t="s">
        <v>2869</v>
      </c>
      <c r="J1614" s="26" t="n">
        <v>38.67</v>
      </c>
      <c r="K1614" s="26" t="n">
        <v>-0.69</v>
      </c>
      <c r="L1614" s="26" t="s">
        <v>2869</v>
      </c>
      <c r="M1614" s="26" t="n">
        <v>30.61</v>
      </c>
      <c r="N1614" s="26" t="n">
        <v>-0.61</v>
      </c>
      <c r="O1614" s="27" t="s">
        <v>2869</v>
      </c>
      <c r="P1614" s="27" t="n">
        <v>-297.85</v>
      </c>
      <c r="Q1614" s="27" t="n">
        <v>-92.1</v>
      </c>
      <c r="R1614" s="28" t="n">
        <v>22089.37</v>
      </c>
      <c r="S1614" s="28" t="n">
        <v>6323.28</v>
      </c>
      <c r="T1614" s="29" t="n">
        <v>60207.64</v>
      </c>
      <c r="U1614" s="29" t="n">
        <v>8699.89</v>
      </c>
      <c r="V1614" s="28" t="n">
        <v>15246.21</v>
      </c>
      <c r="W1614" s="28" t="n">
        <v>7985.93</v>
      </c>
      <c r="X1614" s="29" t="n">
        <v>12267.9</v>
      </c>
      <c r="Y1614" s="29" t="n">
        <v>5596.9</v>
      </c>
      <c r="Z1614" s="28" t="n">
        <v>18614.29</v>
      </c>
      <c r="AA1614" s="28" t="n">
        <v>6140.95</v>
      </c>
      <c r="AB1614" s="29" t="n">
        <v>13497.27</v>
      </c>
      <c r="AC1614" s="29" t="n">
        <v>7706.04</v>
      </c>
    </row>
    <row r="1615" customFormat="false" ht="12.75" hidden="false" customHeight="false" outlineLevel="0" collapsed="false">
      <c r="A1615" s="3" t="s">
        <v>2863</v>
      </c>
      <c r="B1615" s="3" t="s">
        <v>20</v>
      </c>
      <c r="C1615" s="3" t="s">
        <v>45</v>
      </c>
      <c r="D1615" s="3" t="s">
        <v>98</v>
      </c>
      <c r="E1615" s="3" t="str">
        <f aca="false">+CONCATENATE(A1615," ",B1615," ",C1615," ",D1615)</f>
        <v>SAKRON 69 KV PPL BUS4</v>
      </c>
      <c r="F1615" s="26" t="s">
        <v>2870</v>
      </c>
      <c r="G1615" s="26" t="n">
        <v>-0.24</v>
      </c>
      <c r="H1615" s="26" t="n">
        <v>0.19</v>
      </c>
      <c r="I1615" s="26" t="s">
        <v>2870</v>
      </c>
      <c r="J1615" s="26" t="n">
        <v>38.67</v>
      </c>
      <c r="K1615" s="26" t="n">
        <v>-0.69</v>
      </c>
      <c r="L1615" s="26" t="s">
        <v>2870</v>
      </c>
      <c r="M1615" s="26" t="n">
        <v>30.61</v>
      </c>
      <c r="N1615" s="26" t="n">
        <v>-0.61</v>
      </c>
      <c r="O1615" s="27" t="s">
        <v>2870</v>
      </c>
      <c r="P1615" s="27" t="n">
        <v>-297.85</v>
      </c>
      <c r="Q1615" s="27" t="n">
        <v>-92.1</v>
      </c>
      <c r="R1615" s="28" t="n">
        <v>22089.37</v>
      </c>
      <c r="S1615" s="28" t="n">
        <v>6323.28</v>
      </c>
      <c r="T1615" s="29" t="n">
        <v>60207.64</v>
      </c>
      <c r="U1615" s="29" t="n">
        <v>8699.89</v>
      </c>
      <c r="V1615" s="28" t="n">
        <v>15246.21</v>
      </c>
      <c r="W1615" s="28" t="n">
        <v>7985.93</v>
      </c>
      <c r="X1615" s="29" t="n">
        <v>12267.9</v>
      </c>
      <c r="Y1615" s="29" t="n">
        <v>5596.9</v>
      </c>
      <c r="Z1615" s="28" t="n">
        <v>18614.29</v>
      </c>
      <c r="AA1615" s="28" t="n">
        <v>6140.95</v>
      </c>
      <c r="AB1615" s="29" t="n">
        <v>13497.27</v>
      </c>
      <c r="AC1615" s="29" t="n">
        <v>7706.04</v>
      </c>
    </row>
    <row r="1616" customFormat="false" ht="12.75" hidden="false" customHeight="false" outlineLevel="0" collapsed="false">
      <c r="A1616" s="3" t="s">
        <v>2871</v>
      </c>
      <c r="B1616" s="3" t="s">
        <v>47</v>
      </c>
      <c r="C1616" s="3" t="s">
        <v>27</v>
      </c>
      <c r="D1616" s="3" t="s">
        <v>2872</v>
      </c>
      <c r="E1616" s="3" t="str">
        <f aca="false">+CONCATENATE(A1616," ",B1616," ",C1616," ",D1616)</f>
        <v>SALEM 13 KV PSEG SALEM3</v>
      </c>
      <c r="F1616" s="26" t="s">
        <v>2873</v>
      </c>
      <c r="G1616" s="26" t="n">
        <v>9.47</v>
      </c>
      <c r="H1616" s="26" t="n">
        <v>5.42</v>
      </c>
      <c r="I1616" s="26" t="s">
        <v>2873</v>
      </c>
      <c r="J1616" s="26" t="n">
        <v>0.85</v>
      </c>
      <c r="K1616" s="26" t="n">
        <v>1.91</v>
      </c>
      <c r="L1616" s="26" t="s">
        <v>2873</v>
      </c>
      <c r="M1616" s="26" t="n">
        <v>5.88</v>
      </c>
      <c r="N1616" s="26" t="n">
        <v>3.76</v>
      </c>
      <c r="O1616" s="27" t="s">
        <v>2871</v>
      </c>
      <c r="P1616" s="27" t="n">
        <v>613.66</v>
      </c>
      <c r="Q1616" s="27" t="n">
        <v>420.99</v>
      </c>
      <c r="R1616" s="28" t="n">
        <v>20288.86</v>
      </c>
      <c r="S1616" s="28" t="n">
        <v>6330.45</v>
      </c>
      <c r="T1616" s="29" t="n">
        <v>60362.85</v>
      </c>
      <c r="U1616" s="29" t="n">
        <v>8666.62</v>
      </c>
      <c r="V1616" s="28" t="n">
        <v>15163.21</v>
      </c>
      <c r="W1616" s="28" t="n">
        <v>7979.56</v>
      </c>
      <c r="X1616" s="29" t="n">
        <v>12268.9</v>
      </c>
      <c r="Y1616" s="29" t="n">
        <v>5593</v>
      </c>
      <c r="Z1616" s="28" t="n">
        <v>18601.93</v>
      </c>
      <c r="AA1616" s="28" t="n">
        <v>6166.09</v>
      </c>
      <c r="AB1616" s="29" t="n">
        <v>13492.85</v>
      </c>
      <c r="AC1616" s="29" t="n">
        <v>7708.83</v>
      </c>
    </row>
    <row r="1617" customFormat="false" ht="12.75" hidden="false" customHeight="false" outlineLevel="0" collapsed="false">
      <c r="A1617" s="3" t="s">
        <v>2871</v>
      </c>
      <c r="B1617" s="3" t="s">
        <v>47</v>
      </c>
      <c r="C1617" s="3" t="s">
        <v>27</v>
      </c>
      <c r="D1617" s="3" t="s">
        <v>1672</v>
      </c>
      <c r="E1617" s="3" t="str">
        <f aca="false">+CONCATENATE(A1617," ",B1617," ",C1617," ",D1617)</f>
        <v>SALEM 13 KV PSEG SLP_1 NC</v>
      </c>
      <c r="F1617" s="26" t="s">
        <v>2874</v>
      </c>
      <c r="G1617" s="26" t="n">
        <v>9.47</v>
      </c>
      <c r="H1617" s="26" t="n">
        <v>5.42</v>
      </c>
      <c r="I1617" s="26" t="s">
        <v>2874</v>
      </c>
      <c r="J1617" s="26" t="n">
        <v>0.85</v>
      </c>
      <c r="K1617" s="26" t="n">
        <v>1.91</v>
      </c>
      <c r="L1617" s="26" t="s">
        <v>2874</v>
      </c>
      <c r="M1617" s="26" t="n">
        <v>5.88</v>
      </c>
      <c r="N1617" s="26" t="n">
        <v>3.76</v>
      </c>
      <c r="O1617" s="27" t="s">
        <v>2873</v>
      </c>
      <c r="P1617" s="27" t="n">
        <v>613.66</v>
      </c>
      <c r="Q1617" s="27" t="n">
        <v>420.99</v>
      </c>
      <c r="R1617" s="28" t="n">
        <v>20288.86</v>
      </c>
      <c r="S1617" s="28" t="n">
        <v>6330.45</v>
      </c>
      <c r="T1617" s="29" t="n">
        <v>60362.85</v>
      </c>
      <c r="U1617" s="29" t="n">
        <v>8666.62</v>
      </c>
      <c r="V1617" s="28" t="n">
        <v>15163.21</v>
      </c>
      <c r="W1617" s="28" t="n">
        <v>7979.56</v>
      </c>
      <c r="X1617" s="29" t="n">
        <v>12268.9</v>
      </c>
      <c r="Y1617" s="29" t="n">
        <v>5593</v>
      </c>
      <c r="Z1617" s="28" t="n">
        <v>18601.93</v>
      </c>
      <c r="AA1617" s="28" t="n">
        <v>6166.09</v>
      </c>
      <c r="AB1617" s="29" t="n">
        <v>13492.85</v>
      </c>
      <c r="AC1617" s="29" t="n">
        <v>7708.83</v>
      </c>
    </row>
    <row r="1618" customFormat="false" ht="12.75" hidden="false" customHeight="false" outlineLevel="0" collapsed="false">
      <c r="A1618" s="3" t="s">
        <v>2871</v>
      </c>
      <c r="B1618" s="3" t="s">
        <v>47</v>
      </c>
      <c r="C1618" s="3" t="s">
        <v>27</v>
      </c>
      <c r="D1618" s="3" t="s">
        <v>1674</v>
      </c>
      <c r="E1618" s="3" t="str">
        <f aca="false">+CONCATENATE(A1618," ",B1618," ",C1618," ",D1618)</f>
        <v>SALEM 13 KV PSEG SLP_2 NC</v>
      </c>
      <c r="F1618" s="26" t="s">
        <v>2875</v>
      </c>
      <c r="G1618" s="26" t="n">
        <v>9.47</v>
      </c>
      <c r="H1618" s="26" t="n">
        <v>5.42</v>
      </c>
      <c r="I1618" s="26" t="s">
        <v>2875</v>
      </c>
      <c r="J1618" s="26" t="n">
        <v>0.85</v>
      </c>
      <c r="K1618" s="26" t="n">
        <v>1.91</v>
      </c>
      <c r="L1618" s="26" t="s">
        <v>2875</v>
      </c>
      <c r="M1618" s="26" t="n">
        <v>5.88</v>
      </c>
      <c r="N1618" s="26" t="n">
        <v>3.76</v>
      </c>
      <c r="O1618" s="27" t="s">
        <v>2874</v>
      </c>
      <c r="P1618" s="27" t="n">
        <v>613.66</v>
      </c>
      <c r="Q1618" s="27" t="n">
        <v>420.99</v>
      </c>
      <c r="R1618" s="28" t="n">
        <v>20288.86</v>
      </c>
      <c r="S1618" s="28" t="n">
        <v>6330.45</v>
      </c>
      <c r="T1618" s="29" t="n">
        <v>60362.85</v>
      </c>
      <c r="U1618" s="29" t="n">
        <v>8666.62</v>
      </c>
      <c r="V1618" s="28" t="n">
        <v>15163.21</v>
      </c>
      <c r="W1618" s="28" t="n">
        <v>7979.56</v>
      </c>
      <c r="X1618" s="29" t="n">
        <v>12268.9</v>
      </c>
      <c r="Y1618" s="29" t="n">
        <v>5593</v>
      </c>
      <c r="Z1618" s="28" t="n">
        <v>18601.93</v>
      </c>
      <c r="AA1618" s="28" t="n">
        <v>6166.09</v>
      </c>
      <c r="AB1618" s="29" t="n">
        <v>13492.85</v>
      </c>
      <c r="AC1618" s="29" t="n">
        <v>7708.83</v>
      </c>
    </row>
    <row r="1619" customFormat="false" ht="12.75" hidden="false" customHeight="false" outlineLevel="0" collapsed="false">
      <c r="A1619" s="3" t="s">
        <v>2871</v>
      </c>
      <c r="B1619" s="3" t="s">
        <v>159</v>
      </c>
      <c r="C1619" s="3" t="s">
        <v>27</v>
      </c>
      <c r="D1619" s="3" t="s">
        <v>2876</v>
      </c>
      <c r="E1619" s="3" t="str">
        <f aca="false">+CONCATENATE(A1619," ",B1619," ",C1619," ",D1619)</f>
        <v>SALEM 25 KV PSEG SALEM1</v>
      </c>
      <c r="F1619" s="26" t="s">
        <v>2877</v>
      </c>
      <c r="G1619" s="26" t="n">
        <v>9.47</v>
      </c>
      <c r="H1619" s="26" t="n">
        <v>5.42</v>
      </c>
      <c r="I1619" s="26" t="s">
        <v>2877</v>
      </c>
      <c r="J1619" s="26" t="n">
        <v>0.85</v>
      </c>
      <c r="K1619" s="26" t="n">
        <v>1.91</v>
      </c>
      <c r="L1619" s="26" t="s">
        <v>2877</v>
      </c>
      <c r="M1619" s="26" t="n">
        <v>5.88</v>
      </c>
      <c r="N1619" s="26" t="n">
        <v>3.76</v>
      </c>
      <c r="O1619" s="27" t="s">
        <v>2875</v>
      </c>
      <c r="P1619" s="27" t="n">
        <v>613.66</v>
      </c>
      <c r="Q1619" s="27" t="n">
        <v>420.99</v>
      </c>
      <c r="R1619" s="28" t="n">
        <v>20288.86</v>
      </c>
      <c r="S1619" s="28" t="n">
        <v>6330.45</v>
      </c>
      <c r="T1619" s="29" t="n">
        <v>60362.85</v>
      </c>
      <c r="U1619" s="29" t="n">
        <v>8666.62</v>
      </c>
      <c r="V1619" s="28" t="n">
        <v>15163.21</v>
      </c>
      <c r="W1619" s="28" t="n">
        <v>7979.56</v>
      </c>
      <c r="X1619" s="29" t="n">
        <v>12268.9</v>
      </c>
      <c r="Y1619" s="29" t="n">
        <v>5593</v>
      </c>
      <c r="Z1619" s="28" t="n">
        <v>18601.93</v>
      </c>
      <c r="AA1619" s="28" t="n">
        <v>6166.09</v>
      </c>
      <c r="AB1619" s="29" t="n">
        <v>13492.85</v>
      </c>
      <c r="AC1619" s="29" t="n">
        <v>7708.83</v>
      </c>
    </row>
    <row r="1620" customFormat="false" ht="12.75" hidden="false" customHeight="false" outlineLevel="0" collapsed="false">
      <c r="A1620" s="3" t="s">
        <v>2871</v>
      </c>
      <c r="B1620" s="3" t="s">
        <v>159</v>
      </c>
      <c r="C1620" s="3" t="s">
        <v>27</v>
      </c>
      <c r="D1620" s="3" t="s">
        <v>2878</v>
      </c>
      <c r="E1620" s="3" t="str">
        <f aca="false">+CONCATENATE(A1620," ",B1620," ",C1620," ",D1620)</f>
        <v>SALEM 25 KV PSEG SALEM2</v>
      </c>
      <c r="F1620" s="26" t="s">
        <v>2879</v>
      </c>
      <c r="G1620" s="26" t="n">
        <v>9.47</v>
      </c>
      <c r="H1620" s="26" t="n">
        <v>5.42</v>
      </c>
      <c r="I1620" s="26" t="s">
        <v>2879</v>
      </c>
      <c r="J1620" s="26" t="n">
        <v>0.85</v>
      </c>
      <c r="K1620" s="26" t="n">
        <v>1.91</v>
      </c>
      <c r="L1620" s="26" t="s">
        <v>2879</v>
      </c>
      <c r="M1620" s="26" t="n">
        <v>5.88</v>
      </c>
      <c r="N1620" s="26" t="n">
        <v>3.76</v>
      </c>
      <c r="O1620" s="27" t="s">
        <v>2877</v>
      </c>
      <c r="P1620" s="27" t="n">
        <v>613.66</v>
      </c>
      <c r="Q1620" s="27" t="n">
        <v>420.99</v>
      </c>
      <c r="R1620" s="28" t="n">
        <v>20288.86</v>
      </c>
      <c r="S1620" s="28" t="n">
        <v>6330.45</v>
      </c>
      <c r="T1620" s="29" t="n">
        <v>60362.85</v>
      </c>
      <c r="U1620" s="29" t="n">
        <v>8666.62</v>
      </c>
      <c r="V1620" s="28" t="n">
        <v>15163.21</v>
      </c>
      <c r="W1620" s="28" t="n">
        <v>7979.56</v>
      </c>
      <c r="X1620" s="29" t="n">
        <v>12268.9</v>
      </c>
      <c r="Y1620" s="29" t="n">
        <v>5593</v>
      </c>
      <c r="Z1620" s="28" t="n">
        <v>18601.93</v>
      </c>
      <c r="AA1620" s="28" t="n">
        <v>6166.09</v>
      </c>
      <c r="AB1620" s="29" t="n">
        <v>13492.85</v>
      </c>
      <c r="AC1620" s="29" t="n">
        <v>7708.83</v>
      </c>
    </row>
    <row r="1621" customFormat="false" ht="12.75" hidden="false" customHeight="false" outlineLevel="0" collapsed="false">
      <c r="A1621" s="3" t="s">
        <v>2871</v>
      </c>
      <c r="B1621" s="3" t="s">
        <v>44</v>
      </c>
      <c r="C1621" s="3" t="s">
        <v>27</v>
      </c>
      <c r="D1621" s="3"/>
      <c r="E1621" s="3" t="str">
        <f aca="false">+CONCATENATE(A1621," ",B1621," ",C1621," ",D1621)</f>
        <v>SALEM 500 KV PSEG </v>
      </c>
      <c r="F1621" s="26" t="s">
        <v>2871</v>
      </c>
      <c r="G1621" s="26" t="n">
        <v>9.47</v>
      </c>
      <c r="H1621" s="26" t="n">
        <v>5.42</v>
      </c>
      <c r="I1621" s="26" t="s">
        <v>2871</v>
      </c>
      <c r="J1621" s="26" t="n">
        <v>0.85</v>
      </c>
      <c r="K1621" s="26" t="n">
        <v>1.91</v>
      </c>
      <c r="L1621" s="26" t="s">
        <v>2871</v>
      </c>
      <c r="M1621" s="26" t="n">
        <v>5.88</v>
      </c>
      <c r="N1621" s="26" t="n">
        <v>3.76</v>
      </c>
      <c r="O1621" s="27" t="s">
        <v>2879</v>
      </c>
      <c r="P1621" s="27" t="n">
        <v>613.66</v>
      </c>
      <c r="Q1621" s="27" t="n">
        <v>420.99</v>
      </c>
      <c r="R1621" s="28" t="n">
        <v>20288.86</v>
      </c>
      <c r="S1621" s="28" t="n">
        <v>6330.45</v>
      </c>
      <c r="T1621" s="29" t="n">
        <v>60362.85</v>
      </c>
      <c r="U1621" s="29" t="n">
        <v>8666.62</v>
      </c>
      <c r="V1621" s="28" t="n">
        <v>15163.21</v>
      </c>
      <c r="W1621" s="28" t="n">
        <v>7979.56</v>
      </c>
      <c r="X1621" s="29" t="n">
        <v>12268.9</v>
      </c>
      <c r="Y1621" s="29" t="n">
        <v>5593</v>
      </c>
      <c r="Z1621" s="28" t="n">
        <v>18601.93</v>
      </c>
      <c r="AA1621" s="28" t="n">
        <v>6166.09</v>
      </c>
      <c r="AB1621" s="29" t="n">
        <v>13492.85</v>
      </c>
      <c r="AC1621" s="29" t="n">
        <v>7708.83</v>
      </c>
    </row>
    <row r="1622" customFormat="false" ht="12.75" hidden="false" customHeight="false" outlineLevel="0" collapsed="false">
      <c r="A1622" s="3" t="s">
        <v>2880</v>
      </c>
      <c r="B1622" s="3" t="s">
        <v>59</v>
      </c>
      <c r="C1622" s="3" t="s">
        <v>60</v>
      </c>
      <c r="D1622" s="3" t="s">
        <v>1359</v>
      </c>
      <c r="E1622" s="3" t="str">
        <f aca="false">+CONCATENATE(A1622," ",B1622," ",C1622," ",D1622)</f>
        <v>SALIX 115 KV PENELEC NO1 TX</v>
      </c>
      <c r="F1622" s="26" t="s">
        <v>2881</v>
      </c>
      <c r="G1622" s="26" t="n">
        <v>19.81</v>
      </c>
      <c r="H1622" s="26" t="n">
        <v>10.24</v>
      </c>
      <c r="I1622" s="26" t="s">
        <v>2881</v>
      </c>
      <c r="J1622" s="26" t="n">
        <v>-12.68</v>
      </c>
      <c r="K1622" s="26" t="n">
        <v>5.63</v>
      </c>
      <c r="L1622" s="26" t="s">
        <v>2881</v>
      </c>
      <c r="M1622" s="26" t="n">
        <v>16.37</v>
      </c>
      <c r="N1622" s="26" t="n">
        <v>9.18</v>
      </c>
      <c r="O1622" s="27" t="s">
        <v>2881</v>
      </c>
      <c r="P1622" s="27" t="n">
        <v>-826.96</v>
      </c>
      <c r="Q1622" s="27" t="n">
        <v>-243.78</v>
      </c>
      <c r="R1622" s="28" t="n">
        <v>20239.82</v>
      </c>
      <c r="S1622" s="28" t="n">
        <v>6335.84</v>
      </c>
      <c r="T1622" s="29" t="n">
        <v>58281.54</v>
      </c>
      <c r="U1622" s="29" t="n">
        <v>8663.2</v>
      </c>
      <c r="V1622" s="28" t="n">
        <v>15339.96</v>
      </c>
      <c r="W1622" s="28" t="n">
        <v>7978.9</v>
      </c>
      <c r="X1622" s="29" t="n">
        <v>12285.5</v>
      </c>
      <c r="Y1622" s="29" t="n">
        <v>5649.1</v>
      </c>
      <c r="Z1622" s="28" t="n">
        <v>18455.78</v>
      </c>
      <c r="AA1622" s="28" t="n">
        <v>6307.03</v>
      </c>
      <c r="AB1622" s="29" t="n">
        <v>13496.89</v>
      </c>
      <c r="AC1622" s="29" t="n">
        <v>7716.25</v>
      </c>
    </row>
    <row r="1623" customFormat="false" ht="12.75" hidden="false" customHeight="false" outlineLevel="0" collapsed="false">
      <c r="A1623" s="3" t="s">
        <v>2882</v>
      </c>
      <c r="B1623" s="3" t="s">
        <v>20</v>
      </c>
      <c r="C1623" s="3" t="s">
        <v>27</v>
      </c>
      <c r="D1623" s="3" t="s">
        <v>281</v>
      </c>
      <c r="E1623" s="3" t="str">
        <f aca="false">+CONCATENATE(A1623," ",B1623," ",C1623," ",D1623)</f>
        <v>SAMPTON 69 KV PSEG LOAD1</v>
      </c>
      <c r="F1623" s="26" t="s">
        <v>2883</v>
      </c>
      <c r="G1623" s="26" t="n">
        <v>11.1</v>
      </c>
      <c r="H1623" s="26" t="n">
        <v>6.44</v>
      </c>
      <c r="I1623" s="26" t="s">
        <v>2883</v>
      </c>
      <c r="J1623" s="26" t="n">
        <v>-0.94</v>
      </c>
      <c r="K1623" s="26" t="n">
        <v>0.34</v>
      </c>
      <c r="L1623" s="26" t="s">
        <v>2883</v>
      </c>
      <c r="M1623" s="26" t="n">
        <v>1.18</v>
      </c>
      <c r="N1623" s="26" t="n">
        <v>1.6</v>
      </c>
      <c r="O1623" s="27" t="s">
        <v>2883</v>
      </c>
      <c r="P1623" s="27" t="n">
        <v>594.3</v>
      </c>
      <c r="Q1623" s="27" t="n">
        <v>444.74</v>
      </c>
      <c r="R1623" s="28" t="n">
        <v>20339.78</v>
      </c>
      <c r="S1623" s="28" t="n">
        <v>6330.73</v>
      </c>
      <c r="T1623" s="29" t="n">
        <v>60201.68</v>
      </c>
      <c r="U1623" s="29" t="n">
        <v>8702.5</v>
      </c>
      <c r="V1623" s="28" t="n">
        <v>15140</v>
      </c>
      <c r="W1623" s="28" t="n">
        <v>7979.07</v>
      </c>
      <c r="X1623" s="29" t="n">
        <v>12264.8</v>
      </c>
      <c r="Y1623" s="29" t="n">
        <v>5597.1</v>
      </c>
      <c r="Z1623" s="28" t="n">
        <v>18601.06</v>
      </c>
      <c r="AA1623" s="28" t="n">
        <v>6137.08</v>
      </c>
      <c r="AB1623" s="29" t="n">
        <v>13493.17</v>
      </c>
      <c r="AC1623" s="29" t="n">
        <v>7706.85</v>
      </c>
    </row>
    <row r="1624" customFormat="false" ht="12.75" hidden="false" customHeight="false" outlineLevel="0" collapsed="false">
      <c r="A1624" s="3" t="s">
        <v>2884</v>
      </c>
      <c r="B1624" s="3" t="s">
        <v>14</v>
      </c>
      <c r="C1624" s="3" t="s">
        <v>87</v>
      </c>
      <c r="D1624" s="3" t="s">
        <v>471</v>
      </c>
      <c r="E1624" s="3" t="str">
        <f aca="false">+CONCATENATE(A1624," ",B1624," ",C1624," ",D1624)</f>
        <v>SAVILLE 138 KV PECO 7BUS</v>
      </c>
      <c r="F1624" s="26" t="s">
        <v>2885</v>
      </c>
      <c r="G1624" s="26" t="n">
        <v>7.27</v>
      </c>
      <c r="H1624" s="26" t="n">
        <v>4.13</v>
      </c>
      <c r="I1624" s="26" t="s">
        <v>2885</v>
      </c>
      <c r="J1624" s="26" t="n">
        <v>-0.27</v>
      </c>
      <c r="K1624" s="26" t="n">
        <v>0.66</v>
      </c>
      <c r="L1624" s="26" t="s">
        <v>2885</v>
      </c>
      <c r="M1624" s="26" t="n">
        <v>2.09</v>
      </c>
      <c r="N1624" s="26" t="n">
        <v>1.84</v>
      </c>
      <c r="O1624" s="27" t="s">
        <v>2885</v>
      </c>
      <c r="P1624" s="27" t="n">
        <v>601.59</v>
      </c>
      <c r="Q1624" s="27" t="n">
        <v>464.74</v>
      </c>
      <c r="R1624" s="28" t="n">
        <v>20232.96</v>
      </c>
      <c r="S1624" s="28" t="n">
        <v>6329.97</v>
      </c>
      <c r="T1624" s="29" t="n">
        <v>60142.99</v>
      </c>
      <c r="U1624" s="29" t="n">
        <v>8673.68</v>
      </c>
      <c r="V1624" s="28" t="n">
        <v>15166.49</v>
      </c>
      <c r="W1624" s="28" t="n">
        <v>7979.84</v>
      </c>
      <c r="X1624" s="29" t="n">
        <v>12270.9</v>
      </c>
      <c r="Y1624" s="29" t="n">
        <v>5600.7</v>
      </c>
      <c r="Z1624" s="28" t="n">
        <v>18603.52</v>
      </c>
      <c r="AA1624" s="28" t="n">
        <v>6153.06</v>
      </c>
      <c r="AB1624" s="29" t="n">
        <v>13494.15</v>
      </c>
      <c r="AC1624" s="29" t="n">
        <v>7707.73</v>
      </c>
    </row>
    <row r="1625" customFormat="false" ht="12.75" hidden="false" customHeight="false" outlineLevel="0" collapsed="false">
      <c r="A1625" s="3" t="s">
        <v>2884</v>
      </c>
      <c r="B1625" s="3" t="s">
        <v>14</v>
      </c>
      <c r="C1625" s="3" t="s">
        <v>87</v>
      </c>
      <c r="D1625" s="3" t="s">
        <v>473</v>
      </c>
      <c r="E1625" s="3" t="str">
        <f aca="false">+CONCATENATE(A1625," ",B1625," ",C1625," ",D1625)</f>
        <v>SAVILLE 138 KV PECO 9BUS</v>
      </c>
      <c r="F1625" s="26" t="s">
        <v>2886</v>
      </c>
      <c r="G1625" s="26" t="n">
        <v>7.27</v>
      </c>
      <c r="H1625" s="26" t="n">
        <v>4.13</v>
      </c>
      <c r="I1625" s="26" t="s">
        <v>2886</v>
      </c>
      <c r="J1625" s="26" t="n">
        <v>-0.27</v>
      </c>
      <c r="K1625" s="26" t="n">
        <v>0.66</v>
      </c>
      <c r="L1625" s="26" t="s">
        <v>2886</v>
      </c>
      <c r="M1625" s="26" t="n">
        <v>2.09</v>
      </c>
      <c r="N1625" s="26" t="n">
        <v>1.84</v>
      </c>
      <c r="O1625" s="27" t="s">
        <v>2886</v>
      </c>
      <c r="P1625" s="27" t="n">
        <v>601.59</v>
      </c>
      <c r="Q1625" s="27" t="n">
        <v>464.74</v>
      </c>
      <c r="R1625" s="28" t="n">
        <v>20232.96</v>
      </c>
      <c r="S1625" s="28" t="n">
        <v>6329.97</v>
      </c>
      <c r="T1625" s="29" t="n">
        <v>60142.99</v>
      </c>
      <c r="U1625" s="29" t="n">
        <v>8673.68</v>
      </c>
      <c r="V1625" s="28" t="n">
        <v>15166.49</v>
      </c>
      <c r="W1625" s="28" t="n">
        <v>7979.84</v>
      </c>
      <c r="X1625" s="29" t="n">
        <v>12270.9</v>
      </c>
      <c r="Y1625" s="29" t="n">
        <v>5600.7</v>
      </c>
      <c r="Z1625" s="28" t="n">
        <v>18603.52</v>
      </c>
      <c r="AA1625" s="28" t="n">
        <v>6153.06</v>
      </c>
      <c r="AB1625" s="29" t="n">
        <v>13494.15</v>
      </c>
      <c r="AC1625" s="29" t="n">
        <v>7707.73</v>
      </c>
    </row>
    <row r="1626" customFormat="false" ht="12.75" hidden="false" customHeight="false" outlineLevel="0" collapsed="false">
      <c r="A1626" s="3" t="s">
        <v>2887</v>
      </c>
      <c r="B1626" s="3" t="s">
        <v>59</v>
      </c>
      <c r="C1626" s="3" t="s">
        <v>60</v>
      </c>
      <c r="D1626" s="3" t="s">
        <v>2888</v>
      </c>
      <c r="E1626" s="3" t="str">
        <f aca="false">+CONCATENATE(A1626," ",B1626," ",C1626," ",D1626)</f>
        <v>SAXTON 115 KV PENELEC 6 TX</v>
      </c>
      <c r="F1626" s="26" t="s">
        <v>2889</v>
      </c>
      <c r="G1626" s="26" t="n">
        <v>18.54</v>
      </c>
      <c r="H1626" s="26" t="n">
        <v>9.6</v>
      </c>
      <c r="I1626" s="26" t="s">
        <v>2889</v>
      </c>
      <c r="J1626" s="26" t="n">
        <v>-10.45</v>
      </c>
      <c r="K1626" s="26" t="n">
        <v>5.21</v>
      </c>
      <c r="L1626" s="26" t="s">
        <v>2889</v>
      </c>
      <c r="M1626" s="26" t="n">
        <v>14.99</v>
      </c>
      <c r="N1626" s="26" t="n">
        <v>8.5</v>
      </c>
      <c r="O1626" s="27" t="s">
        <v>2889</v>
      </c>
      <c r="P1626" s="27" t="n">
        <v>-842.02</v>
      </c>
      <c r="Q1626" s="27" t="n">
        <v>-250.61</v>
      </c>
      <c r="R1626" s="28" t="n">
        <v>20241.55</v>
      </c>
      <c r="S1626" s="28" t="n">
        <v>6344.65</v>
      </c>
      <c r="T1626" s="29" t="n">
        <v>58263.05</v>
      </c>
      <c r="U1626" s="29" t="n">
        <v>8663.07</v>
      </c>
      <c r="V1626" s="28" t="n">
        <v>15312.59</v>
      </c>
      <c r="W1626" s="28" t="n">
        <v>7978.89</v>
      </c>
      <c r="X1626" s="29" t="n">
        <v>12284.7</v>
      </c>
      <c r="Y1626" s="29" t="n">
        <v>5649.6</v>
      </c>
      <c r="Z1626" s="28" t="n">
        <v>18445.65</v>
      </c>
      <c r="AA1626" s="28" t="n">
        <v>6306.05</v>
      </c>
      <c r="AB1626" s="29" t="n">
        <v>13501.27</v>
      </c>
      <c r="AC1626" s="29" t="n">
        <v>7715.57</v>
      </c>
    </row>
    <row r="1627" customFormat="false" ht="12.75" hidden="false" customHeight="false" outlineLevel="0" collapsed="false">
      <c r="A1627" s="3" t="s">
        <v>2890</v>
      </c>
      <c r="B1627" s="3" t="s">
        <v>59</v>
      </c>
      <c r="C1627" s="3" t="s">
        <v>111</v>
      </c>
      <c r="D1627" s="3" t="s">
        <v>2891</v>
      </c>
      <c r="E1627" s="3" t="str">
        <f aca="false">+CONCATENATE(A1627," ",B1627," ",C1627," ",D1627)</f>
        <v>SAYREVIL 115 KV JCPL BK 14</v>
      </c>
      <c r="F1627" s="26" t="s">
        <v>2892</v>
      </c>
      <c r="G1627" s="26" t="n">
        <v>-15.72</v>
      </c>
      <c r="H1627" s="26" t="n">
        <v>-6.58</v>
      </c>
      <c r="I1627" s="26" t="s">
        <v>2892</v>
      </c>
      <c r="J1627" s="26" t="n">
        <v>-9.77</v>
      </c>
      <c r="K1627" s="26" t="n">
        <v>-10.16</v>
      </c>
      <c r="L1627" s="26" t="s">
        <v>2892</v>
      </c>
      <c r="M1627" s="26" t="n">
        <v>-31.59</v>
      </c>
      <c r="N1627" s="26" t="n">
        <v>-17.78</v>
      </c>
      <c r="O1627" s="27" t="s">
        <v>2892</v>
      </c>
      <c r="P1627" s="27" t="n">
        <v>433.35</v>
      </c>
      <c r="Q1627" s="27" t="n">
        <v>363</v>
      </c>
      <c r="R1627" s="28" t="n">
        <v>20166.4</v>
      </c>
      <c r="S1627" s="28" t="n">
        <v>6323.43</v>
      </c>
      <c r="T1627" s="29" t="n">
        <v>60006.66</v>
      </c>
      <c r="U1627" s="29" t="n">
        <v>8953.02</v>
      </c>
      <c r="V1627" s="28" t="n">
        <v>15077.81</v>
      </c>
      <c r="W1627" s="28" t="n">
        <v>7979.07</v>
      </c>
      <c r="X1627" s="29" t="n">
        <v>12246.2</v>
      </c>
      <c r="Y1627" s="29" t="n">
        <v>5607.7</v>
      </c>
      <c r="Z1627" s="28" t="n">
        <v>18587.9</v>
      </c>
      <c r="AA1627" s="28" t="n">
        <v>5952.35</v>
      </c>
      <c r="AB1627" s="29" t="n">
        <v>13490.29</v>
      </c>
      <c r="AC1627" s="29" t="n">
        <v>7692.21</v>
      </c>
    </row>
    <row r="1628" customFormat="false" ht="12.75" hidden="false" customHeight="false" outlineLevel="0" collapsed="false">
      <c r="A1628" s="3" t="s">
        <v>2890</v>
      </c>
      <c r="B1628" s="3" t="s">
        <v>59</v>
      </c>
      <c r="C1628" s="3" t="s">
        <v>111</v>
      </c>
      <c r="D1628" s="3" t="s">
        <v>620</v>
      </c>
      <c r="E1628" s="3" t="str">
        <f aca="false">+CONCATENATE(A1628," ",B1628," ",C1628," ",D1628)</f>
        <v>SAYREVIL 115 KV JCPL BK 4</v>
      </c>
      <c r="F1628" s="26" t="s">
        <v>2893</v>
      </c>
      <c r="G1628" s="26" t="n">
        <v>-15.72</v>
      </c>
      <c r="H1628" s="26" t="n">
        <v>-6.58</v>
      </c>
      <c r="I1628" s="26" t="s">
        <v>2893</v>
      </c>
      <c r="J1628" s="26" t="n">
        <v>-9.77</v>
      </c>
      <c r="K1628" s="26" t="n">
        <v>-10.16</v>
      </c>
      <c r="L1628" s="26" t="s">
        <v>2893</v>
      </c>
      <c r="M1628" s="26" t="n">
        <v>-31.59</v>
      </c>
      <c r="N1628" s="26" t="n">
        <v>-17.78</v>
      </c>
      <c r="O1628" s="27" t="s">
        <v>2893</v>
      </c>
      <c r="P1628" s="27" t="n">
        <v>433.35</v>
      </c>
      <c r="Q1628" s="27" t="n">
        <v>363</v>
      </c>
      <c r="R1628" s="28" t="n">
        <v>20166.4</v>
      </c>
      <c r="S1628" s="28" t="n">
        <v>6323.43</v>
      </c>
      <c r="T1628" s="29" t="n">
        <v>60006.66</v>
      </c>
      <c r="U1628" s="29" t="n">
        <v>8953.02</v>
      </c>
      <c r="V1628" s="28" t="n">
        <v>15077.81</v>
      </c>
      <c r="W1628" s="28" t="n">
        <v>7979.07</v>
      </c>
      <c r="X1628" s="29" t="n">
        <v>12246.2</v>
      </c>
      <c r="Y1628" s="29" t="n">
        <v>5607.7</v>
      </c>
      <c r="Z1628" s="28" t="n">
        <v>18587.9</v>
      </c>
      <c r="AA1628" s="28" t="n">
        <v>5952.35</v>
      </c>
      <c r="AB1628" s="29" t="n">
        <v>13490.29</v>
      </c>
      <c r="AC1628" s="29" t="n">
        <v>7692.21</v>
      </c>
    </row>
    <row r="1629" customFormat="false" ht="12.75" hidden="false" customHeight="false" outlineLevel="0" collapsed="false">
      <c r="A1629" s="3" t="s">
        <v>2890</v>
      </c>
      <c r="B1629" s="3" t="s">
        <v>47</v>
      </c>
      <c r="C1629" s="3" t="s">
        <v>111</v>
      </c>
      <c r="D1629" s="3" t="s">
        <v>1369</v>
      </c>
      <c r="E1629" s="3" t="str">
        <f aca="false">+CONCATENATE(A1629," ",B1629," ",C1629," ",D1629)</f>
        <v>SAYREVIL 13 KV JCPL CT 1</v>
      </c>
      <c r="F1629" s="26" t="s">
        <v>2894</v>
      </c>
      <c r="G1629" s="26" t="n">
        <v>-34.62</v>
      </c>
      <c r="H1629" s="26" t="n">
        <v>-16.36</v>
      </c>
      <c r="I1629" s="26" t="s">
        <v>2894</v>
      </c>
      <c r="J1629" s="26" t="n">
        <v>-14.01</v>
      </c>
      <c r="K1629" s="26" t="n">
        <v>-14.96</v>
      </c>
      <c r="L1629" s="26" t="s">
        <v>2894</v>
      </c>
      <c r="M1629" s="26" t="n">
        <v>-46.56</v>
      </c>
      <c r="N1629" s="26" t="n">
        <v>-26.49</v>
      </c>
      <c r="O1629" s="27" t="s">
        <v>2894</v>
      </c>
      <c r="P1629" s="27" t="n">
        <v>395.4</v>
      </c>
      <c r="Q1629" s="27" t="n">
        <v>344.67</v>
      </c>
      <c r="R1629" s="28" t="n">
        <v>20106.85</v>
      </c>
      <c r="S1629" s="28" t="n">
        <v>6317.28</v>
      </c>
      <c r="T1629" s="29" t="n">
        <v>59949.55</v>
      </c>
      <c r="U1629" s="29" t="n">
        <v>9060.43</v>
      </c>
      <c r="V1629" s="28" t="n">
        <v>15067.97</v>
      </c>
      <c r="W1629" s="28" t="n">
        <v>7979.27</v>
      </c>
      <c r="X1629" s="29" t="n">
        <v>12235.5</v>
      </c>
      <c r="Y1629" s="29" t="n">
        <v>5608.3</v>
      </c>
      <c r="Z1629" s="28" t="n">
        <v>18583.88</v>
      </c>
      <c r="AA1629" s="28" t="n">
        <v>5875.09</v>
      </c>
      <c r="AB1629" s="29" t="n">
        <v>13490.43</v>
      </c>
      <c r="AC1629" s="29" t="n">
        <v>7686.04</v>
      </c>
    </row>
    <row r="1630" customFormat="false" ht="12.75" hidden="false" customHeight="false" outlineLevel="0" collapsed="false">
      <c r="A1630" s="3" t="s">
        <v>2890</v>
      </c>
      <c r="B1630" s="3" t="s">
        <v>47</v>
      </c>
      <c r="C1630" s="3" t="s">
        <v>111</v>
      </c>
      <c r="D1630" s="3" t="s">
        <v>1371</v>
      </c>
      <c r="E1630" s="3" t="str">
        <f aca="false">+CONCATENATE(A1630," ",B1630," ",C1630," ",D1630)</f>
        <v>SAYREVIL 13 KV JCPL CT 2</v>
      </c>
      <c r="F1630" s="26" t="s">
        <v>2895</v>
      </c>
      <c r="G1630" s="26" t="n">
        <v>-34.62</v>
      </c>
      <c r="H1630" s="26" t="n">
        <v>-16.36</v>
      </c>
      <c r="I1630" s="26" t="s">
        <v>2895</v>
      </c>
      <c r="J1630" s="26" t="n">
        <v>-14.01</v>
      </c>
      <c r="K1630" s="26" t="n">
        <v>-14.96</v>
      </c>
      <c r="L1630" s="26" t="s">
        <v>2895</v>
      </c>
      <c r="M1630" s="26" t="n">
        <v>-46.56</v>
      </c>
      <c r="N1630" s="26" t="n">
        <v>-26.49</v>
      </c>
      <c r="O1630" s="27" t="s">
        <v>2895</v>
      </c>
      <c r="P1630" s="27" t="n">
        <v>395.4</v>
      </c>
      <c r="Q1630" s="27" t="n">
        <v>344.67</v>
      </c>
      <c r="R1630" s="28" t="n">
        <v>20106.85</v>
      </c>
      <c r="S1630" s="28" t="n">
        <v>6317.28</v>
      </c>
      <c r="T1630" s="29" t="n">
        <v>59949.55</v>
      </c>
      <c r="U1630" s="29" t="n">
        <v>9060.43</v>
      </c>
      <c r="V1630" s="28" t="n">
        <v>15067.97</v>
      </c>
      <c r="W1630" s="28" t="n">
        <v>7979.27</v>
      </c>
      <c r="X1630" s="29" t="n">
        <v>12235.5</v>
      </c>
      <c r="Y1630" s="29" t="n">
        <v>5608.3</v>
      </c>
      <c r="Z1630" s="28" t="n">
        <v>18583.88</v>
      </c>
      <c r="AA1630" s="28" t="n">
        <v>5875.09</v>
      </c>
      <c r="AB1630" s="29" t="n">
        <v>13490.43</v>
      </c>
      <c r="AC1630" s="29" t="n">
        <v>7686.04</v>
      </c>
    </row>
    <row r="1631" customFormat="false" ht="12.75" hidden="false" customHeight="false" outlineLevel="0" collapsed="false">
      <c r="A1631" s="3" t="s">
        <v>2890</v>
      </c>
      <c r="B1631" s="3" t="s">
        <v>47</v>
      </c>
      <c r="C1631" s="3" t="s">
        <v>111</v>
      </c>
      <c r="D1631" s="3" t="s">
        <v>1373</v>
      </c>
      <c r="E1631" s="3" t="str">
        <f aca="false">+CONCATENATE(A1631," ",B1631," ",C1631," ",D1631)</f>
        <v>SAYREVIL 13 KV JCPL CT 3</v>
      </c>
      <c r="F1631" s="26" t="s">
        <v>2896</v>
      </c>
      <c r="G1631" s="26" t="n">
        <v>-34.62</v>
      </c>
      <c r="H1631" s="26" t="n">
        <v>-16.36</v>
      </c>
      <c r="I1631" s="26" t="s">
        <v>2896</v>
      </c>
      <c r="J1631" s="26" t="n">
        <v>-14.01</v>
      </c>
      <c r="K1631" s="26" t="n">
        <v>-14.96</v>
      </c>
      <c r="L1631" s="26" t="s">
        <v>2896</v>
      </c>
      <c r="M1631" s="26" t="n">
        <v>-46.56</v>
      </c>
      <c r="N1631" s="26" t="n">
        <v>-26.49</v>
      </c>
      <c r="O1631" s="27" t="s">
        <v>2896</v>
      </c>
      <c r="P1631" s="27" t="n">
        <v>395.4</v>
      </c>
      <c r="Q1631" s="27" t="n">
        <v>344.67</v>
      </c>
      <c r="R1631" s="28" t="n">
        <v>20106.85</v>
      </c>
      <c r="S1631" s="28" t="n">
        <v>6317.28</v>
      </c>
      <c r="T1631" s="29" t="n">
        <v>59949.55</v>
      </c>
      <c r="U1631" s="29" t="n">
        <v>9060.43</v>
      </c>
      <c r="V1631" s="28" t="n">
        <v>15067.97</v>
      </c>
      <c r="W1631" s="28" t="n">
        <v>7979.27</v>
      </c>
      <c r="X1631" s="29" t="n">
        <v>12235.5</v>
      </c>
      <c r="Y1631" s="29" t="n">
        <v>5608.3</v>
      </c>
      <c r="Z1631" s="28" t="n">
        <v>18583.88</v>
      </c>
      <c r="AA1631" s="28" t="n">
        <v>5875.09</v>
      </c>
      <c r="AB1631" s="29" t="n">
        <v>13490.43</v>
      </c>
      <c r="AC1631" s="29" t="n">
        <v>7686.04</v>
      </c>
    </row>
    <row r="1632" customFormat="false" ht="12.75" hidden="false" customHeight="false" outlineLevel="0" collapsed="false">
      <c r="A1632" s="3" t="s">
        <v>2890</v>
      </c>
      <c r="B1632" s="3" t="s">
        <v>47</v>
      </c>
      <c r="C1632" s="3" t="s">
        <v>111</v>
      </c>
      <c r="D1632" s="3" t="s">
        <v>1375</v>
      </c>
      <c r="E1632" s="3" t="str">
        <f aca="false">+CONCATENATE(A1632," ",B1632," ",C1632," ",D1632)</f>
        <v>SAYREVIL 13 KV JCPL CT 4</v>
      </c>
      <c r="F1632" s="26" t="s">
        <v>2897</v>
      </c>
      <c r="G1632" s="26" t="n">
        <v>-34.62</v>
      </c>
      <c r="H1632" s="26" t="n">
        <v>-16.36</v>
      </c>
      <c r="I1632" s="26" t="s">
        <v>2897</v>
      </c>
      <c r="J1632" s="26" t="n">
        <v>-14.01</v>
      </c>
      <c r="K1632" s="26" t="n">
        <v>-14.96</v>
      </c>
      <c r="L1632" s="26" t="s">
        <v>2897</v>
      </c>
      <c r="M1632" s="26" t="n">
        <v>-46.56</v>
      </c>
      <c r="N1632" s="26" t="n">
        <v>-26.49</v>
      </c>
      <c r="O1632" s="27" t="s">
        <v>2897</v>
      </c>
      <c r="P1632" s="27" t="n">
        <v>395.4</v>
      </c>
      <c r="Q1632" s="27" t="n">
        <v>344.67</v>
      </c>
      <c r="R1632" s="28" t="n">
        <v>20106.85</v>
      </c>
      <c r="S1632" s="28" t="n">
        <v>6317.28</v>
      </c>
      <c r="T1632" s="29" t="n">
        <v>59949.55</v>
      </c>
      <c r="U1632" s="29" t="n">
        <v>9060.43</v>
      </c>
      <c r="V1632" s="28" t="n">
        <v>15067.97</v>
      </c>
      <c r="W1632" s="28" t="n">
        <v>7979.27</v>
      </c>
      <c r="X1632" s="29" t="n">
        <v>12235.5</v>
      </c>
      <c r="Y1632" s="29" t="n">
        <v>5608.3</v>
      </c>
      <c r="Z1632" s="28" t="n">
        <v>18583.88</v>
      </c>
      <c r="AA1632" s="28" t="n">
        <v>5875.09</v>
      </c>
      <c r="AB1632" s="29" t="n">
        <v>13490.43</v>
      </c>
      <c r="AC1632" s="29" t="n">
        <v>7686.04</v>
      </c>
    </row>
    <row r="1633" customFormat="false" ht="12.75" hidden="false" customHeight="false" outlineLevel="0" collapsed="false">
      <c r="A1633" s="3" t="s">
        <v>2890</v>
      </c>
      <c r="B1633" s="3" t="s">
        <v>256</v>
      </c>
      <c r="C1633" s="3" t="s">
        <v>111</v>
      </c>
      <c r="D1633" s="3" t="s">
        <v>1377</v>
      </c>
      <c r="E1633" s="3" t="str">
        <f aca="false">+CONCATENATE(A1633," ",B1633," ",C1633," ",D1633)</f>
        <v>SAYREVIL 18 KV JCPL UNIT 4</v>
      </c>
      <c r="F1633" s="26" t="s">
        <v>2898</v>
      </c>
      <c r="G1633" s="26" t="n">
        <v>-15.72</v>
      </c>
      <c r="H1633" s="26" t="n">
        <v>-6.58</v>
      </c>
      <c r="I1633" s="26" t="s">
        <v>2898</v>
      </c>
      <c r="J1633" s="26" t="n">
        <v>-9.77</v>
      </c>
      <c r="K1633" s="26" t="n">
        <v>-10.16</v>
      </c>
      <c r="L1633" s="26" t="s">
        <v>2898</v>
      </c>
      <c r="M1633" s="26" t="n">
        <v>-31.59</v>
      </c>
      <c r="N1633" s="26" t="n">
        <v>-17.78</v>
      </c>
      <c r="O1633" s="27" t="s">
        <v>2898</v>
      </c>
      <c r="P1633" s="27" t="n">
        <v>433.35</v>
      </c>
      <c r="Q1633" s="27" t="n">
        <v>363</v>
      </c>
      <c r="R1633" s="28" t="n">
        <v>20166.4</v>
      </c>
      <c r="S1633" s="28" t="n">
        <v>6323.43</v>
      </c>
      <c r="T1633" s="29" t="n">
        <v>60006.66</v>
      </c>
      <c r="U1633" s="29" t="n">
        <v>8953.02</v>
      </c>
      <c r="V1633" s="28" t="n">
        <v>15077.81</v>
      </c>
      <c r="W1633" s="28" t="n">
        <v>7979.07</v>
      </c>
      <c r="X1633" s="29" t="n">
        <v>12246.2</v>
      </c>
      <c r="Y1633" s="29" t="n">
        <v>5607.7</v>
      </c>
      <c r="Z1633" s="28" t="n">
        <v>18587.9</v>
      </c>
      <c r="AA1633" s="28" t="n">
        <v>5952.35</v>
      </c>
      <c r="AB1633" s="29" t="n">
        <v>13490.29</v>
      </c>
      <c r="AC1633" s="29" t="n">
        <v>7692.21</v>
      </c>
    </row>
    <row r="1634" customFormat="false" ht="12.75" hidden="false" customHeight="false" outlineLevel="0" collapsed="false">
      <c r="A1634" s="3" t="s">
        <v>2890</v>
      </c>
      <c r="B1634" s="3" t="s">
        <v>256</v>
      </c>
      <c r="C1634" s="3" t="s">
        <v>111</v>
      </c>
      <c r="D1634" s="3" t="s">
        <v>1379</v>
      </c>
      <c r="E1634" s="3" t="str">
        <f aca="false">+CONCATENATE(A1634," ",B1634," ",C1634," ",D1634)</f>
        <v>SAYREVIL 18 KV JCPL UNIT 5</v>
      </c>
      <c r="F1634" s="26" t="s">
        <v>2899</v>
      </c>
      <c r="G1634" s="26" t="n">
        <v>-15.72</v>
      </c>
      <c r="H1634" s="26" t="n">
        <v>-6.58</v>
      </c>
      <c r="I1634" s="26" t="s">
        <v>2899</v>
      </c>
      <c r="J1634" s="26" t="n">
        <v>-9.77</v>
      </c>
      <c r="K1634" s="26" t="n">
        <v>-10.16</v>
      </c>
      <c r="L1634" s="26" t="s">
        <v>2899</v>
      </c>
      <c r="M1634" s="26" t="n">
        <v>-31.59</v>
      </c>
      <c r="N1634" s="26" t="n">
        <v>-17.78</v>
      </c>
      <c r="O1634" s="27" t="s">
        <v>2899</v>
      </c>
      <c r="P1634" s="27" t="n">
        <v>433.35</v>
      </c>
      <c r="Q1634" s="27" t="n">
        <v>363</v>
      </c>
      <c r="R1634" s="28" t="n">
        <v>20166.4</v>
      </c>
      <c r="S1634" s="28" t="n">
        <v>6323.43</v>
      </c>
      <c r="T1634" s="29" t="n">
        <v>60006.66</v>
      </c>
      <c r="U1634" s="29" t="n">
        <v>8953.02</v>
      </c>
      <c r="V1634" s="28" t="n">
        <v>15077.81</v>
      </c>
      <c r="W1634" s="28" t="n">
        <v>7979.07</v>
      </c>
      <c r="X1634" s="29" t="n">
        <v>12246.2</v>
      </c>
      <c r="Y1634" s="29" t="n">
        <v>5607.7</v>
      </c>
      <c r="Z1634" s="28" t="n">
        <v>18587.9</v>
      </c>
      <c r="AA1634" s="28" t="n">
        <v>5952.35</v>
      </c>
      <c r="AB1634" s="29" t="n">
        <v>13490.29</v>
      </c>
      <c r="AC1634" s="29" t="n">
        <v>7692.21</v>
      </c>
    </row>
    <row r="1635" customFormat="false" ht="12.75" hidden="false" customHeight="false" outlineLevel="0" collapsed="false">
      <c r="A1635" s="3" t="s">
        <v>2890</v>
      </c>
      <c r="B1635" s="3" t="s">
        <v>20</v>
      </c>
      <c r="C1635" s="3" t="s">
        <v>111</v>
      </c>
      <c r="D1635" s="3" t="s">
        <v>2900</v>
      </c>
      <c r="E1635" s="3" t="str">
        <f aca="false">+CONCATENATE(A1635," ",B1635," ",C1635," ",D1635)</f>
        <v>SAYREVIL 69 KV JCPL 10 TX</v>
      </c>
      <c r="F1635" s="26" t="s">
        <v>2901</v>
      </c>
      <c r="G1635" s="26" t="n">
        <v>-15.72</v>
      </c>
      <c r="H1635" s="26" t="n">
        <v>-6.58</v>
      </c>
      <c r="I1635" s="26" t="s">
        <v>2901</v>
      </c>
      <c r="J1635" s="26" t="n">
        <v>-9.77</v>
      </c>
      <c r="K1635" s="26" t="n">
        <v>-10.16</v>
      </c>
      <c r="L1635" s="26" t="s">
        <v>2901</v>
      </c>
      <c r="M1635" s="26" t="n">
        <v>-31.59</v>
      </c>
      <c r="N1635" s="26" t="n">
        <v>-17.78</v>
      </c>
      <c r="O1635" s="27" t="s">
        <v>2901</v>
      </c>
      <c r="P1635" s="27" t="n">
        <v>433.35</v>
      </c>
      <c r="Q1635" s="27" t="n">
        <v>363</v>
      </c>
      <c r="R1635" s="28" t="n">
        <v>20166.4</v>
      </c>
      <c r="S1635" s="28" t="n">
        <v>6323.43</v>
      </c>
      <c r="T1635" s="29" t="n">
        <v>60006.66</v>
      </c>
      <c r="U1635" s="29" t="n">
        <v>8953.02</v>
      </c>
      <c r="V1635" s="28" t="n">
        <v>15077.81</v>
      </c>
      <c r="W1635" s="28" t="n">
        <v>7979.07</v>
      </c>
      <c r="X1635" s="29" t="n">
        <v>12246.2</v>
      </c>
      <c r="Y1635" s="29" t="n">
        <v>5607.7</v>
      </c>
      <c r="Z1635" s="28" t="n">
        <v>18587.9</v>
      </c>
      <c r="AA1635" s="28" t="n">
        <v>5952.35</v>
      </c>
      <c r="AB1635" s="29" t="n">
        <v>13490.29</v>
      </c>
      <c r="AC1635" s="29" t="n">
        <v>7692.21</v>
      </c>
    </row>
    <row r="1636" customFormat="false" ht="12.75" hidden="false" customHeight="false" outlineLevel="0" collapsed="false">
      <c r="A1636" s="3" t="s">
        <v>2890</v>
      </c>
      <c r="B1636" s="3" t="s">
        <v>20</v>
      </c>
      <c r="C1636" s="3" t="s">
        <v>111</v>
      </c>
      <c r="D1636" s="3" t="s">
        <v>2902</v>
      </c>
      <c r="E1636" s="3" t="str">
        <f aca="false">+CONCATENATE(A1636," ",B1636," ",C1636," ",D1636)</f>
        <v>SAYREVIL 69 KV JCPL 3  TX</v>
      </c>
      <c r="F1636" s="26" t="s">
        <v>2903</v>
      </c>
      <c r="G1636" s="26" t="n">
        <v>-15.72</v>
      </c>
      <c r="H1636" s="26" t="n">
        <v>-6.58</v>
      </c>
      <c r="I1636" s="26" t="s">
        <v>2903</v>
      </c>
      <c r="J1636" s="26" t="n">
        <v>-9.77</v>
      </c>
      <c r="K1636" s="26" t="n">
        <v>-10.16</v>
      </c>
      <c r="L1636" s="26" t="s">
        <v>2903</v>
      </c>
      <c r="M1636" s="26" t="n">
        <v>-31.59</v>
      </c>
      <c r="N1636" s="26" t="n">
        <v>-17.78</v>
      </c>
      <c r="O1636" s="27" t="s">
        <v>2903</v>
      </c>
      <c r="P1636" s="27" t="n">
        <v>433.35</v>
      </c>
      <c r="Q1636" s="27" t="n">
        <v>363</v>
      </c>
      <c r="R1636" s="28" t="n">
        <v>20166.4</v>
      </c>
      <c r="S1636" s="28" t="n">
        <v>6323.43</v>
      </c>
      <c r="T1636" s="29" t="n">
        <v>60006.66</v>
      </c>
      <c r="U1636" s="29" t="n">
        <v>8953.02</v>
      </c>
      <c r="V1636" s="28" t="n">
        <v>15077.81</v>
      </c>
      <c r="W1636" s="28" t="n">
        <v>7979.07</v>
      </c>
      <c r="X1636" s="29" t="n">
        <v>12246.2</v>
      </c>
      <c r="Y1636" s="29" t="n">
        <v>5607.7</v>
      </c>
      <c r="Z1636" s="28" t="n">
        <v>18587.9</v>
      </c>
      <c r="AA1636" s="28" t="n">
        <v>5952.35</v>
      </c>
      <c r="AB1636" s="29" t="n">
        <v>13490.29</v>
      </c>
      <c r="AC1636" s="29" t="n">
        <v>7692.21</v>
      </c>
    </row>
    <row r="1637" customFormat="false" ht="12.75" hidden="false" customHeight="false" outlineLevel="0" collapsed="false">
      <c r="A1637" s="3" t="s">
        <v>2904</v>
      </c>
      <c r="B1637" s="3" t="s">
        <v>59</v>
      </c>
      <c r="C1637" s="3" t="s">
        <v>60</v>
      </c>
      <c r="D1637" s="3" t="s">
        <v>768</v>
      </c>
      <c r="E1637" s="3" t="str">
        <f aca="false">+CONCATENATE(A1637," ",B1637," ",C1637," ",D1637)</f>
        <v>SCALPLEV 115 KV PENELEC NO.1 T</v>
      </c>
      <c r="F1637" s="26" t="s">
        <v>2905</v>
      </c>
      <c r="G1637" s="26" t="n">
        <v>20.1</v>
      </c>
      <c r="H1637" s="26" t="n">
        <v>10.39</v>
      </c>
      <c r="I1637" s="26" t="s">
        <v>2905</v>
      </c>
      <c r="J1637" s="26" t="n">
        <v>-13.2</v>
      </c>
      <c r="K1637" s="26" t="n">
        <v>5.73</v>
      </c>
      <c r="L1637" s="26" t="s">
        <v>2905</v>
      </c>
      <c r="M1637" s="26" t="n">
        <v>16.7</v>
      </c>
      <c r="N1637" s="26" t="n">
        <v>9.34</v>
      </c>
      <c r="O1637" s="27" t="s">
        <v>2905</v>
      </c>
      <c r="P1637" s="27" t="n">
        <v>-824.06</v>
      </c>
      <c r="Q1637" s="27" t="n">
        <v>-242.54</v>
      </c>
      <c r="R1637" s="28" t="n">
        <v>20239.76</v>
      </c>
      <c r="S1637" s="28" t="n">
        <v>6330.47</v>
      </c>
      <c r="T1637" s="29" t="n">
        <v>58284.66</v>
      </c>
      <c r="U1637" s="29" t="n">
        <v>8662.57</v>
      </c>
      <c r="V1637" s="28" t="n">
        <v>15331.71</v>
      </c>
      <c r="W1637" s="28" t="n">
        <v>7979.02</v>
      </c>
      <c r="X1637" s="29" t="n">
        <v>12286</v>
      </c>
      <c r="Y1637" s="29" t="n">
        <v>5648.5</v>
      </c>
      <c r="Z1637" s="28" t="n">
        <v>18447.65</v>
      </c>
      <c r="AA1637" s="28" t="n">
        <v>6308.13</v>
      </c>
      <c r="AB1637" s="29" t="n">
        <v>13495.19</v>
      </c>
      <c r="AC1637" s="29" t="n">
        <v>7716.34</v>
      </c>
    </row>
    <row r="1638" customFormat="false" ht="12.75" hidden="false" customHeight="false" outlineLevel="0" collapsed="false">
      <c r="A1638" s="3" t="s">
        <v>2906</v>
      </c>
      <c r="B1638" s="3" t="s">
        <v>47</v>
      </c>
      <c r="C1638" s="3" t="s">
        <v>87</v>
      </c>
      <c r="D1638" s="3" t="s">
        <v>2907</v>
      </c>
      <c r="E1638" s="3" t="str">
        <f aca="false">+CONCATENATE(A1638," ",B1638," ",C1638," ",D1638)</f>
        <v>SCHUYLKI 13 KV PECO ABU1</v>
      </c>
      <c r="F1638" s="26" t="s">
        <v>2908</v>
      </c>
      <c r="G1638" s="26" t="n">
        <v>7.33</v>
      </c>
      <c r="H1638" s="26" t="n">
        <v>4.16</v>
      </c>
      <c r="I1638" s="26" t="s">
        <v>2908</v>
      </c>
      <c r="J1638" s="26" t="n">
        <v>-0.44</v>
      </c>
      <c r="K1638" s="26" t="n">
        <v>0.57</v>
      </c>
      <c r="L1638" s="26" t="s">
        <v>2908</v>
      </c>
      <c r="M1638" s="26" t="n">
        <v>1.81</v>
      </c>
      <c r="N1638" s="26" t="n">
        <v>1.74</v>
      </c>
      <c r="O1638" s="27" t="s">
        <v>2908</v>
      </c>
      <c r="P1638" s="27" t="n">
        <v>618.7</v>
      </c>
      <c r="Q1638" s="27" t="n">
        <v>476.04</v>
      </c>
      <c r="R1638" s="28" t="n">
        <v>20215.22</v>
      </c>
      <c r="S1638" s="28" t="n">
        <v>6330.4</v>
      </c>
      <c r="T1638" s="29" t="n">
        <v>60133.99</v>
      </c>
      <c r="U1638" s="29" t="n">
        <v>8671.55</v>
      </c>
      <c r="V1638" s="28" t="n">
        <v>15162.87</v>
      </c>
      <c r="W1638" s="28" t="n">
        <v>7979.65</v>
      </c>
      <c r="X1638" s="29" t="n">
        <v>12270.1</v>
      </c>
      <c r="Y1638" s="29" t="n">
        <v>5604.6</v>
      </c>
      <c r="Z1638" s="28" t="n">
        <v>18602.96</v>
      </c>
      <c r="AA1638" s="28" t="n">
        <v>6151.19</v>
      </c>
      <c r="AB1638" s="29" t="n">
        <v>13494.17</v>
      </c>
      <c r="AC1638" s="29" t="n">
        <v>7707.62</v>
      </c>
    </row>
    <row r="1639" customFormat="false" ht="12.75" hidden="false" customHeight="false" outlineLevel="0" collapsed="false">
      <c r="A1639" s="3" t="s">
        <v>2906</v>
      </c>
      <c r="B1639" s="3" t="s">
        <v>47</v>
      </c>
      <c r="C1639" s="3" t="s">
        <v>87</v>
      </c>
      <c r="D1639" s="3" t="s">
        <v>126</v>
      </c>
      <c r="E1639" s="3" t="str">
        <f aca="false">+CONCATENATE(A1639," ",B1639," ",C1639," ",D1639)</f>
        <v>SCHUYLKI 13 KV PECO ABU2</v>
      </c>
      <c r="F1639" s="26" t="s">
        <v>2909</v>
      </c>
      <c r="G1639" s="26" t="n">
        <v>7.33</v>
      </c>
      <c r="H1639" s="26" t="n">
        <v>4.16</v>
      </c>
      <c r="I1639" s="26" t="s">
        <v>2909</v>
      </c>
      <c r="J1639" s="26" t="n">
        <v>-0.44</v>
      </c>
      <c r="K1639" s="26" t="n">
        <v>0.57</v>
      </c>
      <c r="L1639" s="26" t="s">
        <v>2909</v>
      </c>
      <c r="M1639" s="26" t="n">
        <v>1.81</v>
      </c>
      <c r="N1639" s="26" t="n">
        <v>1.74</v>
      </c>
      <c r="O1639" s="27" t="s">
        <v>2909</v>
      </c>
      <c r="P1639" s="27" t="n">
        <v>618.7</v>
      </c>
      <c r="Q1639" s="27" t="n">
        <v>476.04</v>
      </c>
      <c r="R1639" s="28" t="n">
        <v>20215.22</v>
      </c>
      <c r="S1639" s="28" t="n">
        <v>6330.4</v>
      </c>
      <c r="T1639" s="29" t="n">
        <v>60133.99</v>
      </c>
      <c r="U1639" s="29" t="n">
        <v>8671.55</v>
      </c>
      <c r="V1639" s="28" t="n">
        <v>15162.87</v>
      </c>
      <c r="W1639" s="28" t="n">
        <v>7979.65</v>
      </c>
      <c r="X1639" s="29" t="n">
        <v>12270.1</v>
      </c>
      <c r="Y1639" s="29" t="n">
        <v>5604.6</v>
      </c>
      <c r="Z1639" s="28" t="n">
        <v>18602.96</v>
      </c>
      <c r="AA1639" s="28" t="n">
        <v>6151.19</v>
      </c>
      <c r="AB1639" s="29" t="n">
        <v>13494.17</v>
      </c>
      <c r="AC1639" s="29" t="n">
        <v>7707.62</v>
      </c>
    </row>
    <row r="1640" customFormat="false" ht="12.75" hidden="false" customHeight="false" outlineLevel="0" collapsed="false">
      <c r="A1640" s="3" t="s">
        <v>2906</v>
      </c>
      <c r="B1640" s="3" t="s">
        <v>47</v>
      </c>
      <c r="C1640" s="3" t="s">
        <v>87</v>
      </c>
      <c r="D1640" s="3" t="s">
        <v>2910</v>
      </c>
      <c r="E1640" s="3" t="str">
        <f aca="false">+CONCATENATE(A1640," ",B1640," ",C1640," ",D1640)</f>
        <v>SCHUYLKI 13 KV PECO BU22</v>
      </c>
      <c r="F1640" s="26" t="s">
        <v>2911</v>
      </c>
      <c r="G1640" s="26" t="n">
        <v>7.33</v>
      </c>
      <c r="H1640" s="26" t="n">
        <v>4.16</v>
      </c>
      <c r="I1640" s="26" t="s">
        <v>2911</v>
      </c>
      <c r="J1640" s="26" t="n">
        <v>-0.44</v>
      </c>
      <c r="K1640" s="26" t="n">
        <v>0.57</v>
      </c>
      <c r="L1640" s="26" t="s">
        <v>2911</v>
      </c>
      <c r="M1640" s="26" t="n">
        <v>1.81</v>
      </c>
      <c r="N1640" s="26" t="n">
        <v>1.74</v>
      </c>
      <c r="O1640" s="27" t="s">
        <v>2911</v>
      </c>
      <c r="P1640" s="27" t="n">
        <v>618.7</v>
      </c>
      <c r="Q1640" s="27" t="n">
        <v>476.04</v>
      </c>
      <c r="R1640" s="28" t="n">
        <v>20215.22</v>
      </c>
      <c r="S1640" s="28" t="n">
        <v>6330.4</v>
      </c>
      <c r="T1640" s="29" t="n">
        <v>60133.99</v>
      </c>
      <c r="U1640" s="29" t="n">
        <v>8671.55</v>
      </c>
      <c r="V1640" s="28" t="n">
        <v>15162.87</v>
      </c>
      <c r="W1640" s="28" t="n">
        <v>7979.65</v>
      </c>
      <c r="X1640" s="29" t="n">
        <v>12270.1</v>
      </c>
      <c r="Y1640" s="29" t="n">
        <v>5604.6</v>
      </c>
      <c r="Z1640" s="28" t="n">
        <v>18602.96</v>
      </c>
      <c r="AA1640" s="28" t="n">
        <v>6151.19</v>
      </c>
      <c r="AB1640" s="29" t="n">
        <v>13494.17</v>
      </c>
      <c r="AC1640" s="29" t="n">
        <v>7707.62</v>
      </c>
    </row>
    <row r="1641" customFormat="false" ht="12.75" hidden="false" customHeight="false" outlineLevel="0" collapsed="false">
      <c r="A1641" s="3" t="s">
        <v>2906</v>
      </c>
      <c r="B1641" s="3" t="s">
        <v>47</v>
      </c>
      <c r="C1641" s="3" t="s">
        <v>87</v>
      </c>
      <c r="D1641" s="3" t="s">
        <v>2912</v>
      </c>
      <c r="E1641" s="3" t="str">
        <f aca="false">+CONCATENATE(A1641," ",B1641," ",C1641," ",D1641)</f>
        <v>SCHUYLKI 13 KV PECO BU25</v>
      </c>
      <c r="F1641" s="26" t="s">
        <v>2913</v>
      </c>
      <c r="G1641" s="26" t="n">
        <v>7.33</v>
      </c>
      <c r="H1641" s="26" t="n">
        <v>4.16</v>
      </c>
      <c r="I1641" s="26" t="s">
        <v>2913</v>
      </c>
      <c r="J1641" s="26" t="n">
        <v>-0.44</v>
      </c>
      <c r="K1641" s="26" t="n">
        <v>0.56</v>
      </c>
      <c r="L1641" s="26" t="s">
        <v>2913</v>
      </c>
      <c r="M1641" s="26" t="n">
        <v>1.81</v>
      </c>
      <c r="N1641" s="26" t="n">
        <v>1.74</v>
      </c>
      <c r="O1641" s="27" t="s">
        <v>2913</v>
      </c>
      <c r="P1641" s="27" t="n">
        <v>619.22</v>
      </c>
      <c r="Q1641" s="27" t="n">
        <v>476.34</v>
      </c>
      <c r="R1641" s="28" t="n">
        <v>20215.53</v>
      </c>
      <c r="S1641" s="28" t="n">
        <v>6330.43</v>
      </c>
      <c r="T1641" s="29" t="n">
        <v>60134.29</v>
      </c>
      <c r="U1641" s="29" t="n">
        <v>8671.53</v>
      </c>
      <c r="V1641" s="28" t="n">
        <v>15162.77</v>
      </c>
      <c r="W1641" s="28" t="n">
        <v>7979.65</v>
      </c>
      <c r="X1641" s="29" t="n">
        <v>12270.1</v>
      </c>
      <c r="Y1641" s="29" t="n">
        <v>5604.6</v>
      </c>
      <c r="Z1641" s="28" t="n">
        <v>18602.96</v>
      </c>
      <c r="AA1641" s="28" t="n">
        <v>6151.18</v>
      </c>
      <c r="AB1641" s="29" t="n">
        <v>13494.18</v>
      </c>
      <c r="AC1641" s="29" t="n">
        <v>7707.62</v>
      </c>
    </row>
    <row r="1642" customFormat="false" ht="12.75" hidden="false" customHeight="false" outlineLevel="0" collapsed="false">
      <c r="A1642" s="3" t="s">
        <v>2906</v>
      </c>
      <c r="B1642" s="3" t="s">
        <v>47</v>
      </c>
      <c r="C1642" s="3" t="s">
        <v>87</v>
      </c>
      <c r="D1642" s="3" t="s">
        <v>719</v>
      </c>
      <c r="E1642" s="3" t="str">
        <f aca="false">+CONCATENATE(A1642," ",B1642," ",C1642," ",D1642)</f>
        <v>SCHUYLKI 13 KV PECO DIESEL</v>
      </c>
      <c r="F1642" s="26" t="s">
        <v>2914</v>
      </c>
      <c r="G1642" s="26" t="n">
        <v>7.33</v>
      </c>
      <c r="H1642" s="26" t="n">
        <v>4.16</v>
      </c>
      <c r="I1642" s="26" t="s">
        <v>2914</v>
      </c>
      <c r="J1642" s="26" t="n">
        <v>-0.44</v>
      </c>
      <c r="K1642" s="26" t="n">
        <v>0.57</v>
      </c>
      <c r="L1642" s="26" t="s">
        <v>2914</v>
      </c>
      <c r="M1642" s="26" t="n">
        <v>1.81</v>
      </c>
      <c r="N1642" s="26" t="n">
        <v>1.74</v>
      </c>
      <c r="O1642" s="27" t="s">
        <v>2914</v>
      </c>
      <c r="P1642" s="27" t="n">
        <v>618.7</v>
      </c>
      <c r="Q1642" s="27" t="n">
        <v>476.04</v>
      </c>
      <c r="R1642" s="28" t="n">
        <v>20215.22</v>
      </c>
      <c r="S1642" s="28" t="n">
        <v>6330.4</v>
      </c>
      <c r="T1642" s="29" t="n">
        <v>60133.99</v>
      </c>
      <c r="U1642" s="29" t="n">
        <v>8671.55</v>
      </c>
      <c r="V1642" s="28" t="n">
        <v>15162.87</v>
      </c>
      <c r="W1642" s="28" t="n">
        <v>7979.65</v>
      </c>
      <c r="X1642" s="29" t="n">
        <v>12270.1</v>
      </c>
      <c r="Y1642" s="29" t="n">
        <v>5604.6</v>
      </c>
      <c r="Z1642" s="28" t="n">
        <v>18602.96</v>
      </c>
      <c r="AA1642" s="28" t="n">
        <v>6151.19</v>
      </c>
      <c r="AB1642" s="29" t="n">
        <v>13494.17</v>
      </c>
      <c r="AC1642" s="29" t="n">
        <v>7707.62</v>
      </c>
    </row>
    <row r="1643" customFormat="false" ht="12.75" hidden="false" customHeight="false" outlineLevel="0" collapsed="false">
      <c r="A1643" s="3" t="s">
        <v>2906</v>
      </c>
      <c r="B1643" s="3" t="s">
        <v>47</v>
      </c>
      <c r="C1643" s="3" t="s">
        <v>87</v>
      </c>
      <c r="D1643" s="3" t="s">
        <v>373</v>
      </c>
      <c r="E1643" s="3" t="str">
        <f aca="false">+CONCATENATE(A1643," ",B1643," ",C1643," ",D1643)</f>
        <v>SCHUYLKI 13 KV PECO UNIT01</v>
      </c>
      <c r="F1643" s="26" t="s">
        <v>2915</v>
      </c>
      <c r="G1643" s="26" t="n">
        <v>7.34</v>
      </c>
      <c r="H1643" s="26" t="n">
        <v>4.17</v>
      </c>
      <c r="I1643" s="26" t="s">
        <v>2915</v>
      </c>
      <c r="J1643" s="26" t="n">
        <v>-0.45</v>
      </c>
      <c r="K1643" s="26" t="n">
        <v>0.56</v>
      </c>
      <c r="L1643" s="26" t="s">
        <v>2915</v>
      </c>
      <c r="M1643" s="26" t="n">
        <v>1.8</v>
      </c>
      <c r="N1643" s="26" t="n">
        <v>1.74</v>
      </c>
      <c r="O1643" s="27" t="s">
        <v>2915</v>
      </c>
      <c r="P1643" s="27" t="n">
        <v>620.35</v>
      </c>
      <c r="Q1643" s="27" t="n">
        <v>476.99</v>
      </c>
      <c r="R1643" s="28" t="n">
        <v>20216.22</v>
      </c>
      <c r="S1643" s="28" t="n">
        <v>6330.45</v>
      </c>
      <c r="T1643" s="29" t="n">
        <v>60134.94</v>
      </c>
      <c r="U1643" s="29" t="n">
        <v>8671.54</v>
      </c>
      <c r="V1643" s="28" t="n">
        <v>15162.62</v>
      </c>
      <c r="W1643" s="28" t="n">
        <v>7979.65</v>
      </c>
      <c r="X1643" s="29" t="n">
        <v>12270.1</v>
      </c>
      <c r="Y1643" s="29" t="n">
        <v>5604.6</v>
      </c>
      <c r="Z1643" s="28" t="n">
        <v>18602.93</v>
      </c>
      <c r="AA1643" s="28" t="n">
        <v>6151.1</v>
      </c>
      <c r="AB1643" s="29" t="n">
        <v>13494.19</v>
      </c>
      <c r="AC1643" s="29" t="n">
        <v>7707.62</v>
      </c>
    </row>
    <row r="1644" customFormat="false" ht="12.75" hidden="false" customHeight="false" outlineLevel="0" collapsed="false">
      <c r="A1644" s="3" t="s">
        <v>2906</v>
      </c>
      <c r="B1644" s="3" t="s">
        <v>47</v>
      </c>
      <c r="C1644" s="3" t="s">
        <v>87</v>
      </c>
      <c r="D1644" s="3" t="s">
        <v>383</v>
      </c>
      <c r="E1644" s="3" t="str">
        <f aca="false">+CONCATENATE(A1644," ",B1644," ",C1644," ",D1644)</f>
        <v>SCHUYLKI 13 KV PECO UNIT03</v>
      </c>
      <c r="F1644" s="26" t="s">
        <v>2916</v>
      </c>
      <c r="G1644" s="26" t="n">
        <v>7.33</v>
      </c>
      <c r="H1644" s="26" t="n">
        <v>4.16</v>
      </c>
      <c r="I1644" s="26" t="s">
        <v>2916</v>
      </c>
      <c r="J1644" s="26" t="n">
        <v>-0.44</v>
      </c>
      <c r="K1644" s="26" t="n">
        <v>0.56</v>
      </c>
      <c r="L1644" s="26" t="s">
        <v>2916</v>
      </c>
      <c r="M1644" s="26" t="n">
        <v>1.81</v>
      </c>
      <c r="N1644" s="26" t="n">
        <v>1.74</v>
      </c>
      <c r="O1644" s="27" t="s">
        <v>2916</v>
      </c>
      <c r="P1644" s="27" t="n">
        <v>619.22</v>
      </c>
      <c r="Q1644" s="27" t="n">
        <v>476.34</v>
      </c>
      <c r="R1644" s="28" t="n">
        <v>20215.53</v>
      </c>
      <c r="S1644" s="28" t="n">
        <v>6330.43</v>
      </c>
      <c r="T1644" s="29" t="n">
        <v>60134.29</v>
      </c>
      <c r="U1644" s="29" t="n">
        <v>8671.53</v>
      </c>
      <c r="V1644" s="28" t="n">
        <v>15162.77</v>
      </c>
      <c r="W1644" s="28" t="n">
        <v>7979.65</v>
      </c>
      <c r="X1644" s="29" t="n">
        <v>12270.1</v>
      </c>
      <c r="Y1644" s="29" t="n">
        <v>5604.6</v>
      </c>
      <c r="Z1644" s="28" t="n">
        <v>18602.96</v>
      </c>
      <c r="AA1644" s="28" t="n">
        <v>6151.18</v>
      </c>
      <c r="AB1644" s="29" t="n">
        <v>13494.18</v>
      </c>
      <c r="AC1644" s="29" t="n">
        <v>7707.62</v>
      </c>
    </row>
    <row r="1645" customFormat="false" ht="12.75" hidden="false" customHeight="false" outlineLevel="0" collapsed="false">
      <c r="A1645" s="3" t="s">
        <v>2906</v>
      </c>
      <c r="B1645" s="3" t="s">
        <v>47</v>
      </c>
      <c r="C1645" s="3" t="s">
        <v>87</v>
      </c>
      <c r="D1645" s="3" t="s">
        <v>895</v>
      </c>
      <c r="E1645" s="3" t="str">
        <f aca="false">+CONCATENATE(A1645," ",B1645," ",C1645," ",D1645)</f>
        <v>SCHUYLKI 13 KV PECO UNIT10</v>
      </c>
      <c r="F1645" s="26" t="s">
        <v>2917</v>
      </c>
      <c r="G1645" s="26" t="n">
        <v>7.33</v>
      </c>
      <c r="H1645" s="26" t="n">
        <v>4.16</v>
      </c>
      <c r="I1645" s="26" t="s">
        <v>2917</v>
      </c>
      <c r="J1645" s="26" t="n">
        <v>-0.44</v>
      </c>
      <c r="K1645" s="26" t="n">
        <v>0.56</v>
      </c>
      <c r="L1645" s="26" t="s">
        <v>2917</v>
      </c>
      <c r="M1645" s="26" t="n">
        <v>1.81</v>
      </c>
      <c r="N1645" s="26" t="n">
        <v>1.74</v>
      </c>
      <c r="O1645" s="27" t="s">
        <v>2917</v>
      </c>
      <c r="P1645" s="27" t="n">
        <v>619.22</v>
      </c>
      <c r="Q1645" s="27" t="n">
        <v>476.34</v>
      </c>
      <c r="R1645" s="28" t="n">
        <v>20215.53</v>
      </c>
      <c r="S1645" s="28" t="n">
        <v>6330.43</v>
      </c>
      <c r="T1645" s="29" t="n">
        <v>60134.29</v>
      </c>
      <c r="U1645" s="29" t="n">
        <v>8671.53</v>
      </c>
      <c r="V1645" s="28" t="n">
        <v>15162.77</v>
      </c>
      <c r="W1645" s="28" t="n">
        <v>7979.65</v>
      </c>
      <c r="X1645" s="29" t="n">
        <v>12270.1</v>
      </c>
      <c r="Y1645" s="29" t="n">
        <v>5604.6</v>
      </c>
      <c r="Z1645" s="28" t="n">
        <v>18602.96</v>
      </c>
      <c r="AA1645" s="28" t="n">
        <v>6151.18</v>
      </c>
      <c r="AB1645" s="29" t="n">
        <v>13494.18</v>
      </c>
      <c r="AC1645" s="29" t="n">
        <v>7707.62</v>
      </c>
    </row>
    <row r="1646" customFormat="false" ht="12.75" hidden="false" customHeight="false" outlineLevel="0" collapsed="false">
      <c r="A1646" s="3" t="s">
        <v>2906</v>
      </c>
      <c r="B1646" s="3" t="s">
        <v>47</v>
      </c>
      <c r="C1646" s="3" t="s">
        <v>87</v>
      </c>
      <c r="D1646" s="3" t="s">
        <v>821</v>
      </c>
      <c r="E1646" s="3" t="str">
        <f aca="false">+CONCATENATE(A1646," ",B1646," ",C1646," ",D1646)</f>
        <v>SCHUYLKI 13 KV PECO UNIT11</v>
      </c>
      <c r="F1646" s="26" t="s">
        <v>2918</v>
      </c>
      <c r="G1646" s="26" t="n">
        <v>7.33</v>
      </c>
      <c r="H1646" s="26" t="n">
        <v>4.16</v>
      </c>
      <c r="I1646" s="26" t="s">
        <v>2918</v>
      </c>
      <c r="J1646" s="26" t="n">
        <v>-0.44</v>
      </c>
      <c r="K1646" s="26" t="n">
        <v>0.57</v>
      </c>
      <c r="L1646" s="26" t="s">
        <v>2918</v>
      </c>
      <c r="M1646" s="26" t="n">
        <v>1.81</v>
      </c>
      <c r="N1646" s="26" t="n">
        <v>1.74</v>
      </c>
      <c r="O1646" s="27" t="s">
        <v>2918</v>
      </c>
      <c r="P1646" s="27" t="n">
        <v>618.7</v>
      </c>
      <c r="Q1646" s="27" t="n">
        <v>476.04</v>
      </c>
      <c r="R1646" s="28" t="n">
        <v>20215.22</v>
      </c>
      <c r="S1646" s="28" t="n">
        <v>6330.4</v>
      </c>
      <c r="T1646" s="29" t="n">
        <v>60133.99</v>
      </c>
      <c r="U1646" s="29" t="n">
        <v>8671.55</v>
      </c>
      <c r="V1646" s="28" t="n">
        <v>15162.87</v>
      </c>
      <c r="W1646" s="28" t="n">
        <v>7979.65</v>
      </c>
      <c r="X1646" s="29" t="n">
        <v>12270.1</v>
      </c>
      <c r="Y1646" s="29" t="n">
        <v>5604.6</v>
      </c>
      <c r="Z1646" s="28" t="n">
        <v>18602.96</v>
      </c>
      <c r="AA1646" s="28" t="n">
        <v>6151.19</v>
      </c>
      <c r="AB1646" s="29" t="n">
        <v>13494.17</v>
      </c>
      <c r="AC1646" s="29" t="n">
        <v>7707.62</v>
      </c>
    </row>
    <row r="1647" customFormat="false" ht="12.75" hidden="false" customHeight="false" outlineLevel="0" collapsed="false">
      <c r="A1647" s="3" t="s">
        <v>2919</v>
      </c>
      <c r="B1647" s="3" t="s">
        <v>47</v>
      </c>
      <c r="C1647" s="3" t="s">
        <v>87</v>
      </c>
      <c r="D1647" s="3" t="s">
        <v>2726</v>
      </c>
      <c r="E1647" s="3" t="str">
        <f aca="false">+CONCATENATE(A1647," ",B1647," ",C1647," ",D1647)</f>
        <v>SCOTTPAP 13 KV PECO NBUS</v>
      </c>
      <c r="F1647" s="26" t="s">
        <v>2920</v>
      </c>
      <c r="G1647" s="26" t="n">
        <v>7.31</v>
      </c>
      <c r="H1647" s="26" t="n">
        <v>4.15</v>
      </c>
      <c r="I1647" s="26" t="s">
        <v>2920</v>
      </c>
      <c r="J1647" s="26" t="n">
        <v>-0.28</v>
      </c>
      <c r="K1647" s="26" t="n">
        <v>0.66</v>
      </c>
      <c r="L1647" s="26" t="s">
        <v>2920</v>
      </c>
      <c r="M1647" s="26" t="n">
        <v>2.07</v>
      </c>
      <c r="N1647" s="26" t="n">
        <v>1.84</v>
      </c>
      <c r="O1647" s="27" t="s">
        <v>2920</v>
      </c>
      <c r="P1647" s="27" t="n">
        <v>601.63</v>
      </c>
      <c r="Q1647" s="27" t="n">
        <v>464.86</v>
      </c>
      <c r="R1647" s="28" t="n">
        <v>20237.77</v>
      </c>
      <c r="S1647" s="28" t="n">
        <v>6329.79</v>
      </c>
      <c r="T1647" s="29" t="n">
        <v>60145.14</v>
      </c>
      <c r="U1647" s="29" t="n">
        <v>8674.5</v>
      </c>
      <c r="V1647" s="28" t="n">
        <v>15168.14</v>
      </c>
      <c r="W1647" s="28" t="n">
        <v>7979.96</v>
      </c>
      <c r="X1647" s="29" t="n">
        <v>12270.6</v>
      </c>
      <c r="Y1647" s="29" t="n">
        <v>5599.1</v>
      </c>
      <c r="Z1647" s="28" t="n">
        <v>18603.81</v>
      </c>
      <c r="AA1647" s="28" t="n">
        <v>6154</v>
      </c>
      <c r="AB1647" s="29" t="n">
        <v>13494.11</v>
      </c>
      <c r="AC1647" s="29" t="n">
        <v>7707.81</v>
      </c>
    </row>
    <row r="1648" customFormat="false" ht="12.75" hidden="false" customHeight="false" outlineLevel="0" collapsed="false">
      <c r="A1648" s="3" t="s">
        <v>2919</v>
      </c>
      <c r="B1648" s="3" t="s">
        <v>47</v>
      </c>
      <c r="C1648" s="3" t="s">
        <v>87</v>
      </c>
      <c r="D1648" s="3" t="s">
        <v>2921</v>
      </c>
      <c r="E1648" s="3" t="str">
        <f aca="false">+CONCATENATE(A1648," ",B1648," ",C1648," ",D1648)</f>
        <v>SCOTTPAP 13 KV PECO SCOTCO</v>
      </c>
      <c r="F1648" s="26" t="s">
        <v>2922</v>
      </c>
      <c r="G1648" s="26" t="n">
        <v>7.31</v>
      </c>
      <c r="H1648" s="26" t="n">
        <v>4.15</v>
      </c>
      <c r="I1648" s="26" t="s">
        <v>2922</v>
      </c>
      <c r="J1648" s="26" t="n">
        <v>-0.28</v>
      </c>
      <c r="K1648" s="26" t="n">
        <v>0.66</v>
      </c>
      <c r="L1648" s="26" t="s">
        <v>2922</v>
      </c>
      <c r="M1648" s="26" t="n">
        <v>2.07</v>
      </c>
      <c r="N1648" s="26" t="n">
        <v>1.84</v>
      </c>
      <c r="O1648" s="27" t="s">
        <v>2922</v>
      </c>
      <c r="P1648" s="27" t="n">
        <v>601.63</v>
      </c>
      <c r="Q1648" s="27" t="n">
        <v>464.86</v>
      </c>
      <c r="R1648" s="28" t="n">
        <v>20237.77</v>
      </c>
      <c r="S1648" s="28" t="n">
        <v>6329.79</v>
      </c>
      <c r="T1648" s="29" t="n">
        <v>60145.14</v>
      </c>
      <c r="U1648" s="29" t="n">
        <v>8674.5</v>
      </c>
      <c r="V1648" s="28" t="n">
        <v>15168.14</v>
      </c>
      <c r="W1648" s="28" t="n">
        <v>7979.96</v>
      </c>
      <c r="X1648" s="29" t="n">
        <v>12270.6</v>
      </c>
      <c r="Y1648" s="29" t="n">
        <v>5599.1</v>
      </c>
      <c r="Z1648" s="28" t="n">
        <v>18603.81</v>
      </c>
      <c r="AA1648" s="28" t="n">
        <v>6154</v>
      </c>
      <c r="AB1648" s="29" t="n">
        <v>13494.11</v>
      </c>
      <c r="AC1648" s="29" t="n">
        <v>7707.81</v>
      </c>
    </row>
    <row r="1649" customFormat="false" ht="12.75" hidden="false" customHeight="false" outlineLevel="0" collapsed="false">
      <c r="A1649" s="3" t="s">
        <v>2923</v>
      </c>
      <c r="B1649" s="3" t="s">
        <v>59</v>
      </c>
      <c r="C1649" s="3" t="s">
        <v>66</v>
      </c>
      <c r="D1649" s="3" t="s">
        <v>1164</v>
      </c>
      <c r="E1649" s="3" t="str">
        <f aca="false">+CONCATENATE(A1649," ",B1649," ",C1649," ",D1649)</f>
        <v>SCRUBGRS 115 KV METED LOAD</v>
      </c>
      <c r="F1649" s="26" t="s">
        <v>2924</v>
      </c>
      <c r="G1649" s="26" t="n">
        <v>21.93</v>
      </c>
      <c r="H1649" s="26" t="n">
        <v>11.31</v>
      </c>
      <c r="I1649" s="26" t="s">
        <v>2924</v>
      </c>
      <c r="J1649" s="26" t="n">
        <v>-78.68</v>
      </c>
      <c r="K1649" s="26" t="n">
        <v>6.31</v>
      </c>
      <c r="L1649" s="26" t="s">
        <v>2924</v>
      </c>
      <c r="M1649" s="26" t="n">
        <v>18.79</v>
      </c>
      <c r="N1649" s="26" t="n">
        <v>10.34</v>
      </c>
      <c r="O1649" s="27" t="s">
        <v>2924</v>
      </c>
      <c r="P1649" s="27" t="n">
        <v>-776.25</v>
      </c>
      <c r="Q1649" s="27" t="n">
        <v>-207.32</v>
      </c>
      <c r="R1649" s="28" t="n">
        <v>20279.86</v>
      </c>
      <c r="S1649" s="28" t="n">
        <v>6500.11</v>
      </c>
      <c r="T1649" s="29" t="n">
        <v>58329.33</v>
      </c>
      <c r="U1649" s="29" t="n">
        <v>8674.78</v>
      </c>
      <c r="V1649" s="28" t="n">
        <v>14668.9</v>
      </c>
      <c r="W1649" s="28" t="n">
        <v>7979.62</v>
      </c>
      <c r="X1649" s="29" t="n">
        <v>6404.3</v>
      </c>
      <c r="Y1649" s="29" t="n">
        <v>3867.6</v>
      </c>
      <c r="Z1649" s="28" t="n">
        <v>18558.94</v>
      </c>
      <c r="AA1649" s="28" t="n">
        <v>6323.67</v>
      </c>
      <c r="AB1649" s="29" t="n">
        <v>13496.91</v>
      </c>
      <c r="AC1649" s="29" t="n">
        <v>7717.41</v>
      </c>
    </row>
    <row r="1650" customFormat="false" ht="12.75" hidden="false" customHeight="false" outlineLevel="0" collapsed="false">
      <c r="A1650" s="3" t="s">
        <v>2923</v>
      </c>
      <c r="B1650" s="3" t="s">
        <v>47</v>
      </c>
      <c r="C1650" s="3" t="s">
        <v>60</v>
      </c>
      <c r="D1650" s="3" t="s">
        <v>2577</v>
      </c>
      <c r="E1650" s="3" t="str">
        <f aca="false">+CONCATENATE(A1650," ",B1650," ",C1650," ",D1650)</f>
        <v>SCRUBGRS 13 KV PENELEC GEN</v>
      </c>
      <c r="F1650" s="26" t="s">
        <v>2925</v>
      </c>
      <c r="G1650" s="26" t="n">
        <v>21.93</v>
      </c>
      <c r="H1650" s="26" t="n">
        <v>11.31</v>
      </c>
      <c r="I1650" s="26" t="s">
        <v>2925</v>
      </c>
      <c r="J1650" s="26" t="n">
        <v>-78.68</v>
      </c>
      <c r="K1650" s="26" t="n">
        <v>6.31</v>
      </c>
      <c r="L1650" s="26" t="s">
        <v>2925</v>
      </c>
      <c r="M1650" s="26" t="n">
        <v>18.79</v>
      </c>
      <c r="N1650" s="26" t="n">
        <v>10.34</v>
      </c>
      <c r="O1650" s="27" t="s">
        <v>2925</v>
      </c>
      <c r="P1650" s="27" t="n">
        <v>-776.25</v>
      </c>
      <c r="Q1650" s="27" t="n">
        <v>-207.32</v>
      </c>
      <c r="R1650" s="28" t="n">
        <v>20279.86</v>
      </c>
      <c r="S1650" s="28" t="n">
        <v>6500.11</v>
      </c>
      <c r="T1650" s="29" t="n">
        <v>58329.33</v>
      </c>
      <c r="U1650" s="29" t="n">
        <v>8674.78</v>
      </c>
      <c r="V1650" s="28" t="n">
        <v>14668.9</v>
      </c>
      <c r="W1650" s="28" t="n">
        <v>7979.62</v>
      </c>
      <c r="X1650" s="29" t="n">
        <v>5884.6</v>
      </c>
      <c r="Y1650" s="29" t="n">
        <v>1788.1</v>
      </c>
      <c r="Z1650" s="28" t="n">
        <v>18558.94</v>
      </c>
      <c r="AA1650" s="28" t="n">
        <v>6323.67</v>
      </c>
      <c r="AB1650" s="29" t="n">
        <v>13496.91</v>
      </c>
      <c r="AC1650" s="29" t="n">
        <v>7717.41</v>
      </c>
    </row>
    <row r="1651" customFormat="false" ht="12.75" hidden="false" customHeight="false" outlineLevel="0" collapsed="false">
      <c r="A1651" s="3" t="s">
        <v>2926</v>
      </c>
      <c r="B1651" s="3" t="s">
        <v>14</v>
      </c>
      <c r="C1651" s="3" t="s">
        <v>33</v>
      </c>
      <c r="D1651" s="3" t="s">
        <v>96</v>
      </c>
      <c r="E1651" s="3" t="str">
        <f aca="false">+CONCATENATE(A1651," ",B1651," ",C1651," ",D1651)</f>
        <v>SCULL 138 KV AECO BUS1</v>
      </c>
      <c r="F1651" s="26" t="s">
        <v>2927</v>
      </c>
      <c r="G1651" s="26" t="n">
        <v>9.73</v>
      </c>
      <c r="H1651" s="26" t="n">
        <v>5.63</v>
      </c>
      <c r="I1651" s="26" t="s">
        <v>2927</v>
      </c>
      <c r="J1651" s="26" t="n">
        <v>-0.23</v>
      </c>
      <c r="K1651" s="26" t="n">
        <v>0.75</v>
      </c>
      <c r="L1651" s="26" t="s">
        <v>2927</v>
      </c>
      <c r="M1651" s="26" t="n">
        <v>2.38</v>
      </c>
      <c r="N1651" s="26" t="n">
        <v>2.04</v>
      </c>
      <c r="O1651" s="27" t="s">
        <v>2927</v>
      </c>
      <c r="P1651" s="27" t="n">
        <v>585.28</v>
      </c>
      <c r="Q1651" s="27" t="n">
        <v>433.76</v>
      </c>
      <c r="R1651" s="28" t="n">
        <v>20295.31</v>
      </c>
      <c r="S1651" s="28" t="n">
        <v>6329.76</v>
      </c>
      <c r="T1651" s="29" t="n">
        <v>60236.19</v>
      </c>
      <c r="U1651" s="29" t="n">
        <v>8685.87</v>
      </c>
      <c r="V1651" s="28" t="n">
        <v>15155.52</v>
      </c>
      <c r="W1651" s="28" t="n">
        <v>7979.52</v>
      </c>
      <c r="X1651" s="29" t="n">
        <v>12262.4</v>
      </c>
      <c r="Y1651" s="29" t="n">
        <v>5583.9</v>
      </c>
      <c r="Z1651" s="28" t="n">
        <v>18602.46</v>
      </c>
      <c r="AA1651" s="28" t="n">
        <v>6147.83</v>
      </c>
      <c r="AB1651" s="29" t="n">
        <v>13493.29</v>
      </c>
      <c r="AC1651" s="29" t="n">
        <v>7707.44</v>
      </c>
    </row>
    <row r="1652" customFormat="false" ht="12.75" hidden="false" customHeight="false" outlineLevel="0" collapsed="false">
      <c r="A1652" s="3" t="s">
        <v>2926</v>
      </c>
      <c r="B1652" s="3" t="s">
        <v>14</v>
      </c>
      <c r="C1652" s="3" t="s">
        <v>33</v>
      </c>
      <c r="D1652" s="3" t="s">
        <v>533</v>
      </c>
      <c r="E1652" s="3" t="str">
        <f aca="false">+CONCATENATE(A1652," ",B1652," ",C1652," ",D1652)</f>
        <v>SCULL 138 KV AECO BUS2</v>
      </c>
      <c r="F1652" s="26" t="s">
        <v>2928</v>
      </c>
      <c r="G1652" s="26" t="n">
        <v>9.73</v>
      </c>
      <c r="H1652" s="26" t="n">
        <v>5.63</v>
      </c>
      <c r="I1652" s="26" t="s">
        <v>2928</v>
      </c>
      <c r="J1652" s="26" t="n">
        <v>-0.23</v>
      </c>
      <c r="K1652" s="26" t="n">
        <v>0.75</v>
      </c>
      <c r="L1652" s="26" t="s">
        <v>2928</v>
      </c>
      <c r="M1652" s="26" t="n">
        <v>2.38</v>
      </c>
      <c r="N1652" s="26" t="n">
        <v>2.04</v>
      </c>
      <c r="O1652" s="27" t="s">
        <v>2928</v>
      </c>
      <c r="P1652" s="27" t="n">
        <v>585.28</v>
      </c>
      <c r="Q1652" s="27" t="n">
        <v>433.76</v>
      </c>
      <c r="R1652" s="28" t="n">
        <v>20295.31</v>
      </c>
      <c r="S1652" s="28" t="n">
        <v>6329.76</v>
      </c>
      <c r="T1652" s="29" t="n">
        <v>60236.19</v>
      </c>
      <c r="U1652" s="29" t="n">
        <v>8685.87</v>
      </c>
      <c r="V1652" s="28" t="n">
        <v>15155.52</v>
      </c>
      <c r="W1652" s="28" t="n">
        <v>7979.52</v>
      </c>
      <c r="X1652" s="29" t="n">
        <v>12262.4</v>
      </c>
      <c r="Y1652" s="29" t="n">
        <v>5583.9</v>
      </c>
      <c r="Z1652" s="28" t="n">
        <v>18602.46</v>
      </c>
      <c r="AA1652" s="28" t="n">
        <v>6147.83</v>
      </c>
      <c r="AB1652" s="29" t="n">
        <v>13493.29</v>
      </c>
      <c r="AC1652" s="29" t="n">
        <v>7707.44</v>
      </c>
    </row>
    <row r="1653" customFormat="false" ht="12.75" hidden="false" customHeight="false" outlineLevel="0" collapsed="false">
      <c r="A1653" s="3" t="s">
        <v>2929</v>
      </c>
      <c r="B1653" s="3" t="s">
        <v>47</v>
      </c>
      <c r="C1653" s="3" t="s">
        <v>60</v>
      </c>
      <c r="D1653" s="3" t="s">
        <v>2930</v>
      </c>
      <c r="E1653" s="3" t="str">
        <f aca="false">+CONCATENATE(A1653," ",B1653," ",C1653," ",D1653)</f>
        <v>SENECA 13 KV PENELEC 1GEN</v>
      </c>
      <c r="F1653" s="26" t="s">
        <v>2931</v>
      </c>
      <c r="G1653" s="26" t="n">
        <v>29.59</v>
      </c>
      <c r="H1653" s="26" t="n">
        <v>15.14</v>
      </c>
      <c r="I1653" s="26" t="s">
        <v>2931</v>
      </c>
      <c r="J1653" s="26" t="n">
        <v>0.52</v>
      </c>
      <c r="K1653" s="26" t="n">
        <v>8.1</v>
      </c>
      <c r="L1653" s="26" t="s">
        <v>2931</v>
      </c>
      <c r="M1653" s="26" t="n">
        <v>24.24</v>
      </c>
      <c r="N1653" s="26" t="n">
        <v>13.3</v>
      </c>
      <c r="O1653" s="27" t="s">
        <v>2931</v>
      </c>
      <c r="P1653" s="27" t="n">
        <v>-694.65</v>
      </c>
      <c r="Q1653" s="27" t="n">
        <v>-168.33</v>
      </c>
      <c r="R1653" s="28" t="n">
        <v>20352.15</v>
      </c>
      <c r="S1653" s="28" t="n">
        <v>6854.42</v>
      </c>
      <c r="T1653" s="29" t="n">
        <v>58427.89</v>
      </c>
      <c r="U1653" s="29" t="n">
        <v>8704.65</v>
      </c>
      <c r="V1653" s="28" t="n">
        <v>14964.5</v>
      </c>
      <c r="W1653" s="28" t="n">
        <v>7979.97</v>
      </c>
      <c r="X1653" s="29" t="n">
        <v>12289.8</v>
      </c>
      <c r="Y1653" s="29" t="n">
        <v>5656.3</v>
      </c>
      <c r="Z1653" s="28" t="n">
        <v>18569.37</v>
      </c>
      <c r="AA1653" s="28" t="n">
        <v>6339.92</v>
      </c>
      <c r="AB1653" s="29" t="n">
        <v>13537.5</v>
      </c>
      <c r="AC1653" s="29" t="n">
        <v>7718.23</v>
      </c>
    </row>
    <row r="1654" customFormat="false" ht="12.75" hidden="false" customHeight="false" outlineLevel="0" collapsed="false">
      <c r="A1654" s="3" t="s">
        <v>2929</v>
      </c>
      <c r="B1654" s="3" t="s">
        <v>47</v>
      </c>
      <c r="C1654" s="3" t="s">
        <v>60</v>
      </c>
      <c r="D1654" s="3" t="s">
        <v>2932</v>
      </c>
      <c r="E1654" s="3" t="str">
        <f aca="false">+CONCATENATE(A1654," ",B1654," ",C1654," ",D1654)</f>
        <v>SENECA 13 KV PENELEC 2GEN</v>
      </c>
      <c r="F1654" s="26" t="s">
        <v>2933</v>
      </c>
      <c r="G1654" s="26" t="n">
        <v>29.59</v>
      </c>
      <c r="H1654" s="26" t="n">
        <v>15.14</v>
      </c>
      <c r="I1654" s="26" t="s">
        <v>2933</v>
      </c>
      <c r="J1654" s="26" t="n">
        <v>0.52</v>
      </c>
      <c r="K1654" s="26" t="n">
        <v>8.1</v>
      </c>
      <c r="L1654" s="26" t="s">
        <v>2933</v>
      </c>
      <c r="M1654" s="26" t="n">
        <v>24.24</v>
      </c>
      <c r="N1654" s="26" t="n">
        <v>13.3</v>
      </c>
      <c r="O1654" s="27" t="s">
        <v>2933</v>
      </c>
      <c r="P1654" s="27" t="n">
        <v>-694.65</v>
      </c>
      <c r="Q1654" s="27" t="n">
        <v>-168.33</v>
      </c>
      <c r="R1654" s="28" t="n">
        <v>20352.15</v>
      </c>
      <c r="S1654" s="28" t="n">
        <v>6854.42</v>
      </c>
      <c r="T1654" s="29" t="n">
        <v>58427.89</v>
      </c>
      <c r="U1654" s="29" t="n">
        <v>8704.65</v>
      </c>
      <c r="V1654" s="28" t="n">
        <v>14964.5</v>
      </c>
      <c r="W1654" s="28" t="n">
        <v>7979.97</v>
      </c>
      <c r="X1654" s="29" t="n">
        <v>12289.8</v>
      </c>
      <c r="Y1654" s="29" t="n">
        <v>5656.3</v>
      </c>
      <c r="Z1654" s="28" t="n">
        <v>18569.37</v>
      </c>
      <c r="AA1654" s="28" t="n">
        <v>6339.92</v>
      </c>
      <c r="AB1654" s="29" t="n">
        <v>13537.5</v>
      </c>
      <c r="AC1654" s="29" t="n">
        <v>7718.23</v>
      </c>
    </row>
    <row r="1655" customFormat="false" ht="12.75" hidden="false" customHeight="false" outlineLevel="0" collapsed="false">
      <c r="A1655" s="3" t="s">
        <v>2929</v>
      </c>
      <c r="B1655" s="3" t="s">
        <v>47</v>
      </c>
      <c r="C1655" s="3" t="s">
        <v>60</v>
      </c>
      <c r="D1655" s="3" t="s">
        <v>2934</v>
      </c>
      <c r="E1655" s="3" t="str">
        <f aca="false">+CONCATENATE(A1655," ",B1655," ",C1655," ",D1655)</f>
        <v>SENECA 13 KV PENELEC 3GEN</v>
      </c>
      <c r="F1655" s="26" t="s">
        <v>2935</v>
      </c>
      <c r="G1655" s="26" t="n">
        <v>29.59</v>
      </c>
      <c r="H1655" s="26" t="n">
        <v>15.14</v>
      </c>
      <c r="I1655" s="26" t="s">
        <v>2935</v>
      </c>
      <c r="J1655" s="26" t="n">
        <v>0.52</v>
      </c>
      <c r="K1655" s="26" t="n">
        <v>8.1</v>
      </c>
      <c r="L1655" s="26" t="s">
        <v>2935</v>
      </c>
      <c r="M1655" s="26" t="n">
        <v>24.24</v>
      </c>
      <c r="N1655" s="26" t="n">
        <v>13.3</v>
      </c>
      <c r="O1655" s="27" t="s">
        <v>2935</v>
      </c>
      <c r="P1655" s="27" t="n">
        <v>-694.65</v>
      </c>
      <c r="Q1655" s="27" t="n">
        <v>-168.33</v>
      </c>
      <c r="R1655" s="28" t="n">
        <v>20352.15</v>
      </c>
      <c r="S1655" s="28" t="n">
        <v>6854.42</v>
      </c>
      <c r="T1655" s="29" t="n">
        <v>58427.89</v>
      </c>
      <c r="U1655" s="29" t="n">
        <v>8704.65</v>
      </c>
      <c r="V1655" s="28" t="n">
        <v>14964.5</v>
      </c>
      <c r="W1655" s="28" t="n">
        <v>7979.97</v>
      </c>
      <c r="X1655" s="29" t="n">
        <v>12289.8</v>
      </c>
      <c r="Y1655" s="29" t="n">
        <v>5656.3</v>
      </c>
      <c r="Z1655" s="28" t="n">
        <v>18569.37</v>
      </c>
      <c r="AA1655" s="28" t="n">
        <v>6339.92</v>
      </c>
      <c r="AB1655" s="29" t="n">
        <v>13537.5</v>
      </c>
      <c r="AC1655" s="29" t="n">
        <v>7718.23</v>
      </c>
    </row>
    <row r="1656" customFormat="false" ht="12.75" hidden="false" customHeight="false" outlineLevel="0" collapsed="false">
      <c r="A1656" s="3" t="s">
        <v>2936</v>
      </c>
      <c r="B1656" s="3" t="s">
        <v>59</v>
      </c>
      <c r="C1656" s="3" t="s">
        <v>60</v>
      </c>
      <c r="D1656" s="3" t="s">
        <v>2900</v>
      </c>
      <c r="E1656" s="3" t="str">
        <f aca="false">+CONCATENATE(A1656," ",B1656," ",C1656," ",D1656)</f>
        <v>SEWARD 115 KV PENELEC 10 TX</v>
      </c>
      <c r="F1656" s="26" t="s">
        <v>2937</v>
      </c>
      <c r="G1656" s="26" t="n">
        <v>19.85</v>
      </c>
      <c r="H1656" s="26" t="n">
        <v>10.26</v>
      </c>
      <c r="I1656" s="26" t="s">
        <v>2937</v>
      </c>
      <c r="J1656" s="26" t="n">
        <v>-15.22</v>
      </c>
      <c r="K1656" s="26" t="n">
        <v>5.65</v>
      </c>
      <c r="L1656" s="26" t="s">
        <v>2937</v>
      </c>
      <c r="M1656" s="26" t="n">
        <v>16.49</v>
      </c>
      <c r="N1656" s="26" t="n">
        <v>9.21</v>
      </c>
      <c r="O1656" s="27" t="s">
        <v>2937</v>
      </c>
      <c r="P1656" s="27" t="n">
        <v>-827.8</v>
      </c>
      <c r="Q1656" s="27" t="n">
        <v>-244.27</v>
      </c>
      <c r="R1656" s="28" t="n">
        <v>20238.34</v>
      </c>
      <c r="S1656" s="28" t="n">
        <v>6331.64</v>
      </c>
      <c r="T1656" s="29" t="n">
        <v>58282.03</v>
      </c>
      <c r="U1656" s="29" t="n">
        <v>8662.93</v>
      </c>
      <c r="V1656" s="28" t="n">
        <v>15411.23</v>
      </c>
      <c r="W1656" s="28" t="n">
        <v>7978.92</v>
      </c>
      <c r="X1656" s="29" t="n">
        <v>12285.7</v>
      </c>
      <c r="Y1656" s="29" t="n">
        <v>5649</v>
      </c>
      <c r="Z1656" s="28" t="n">
        <v>18466.42</v>
      </c>
      <c r="AA1656" s="28" t="n">
        <v>6307.82</v>
      </c>
      <c r="AB1656" s="29" t="n">
        <v>13495.21</v>
      </c>
      <c r="AC1656" s="29" t="n">
        <v>7716.42</v>
      </c>
    </row>
    <row r="1657" customFormat="false" ht="12.75" hidden="false" customHeight="false" outlineLevel="0" collapsed="false">
      <c r="A1657" s="3" t="s">
        <v>2936</v>
      </c>
      <c r="B1657" s="3" t="s">
        <v>59</v>
      </c>
      <c r="C1657" s="3" t="s">
        <v>60</v>
      </c>
      <c r="D1657" s="3" t="s">
        <v>772</v>
      </c>
      <c r="E1657" s="3" t="str">
        <f aca="false">+CONCATENATE(A1657," ",B1657," ",C1657," ",D1657)</f>
        <v>SEWARD 115 KV PENELEC NO.3 T</v>
      </c>
      <c r="F1657" s="26" t="s">
        <v>2938</v>
      </c>
      <c r="G1657" s="26" t="n">
        <v>19.85</v>
      </c>
      <c r="H1657" s="26" t="n">
        <v>10.26</v>
      </c>
      <c r="I1657" s="26" t="s">
        <v>2938</v>
      </c>
      <c r="J1657" s="26" t="n">
        <v>-15.22</v>
      </c>
      <c r="K1657" s="26" t="n">
        <v>5.65</v>
      </c>
      <c r="L1657" s="26" t="s">
        <v>2938</v>
      </c>
      <c r="M1657" s="26" t="n">
        <v>16.49</v>
      </c>
      <c r="N1657" s="26" t="n">
        <v>9.21</v>
      </c>
      <c r="O1657" s="27" t="s">
        <v>2938</v>
      </c>
      <c r="P1657" s="27" t="n">
        <v>-827.8</v>
      </c>
      <c r="Q1657" s="27" t="n">
        <v>-244.27</v>
      </c>
      <c r="R1657" s="28" t="n">
        <v>20238.34</v>
      </c>
      <c r="S1657" s="28" t="n">
        <v>6331.64</v>
      </c>
      <c r="T1657" s="29" t="n">
        <v>58282.03</v>
      </c>
      <c r="U1657" s="29" t="n">
        <v>8662.93</v>
      </c>
      <c r="V1657" s="28" t="n">
        <v>15411.23</v>
      </c>
      <c r="W1657" s="28" t="n">
        <v>7978.92</v>
      </c>
      <c r="X1657" s="29" t="n">
        <v>12285.7</v>
      </c>
      <c r="Y1657" s="29" t="n">
        <v>5649</v>
      </c>
      <c r="Z1657" s="28" t="n">
        <v>18466.42</v>
      </c>
      <c r="AA1657" s="28" t="n">
        <v>6307.82</v>
      </c>
      <c r="AB1657" s="29" t="n">
        <v>13495.21</v>
      </c>
      <c r="AC1657" s="29" t="n">
        <v>7716.42</v>
      </c>
    </row>
    <row r="1658" customFormat="false" ht="12.75" hidden="false" customHeight="false" outlineLevel="0" collapsed="false">
      <c r="A1658" s="3" t="s">
        <v>2936</v>
      </c>
      <c r="B1658" s="3" t="s">
        <v>59</v>
      </c>
      <c r="C1658" s="3" t="s">
        <v>60</v>
      </c>
      <c r="D1658" s="3" t="s">
        <v>2939</v>
      </c>
      <c r="E1658" s="3" t="str">
        <f aca="false">+CONCATENATE(A1658," ",B1658," ",C1658," ",D1658)</f>
        <v>SEWARD 115 KV PENELEC NO.4 T</v>
      </c>
      <c r="F1658" s="26" t="s">
        <v>2940</v>
      </c>
      <c r="G1658" s="26" t="n">
        <v>19.85</v>
      </c>
      <c r="H1658" s="26" t="n">
        <v>10.26</v>
      </c>
      <c r="I1658" s="26" t="s">
        <v>2940</v>
      </c>
      <c r="J1658" s="26" t="n">
        <v>-15.22</v>
      </c>
      <c r="K1658" s="26" t="n">
        <v>5.65</v>
      </c>
      <c r="L1658" s="26" t="s">
        <v>2940</v>
      </c>
      <c r="M1658" s="26" t="n">
        <v>16.49</v>
      </c>
      <c r="N1658" s="26" t="n">
        <v>9.21</v>
      </c>
      <c r="O1658" s="27" t="s">
        <v>2940</v>
      </c>
      <c r="P1658" s="27" t="n">
        <v>-827.8</v>
      </c>
      <c r="Q1658" s="27" t="n">
        <v>-244.27</v>
      </c>
      <c r="R1658" s="28" t="n">
        <v>20238.34</v>
      </c>
      <c r="S1658" s="28" t="n">
        <v>6331.64</v>
      </c>
      <c r="T1658" s="29" t="n">
        <v>58282.03</v>
      </c>
      <c r="U1658" s="29" t="n">
        <v>8662.93</v>
      </c>
      <c r="V1658" s="28" t="n">
        <v>15411.23</v>
      </c>
      <c r="W1658" s="28" t="n">
        <v>7978.92</v>
      </c>
      <c r="X1658" s="29" t="n">
        <v>12285.7</v>
      </c>
      <c r="Y1658" s="29" t="n">
        <v>5649</v>
      </c>
      <c r="Z1658" s="28" t="n">
        <v>18466.42</v>
      </c>
      <c r="AA1658" s="28" t="n">
        <v>6307.82</v>
      </c>
      <c r="AB1658" s="29" t="n">
        <v>13495.21</v>
      </c>
      <c r="AC1658" s="29" t="n">
        <v>7716.42</v>
      </c>
    </row>
    <row r="1659" customFormat="false" ht="12.75" hidden="false" customHeight="false" outlineLevel="0" collapsed="false">
      <c r="A1659" s="3" t="s">
        <v>2936</v>
      </c>
      <c r="B1659" s="3" t="s">
        <v>59</v>
      </c>
      <c r="C1659" s="3" t="s">
        <v>60</v>
      </c>
      <c r="D1659" s="3" t="s">
        <v>2941</v>
      </c>
      <c r="E1659" s="3" t="str">
        <f aca="false">+CONCATENATE(A1659," ",B1659," ",C1659," ",D1659)</f>
        <v>SEWARD 115 KV PENELEC NO.8 T</v>
      </c>
      <c r="F1659" s="26" t="s">
        <v>2942</v>
      </c>
      <c r="G1659" s="26" t="n">
        <v>19.85</v>
      </c>
      <c r="H1659" s="26" t="n">
        <v>10.26</v>
      </c>
      <c r="I1659" s="26" t="s">
        <v>2942</v>
      </c>
      <c r="J1659" s="26" t="n">
        <v>-15.22</v>
      </c>
      <c r="K1659" s="26" t="n">
        <v>5.65</v>
      </c>
      <c r="L1659" s="26" t="s">
        <v>2942</v>
      </c>
      <c r="M1659" s="26" t="n">
        <v>16.49</v>
      </c>
      <c r="N1659" s="26" t="n">
        <v>9.21</v>
      </c>
      <c r="O1659" s="27" t="s">
        <v>2942</v>
      </c>
      <c r="P1659" s="27" t="n">
        <v>-827.8</v>
      </c>
      <c r="Q1659" s="27" t="n">
        <v>-244.27</v>
      </c>
      <c r="R1659" s="28" t="n">
        <v>20238.34</v>
      </c>
      <c r="S1659" s="28" t="n">
        <v>6331.64</v>
      </c>
      <c r="T1659" s="29" t="n">
        <v>58282.03</v>
      </c>
      <c r="U1659" s="29" t="n">
        <v>8662.93</v>
      </c>
      <c r="V1659" s="28" t="n">
        <v>15411.23</v>
      </c>
      <c r="W1659" s="28" t="n">
        <v>7978.92</v>
      </c>
      <c r="X1659" s="29" t="n">
        <v>12285.7</v>
      </c>
      <c r="Y1659" s="29" t="n">
        <v>5649</v>
      </c>
      <c r="Z1659" s="28" t="n">
        <v>18466.42</v>
      </c>
      <c r="AA1659" s="28" t="n">
        <v>6307.82</v>
      </c>
      <c r="AB1659" s="29" t="n">
        <v>13495.21</v>
      </c>
      <c r="AC1659" s="29" t="n">
        <v>7716.42</v>
      </c>
    </row>
    <row r="1660" customFormat="false" ht="12.75" hidden="false" customHeight="false" outlineLevel="0" collapsed="false">
      <c r="A1660" s="3" t="s">
        <v>2936</v>
      </c>
      <c r="B1660" s="3" t="s">
        <v>639</v>
      </c>
      <c r="C1660" s="3" t="s">
        <v>60</v>
      </c>
      <c r="D1660" s="3" t="s">
        <v>2943</v>
      </c>
      <c r="E1660" s="3" t="str">
        <f aca="false">+CONCATENATE(A1660," ",B1660," ",C1660," ",D1660)</f>
        <v>SEWARD 12 KV PENELEC GEN#4</v>
      </c>
      <c r="F1660" s="26" t="s">
        <v>2944</v>
      </c>
      <c r="G1660" s="26" t="n">
        <v>19.85</v>
      </c>
      <c r="H1660" s="26" t="n">
        <v>10.26</v>
      </c>
      <c r="I1660" s="26" t="s">
        <v>2944</v>
      </c>
      <c r="J1660" s="26" t="n">
        <v>-15.22</v>
      </c>
      <c r="K1660" s="26" t="n">
        <v>5.65</v>
      </c>
      <c r="L1660" s="26" t="s">
        <v>2944</v>
      </c>
      <c r="M1660" s="26" t="n">
        <v>16.49</v>
      </c>
      <c r="N1660" s="26" t="n">
        <v>9.21</v>
      </c>
      <c r="O1660" s="27" t="s">
        <v>2944</v>
      </c>
      <c r="P1660" s="27" t="n">
        <v>-827.8</v>
      </c>
      <c r="Q1660" s="27" t="n">
        <v>-244.27</v>
      </c>
      <c r="R1660" s="28" t="n">
        <v>20238.34</v>
      </c>
      <c r="S1660" s="28" t="n">
        <v>6331.64</v>
      </c>
      <c r="T1660" s="29" t="n">
        <v>58282.03</v>
      </c>
      <c r="U1660" s="29" t="n">
        <v>8662.93</v>
      </c>
      <c r="V1660" s="28" t="n">
        <v>15411.23</v>
      </c>
      <c r="W1660" s="28" t="n">
        <v>7978.92</v>
      </c>
      <c r="X1660" s="29" t="n">
        <v>12285.7</v>
      </c>
      <c r="Y1660" s="29" t="n">
        <v>5649</v>
      </c>
      <c r="Z1660" s="28" t="n">
        <v>18466.42</v>
      </c>
      <c r="AA1660" s="28" t="n">
        <v>6307.82</v>
      </c>
      <c r="AB1660" s="29" t="n">
        <v>13495.21</v>
      </c>
      <c r="AC1660" s="29" t="n">
        <v>7716.42</v>
      </c>
    </row>
    <row r="1661" customFormat="false" ht="12.75" hidden="false" customHeight="false" outlineLevel="0" collapsed="false">
      <c r="A1661" s="3" t="s">
        <v>2936</v>
      </c>
      <c r="B1661" s="3" t="s">
        <v>256</v>
      </c>
      <c r="C1661" s="3" t="s">
        <v>60</v>
      </c>
      <c r="D1661" s="3" t="s">
        <v>2945</v>
      </c>
      <c r="E1661" s="3" t="str">
        <f aca="false">+CONCATENATE(A1661," ",B1661," ",C1661," ",D1661)</f>
        <v>SEWARD 18 KV PENELEC GEN#5</v>
      </c>
      <c r="F1661" s="26" t="s">
        <v>2946</v>
      </c>
      <c r="G1661" s="26" t="n">
        <v>19.85</v>
      </c>
      <c r="H1661" s="26" t="n">
        <v>10.26</v>
      </c>
      <c r="I1661" s="26" t="s">
        <v>2946</v>
      </c>
      <c r="J1661" s="26" t="n">
        <v>-15.22</v>
      </c>
      <c r="K1661" s="26" t="n">
        <v>5.65</v>
      </c>
      <c r="L1661" s="26" t="s">
        <v>2946</v>
      </c>
      <c r="M1661" s="26" t="n">
        <v>16.49</v>
      </c>
      <c r="N1661" s="26" t="n">
        <v>9.21</v>
      </c>
      <c r="O1661" s="27" t="s">
        <v>2946</v>
      </c>
      <c r="P1661" s="27" t="n">
        <v>-827.8</v>
      </c>
      <c r="Q1661" s="27" t="n">
        <v>-244.27</v>
      </c>
      <c r="R1661" s="28" t="n">
        <v>20238.34</v>
      </c>
      <c r="S1661" s="28" t="n">
        <v>6331.64</v>
      </c>
      <c r="T1661" s="29" t="n">
        <v>58282.03</v>
      </c>
      <c r="U1661" s="29" t="n">
        <v>8662.93</v>
      </c>
      <c r="V1661" s="28" t="n">
        <v>15411.23</v>
      </c>
      <c r="W1661" s="28" t="n">
        <v>7978.92</v>
      </c>
      <c r="X1661" s="29" t="n">
        <v>12285.7</v>
      </c>
      <c r="Y1661" s="29" t="n">
        <v>5649</v>
      </c>
      <c r="Z1661" s="28" t="n">
        <v>18466.42</v>
      </c>
      <c r="AA1661" s="28" t="n">
        <v>6307.82</v>
      </c>
      <c r="AB1661" s="29" t="n">
        <v>13495.21</v>
      </c>
      <c r="AC1661" s="29" t="n">
        <v>7716.42</v>
      </c>
    </row>
    <row r="1662" customFormat="false" ht="12.75" hidden="false" customHeight="false" outlineLevel="0" collapsed="false">
      <c r="A1662" s="3" t="s">
        <v>2947</v>
      </c>
      <c r="B1662" s="3" t="s">
        <v>47</v>
      </c>
      <c r="C1662" s="3" t="s">
        <v>27</v>
      </c>
      <c r="D1662" s="3" t="s">
        <v>373</v>
      </c>
      <c r="E1662" s="3" t="str">
        <f aca="false">+CONCATENATE(A1662," ",B1662," ",C1662," ",D1662)</f>
        <v>SEWAREN 13 KV PSEG UNIT01</v>
      </c>
      <c r="F1662" s="26" t="s">
        <v>2948</v>
      </c>
      <c r="G1662" s="26" t="n">
        <v>121.95</v>
      </c>
      <c r="H1662" s="26" t="n">
        <v>64.67</v>
      </c>
      <c r="I1662" s="26" t="s">
        <v>2948</v>
      </c>
      <c r="J1662" s="26" t="n">
        <v>83.8</v>
      </c>
      <c r="K1662" s="26" t="n">
        <v>44.15</v>
      </c>
      <c r="L1662" s="26" t="s">
        <v>2948</v>
      </c>
      <c r="M1662" s="26" t="n">
        <v>127.66</v>
      </c>
      <c r="N1662" s="26" t="n">
        <v>41.44</v>
      </c>
      <c r="O1662" s="27" t="s">
        <v>2948</v>
      </c>
      <c r="P1662" s="27" t="n">
        <v>913.03</v>
      </c>
      <c r="Q1662" s="27" t="n">
        <v>426.75</v>
      </c>
      <c r="R1662" s="28" t="n">
        <v>20829.55</v>
      </c>
      <c r="S1662" s="28" t="n">
        <v>6461.12</v>
      </c>
      <c r="T1662" s="29" t="n">
        <v>60184</v>
      </c>
      <c r="U1662" s="29" t="n">
        <v>8755.83</v>
      </c>
      <c r="V1662" s="28" t="n">
        <v>15204.02</v>
      </c>
      <c r="W1662" s="28" t="n">
        <v>8047.46</v>
      </c>
      <c r="X1662" s="29" t="n">
        <v>12345.4</v>
      </c>
      <c r="Y1662" s="29" t="n">
        <v>6276.9</v>
      </c>
      <c r="Z1662" s="28" t="n">
        <v>19131.67</v>
      </c>
      <c r="AA1662" s="28" t="n">
        <v>6887.62</v>
      </c>
      <c r="AB1662" s="29" t="n">
        <v>13600.16</v>
      </c>
      <c r="AC1662" s="29" t="n">
        <v>7723.72</v>
      </c>
    </row>
    <row r="1663" customFormat="false" ht="12.75" hidden="false" customHeight="false" outlineLevel="0" collapsed="false">
      <c r="A1663" s="3" t="s">
        <v>2947</v>
      </c>
      <c r="B1663" s="3" t="s">
        <v>47</v>
      </c>
      <c r="C1663" s="3" t="s">
        <v>27</v>
      </c>
      <c r="D1663" s="3" t="s">
        <v>375</v>
      </c>
      <c r="E1663" s="3" t="str">
        <f aca="false">+CONCATENATE(A1663," ",B1663," ",C1663," ",D1663)</f>
        <v>SEWAREN 13 KV PSEG UNIT02</v>
      </c>
      <c r="F1663" s="26" t="s">
        <v>2949</v>
      </c>
      <c r="G1663" s="26" t="n">
        <v>121.95</v>
      </c>
      <c r="H1663" s="26" t="n">
        <v>64.67</v>
      </c>
      <c r="I1663" s="26" t="s">
        <v>2949</v>
      </c>
      <c r="J1663" s="26" t="n">
        <v>83.8</v>
      </c>
      <c r="K1663" s="26" t="n">
        <v>44.15</v>
      </c>
      <c r="L1663" s="26" t="s">
        <v>2949</v>
      </c>
      <c r="M1663" s="26" t="n">
        <v>127.66</v>
      </c>
      <c r="N1663" s="26" t="n">
        <v>41.44</v>
      </c>
      <c r="O1663" s="27" t="s">
        <v>2949</v>
      </c>
      <c r="P1663" s="27" t="n">
        <v>913.03</v>
      </c>
      <c r="Q1663" s="27" t="n">
        <v>426.75</v>
      </c>
      <c r="R1663" s="28" t="n">
        <v>20829.55</v>
      </c>
      <c r="S1663" s="28" t="n">
        <v>6461.12</v>
      </c>
      <c r="T1663" s="29" t="n">
        <v>60184</v>
      </c>
      <c r="U1663" s="29" t="n">
        <v>8755.83</v>
      </c>
      <c r="V1663" s="28" t="n">
        <v>15204.02</v>
      </c>
      <c r="W1663" s="28" t="n">
        <v>8047.46</v>
      </c>
      <c r="X1663" s="29" t="n">
        <v>12345.4</v>
      </c>
      <c r="Y1663" s="29" t="n">
        <v>6276.9</v>
      </c>
      <c r="Z1663" s="28" t="n">
        <v>19131.67</v>
      </c>
      <c r="AA1663" s="28" t="n">
        <v>6887.62</v>
      </c>
      <c r="AB1663" s="29" t="n">
        <v>13600.16</v>
      </c>
      <c r="AC1663" s="29" t="n">
        <v>7723.72</v>
      </c>
    </row>
    <row r="1664" customFormat="false" ht="12.75" hidden="false" customHeight="false" outlineLevel="0" collapsed="false">
      <c r="A1664" s="3" t="s">
        <v>2947</v>
      </c>
      <c r="B1664" s="3" t="s">
        <v>47</v>
      </c>
      <c r="C1664" s="3" t="s">
        <v>27</v>
      </c>
      <c r="D1664" s="3" t="s">
        <v>383</v>
      </c>
      <c r="E1664" s="3" t="str">
        <f aca="false">+CONCATENATE(A1664," ",B1664," ",C1664," ",D1664)</f>
        <v>SEWAREN 13 KV PSEG UNIT03</v>
      </c>
      <c r="F1664" s="26" t="s">
        <v>2950</v>
      </c>
      <c r="G1664" s="26" t="n">
        <v>121.95</v>
      </c>
      <c r="H1664" s="26" t="n">
        <v>64.67</v>
      </c>
      <c r="I1664" s="26" t="s">
        <v>2950</v>
      </c>
      <c r="J1664" s="26" t="n">
        <v>83.8</v>
      </c>
      <c r="K1664" s="26" t="n">
        <v>44.15</v>
      </c>
      <c r="L1664" s="26" t="s">
        <v>2950</v>
      </c>
      <c r="M1664" s="26" t="n">
        <v>127.66</v>
      </c>
      <c r="N1664" s="26" t="n">
        <v>41.44</v>
      </c>
      <c r="O1664" s="27" t="s">
        <v>2950</v>
      </c>
      <c r="P1664" s="27" t="n">
        <v>913.03</v>
      </c>
      <c r="Q1664" s="27" t="n">
        <v>426.75</v>
      </c>
      <c r="R1664" s="28" t="n">
        <v>20829.55</v>
      </c>
      <c r="S1664" s="28" t="n">
        <v>6461.12</v>
      </c>
      <c r="T1664" s="29" t="n">
        <v>60184</v>
      </c>
      <c r="U1664" s="29" t="n">
        <v>8755.83</v>
      </c>
      <c r="V1664" s="28" t="n">
        <v>15204.02</v>
      </c>
      <c r="W1664" s="28" t="n">
        <v>8047.46</v>
      </c>
      <c r="X1664" s="29" t="n">
        <v>12345.4</v>
      </c>
      <c r="Y1664" s="29" t="n">
        <v>6276.9</v>
      </c>
      <c r="Z1664" s="28" t="n">
        <v>19131.67</v>
      </c>
      <c r="AA1664" s="28" t="n">
        <v>6887.62</v>
      </c>
      <c r="AB1664" s="29" t="n">
        <v>13600.16</v>
      </c>
      <c r="AC1664" s="29" t="n">
        <v>7723.72</v>
      </c>
    </row>
    <row r="1665" customFormat="false" ht="12.75" hidden="false" customHeight="false" outlineLevel="0" collapsed="false">
      <c r="A1665" s="3" t="s">
        <v>2947</v>
      </c>
      <c r="B1665" s="3" t="s">
        <v>47</v>
      </c>
      <c r="C1665" s="3" t="s">
        <v>27</v>
      </c>
      <c r="D1665" s="3" t="s">
        <v>873</v>
      </c>
      <c r="E1665" s="3" t="str">
        <f aca="false">+CONCATENATE(A1665," ",B1665," ",C1665," ",D1665)</f>
        <v>SEWAREN 13 KV PSEG UNIT06</v>
      </c>
      <c r="F1665" s="26" t="s">
        <v>2951</v>
      </c>
      <c r="G1665" s="26" t="n">
        <v>121.95</v>
      </c>
      <c r="H1665" s="26" t="n">
        <v>64.67</v>
      </c>
      <c r="I1665" s="26" t="s">
        <v>2951</v>
      </c>
      <c r="J1665" s="26" t="n">
        <v>83.8</v>
      </c>
      <c r="K1665" s="26" t="n">
        <v>44.15</v>
      </c>
      <c r="L1665" s="26" t="s">
        <v>2951</v>
      </c>
      <c r="M1665" s="26" t="n">
        <v>127.66</v>
      </c>
      <c r="N1665" s="26" t="n">
        <v>41.44</v>
      </c>
      <c r="O1665" s="27" t="s">
        <v>2951</v>
      </c>
      <c r="P1665" s="27" t="n">
        <v>913.03</v>
      </c>
      <c r="Q1665" s="27" t="n">
        <v>426.75</v>
      </c>
      <c r="R1665" s="28" t="n">
        <v>20829.55</v>
      </c>
      <c r="S1665" s="28" t="n">
        <v>6461.12</v>
      </c>
      <c r="T1665" s="29" t="n">
        <v>60184</v>
      </c>
      <c r="U1665" s="29" t="n">
        <v>8755.83</v>
      </c>
      <c r="V1665" s="28" t="n">
        <v>15204.02</v>
      </c>
      <c r="W1665" s="28" t="n">
        <v>8047.46</v>
      </c>
      <c r="X1665" s="29" t="n">
        <v>12345.4</v>
      </c>
      <c r="Y1665" s="29" t="n">
        <v>6276.9</v>
      </c>
      <c r="Z1665" s="28" t="n">
        <v>19131.67</v>
      </c>
      <c r="AA1665" s="28" t="n">
        <v>6887.62</v>
      </c>
      <c r="AB1665" s="29" t="n">
        <v>13600.16</v>
      </c>
      <c r="AC1665" s="29" t="n">
        <v>7723.72</v>
      </c>
    </row>
    <row r="1666" customFormat="false" ht="12.75" hidden="false" customHeight="false" outlineLevel="0" collapsed="false">
      <c r="A1666" s="3" t="s">
        <v>2947</v>
      </c>
      <c r="B1666" s="3" t="s">
        <v>1791</v>
      </c>
      <c r="C1666" s="3" t="s">
        <v>27</v>
      </c>
      <c r="D1666" s="3" t="s">
        <v>878</v>
      </c>
      <c r="E1666" s="3" t="str">
        <f aca="false">+CONCATENATE(A1666," ",B1666," ",C1666," ",D1666)</f>
        <v>SEWAREN 16 KV PSEG UNIT04</v>
      </c>
      <c r="F1666" s="26" t="s">
        <v>2952</v>
      </c>
      <c r="G1666" s="26" t="n">
        <v>121.95</v>
      </c>
      <c r="H1666" s="26" t="n">
        <v>64.67</v>
      </c>
      <c r="I1666" s="26" t="s">
        <v>2952</v>
      </c>
      <c r="J1666" s="26" t="n">
        <v>83.8</v>
      </c>
      <c r="K1666" s="26" t="n">
        <v>44.15</v>
      </c>
      <c r="L1666" s="26" t="s">
        <v>2952</v>
      </c>
      <c r="M1666" s="26" t="n">
        <v>127.66</v>
      </c>
      <c r="N1666" s="26" t="n">
        <v>41.44</v>
      </c>
      <c r="O1666" s="27" t="s">
        <v>2952</v>
      </c>
      <c r="P1666" s="27" t="n">
        <v>913.03</v>
      </c>
      <c r="Q1666" s="27" t="n">
        <v>426.75</v>
      </c>
      <c r="R1666" s="28" t="n">
        <v>20829.55</v>
      </c>
      <c r="S1666" s="28" t="n">
        <v>6461.12</v>
      </c>
      <c r="T1666" s="29" t="n">
        <v>60184</v>
      </c>
      <c r="U1666" s="29" t="n">
        <v>8755.83</v>
      </c>
      <c r="V1666" s="28" t="n">
        <v>15204.02</v>
      </c>
      <c r="W1666" s="28" t="n">
        <v>8047.46</v>
      </c>
      <c r="X1666" s="29" t="n">
        <v>12345.4</v>
      </c>
      <c r="Y1666" s="29" t="n">
        <v>6276.9</v>
      </c>
      <c r="Z1666" s="28" t="n">
        <v>19131.67</v>
      </c>
      <c r="AA1666" s="28" t="n">
        <v>6887.62</v>
      </c>
      <c r="AB1666" s="29" t="n">
        <v>13600.16</v>
      </c>
      <c r="AC1666" s="29" t="n">
        <v>7723.72</v>
      </c>
    </row>
    <row r="1667" customFormat="false" ht="12.75" hidden="false" customHeight="false" outlineLevel="0" collapsed="false">
      <c r="A1667" s="3" t="s">
        <v>2947</v>
      </c>
      <c r="B1667" s="3" t="s">
        <v>26</v>
      </c>
      <c r="C1667" s="3" t="s">
        <v>27</v>
      </c>
      <c r="D1667" s="3" t="s">
        <v>2953</v>
      </c>
      <c r="E1667" s="3" t="str">
        <f aca="false">+CONCATENATE(A1667," ",B1667," ",C1667," ",D1667)</f>
        <v>SEWAREN 230 KV PSEG STL1  NC</v>
      </c>
      <c r="F1667" s="26" t="s">
        <v>2954</v>
      </c>
      <c r="G1667" s="26" t="n">
        <v>142.81</v>
      </c>
      <c r="H1667" s="26" t="n">
        <v>75.24</v>
      </c>
      <c r="I1667" s="26" t="s">
        <v>2954</v>
      </c>
      <c r="J1667" s="26" t="n">
        <v>47.75</v>
      </c>
      <c r="K1667" s="26" t="n">
        <v>36.22</v>
      </c>
      <c r="L1667" s="26" t="s">
        <v>2954</v>
      </c>
      <c r="M1667" s="26" t="n">
        <v>109.17</v>
      </c>
      <c r="N1667" s="26" t="n">
        <v>52.01</v>
      </c>
      <c r="O1667" s="27" t="s">
        <v>2954</v>
      </c>
      <c r="P1667" s="27" t="n">
        <v>618.18</v>
      </c>
      <c r="Q1667" s="27" t="n">
        <v>399.64</v>
      </c>
      <c r="R1667" s="28" t="n">
        <v>20564.93</v>
      </c>
      <c r="S1667" s="28" t="n">
        <v>6373.39</v>
      </c>
      <c r="T1667" s="29" t="n">
        <v>60000.17</v>
      </c>
      <c r="U1667" s="29" t="n">
        <v>8679.25</v>
      </c>
      <c r="V1667" s="28" t="n">
        <v>15013.71</v>
      </c>
      <c r="W1667" s="28" t="n">
        <v>7979.25</v>
      </c>
      <c r="X1667" s="29" t="n">
        <v>12359.8</v>
      </c>
      <c r="Y1667" s="29" t="n">
        <v>5852.7</v>
      </c>
      <c r="Z1667" s="28" t="n">
        <v>18614.69</v>
      </c>
      <c r="AA1667" s="28" t="n">
        <v>6422.66</v>
      </c>
      <c r="AB1667" s="29" t="n">
        <v>13482.02</v>
      </c>
      <c r="AC1667" s="29" t="n">
        <v>7729.73</v>
      </c>
    </row>
    <row r="1668" customFormat="false" ht="12.75" hidden="false" customHeight="false" outlineLevel="0" collapsed="false">
      <c r="A1668" s="3" t="s">
        <v>2947</v>
      </c>
      <c r="B1668" s="3" t="s">
        <v>101</v>
      </c>
      <c r="C1668" s="3" t="s">
        <v>27</v>
      </c>
      <c r="D1668" s="3" t="s">
        <v>142</v>
      </c>
      <c r="E1668" s="3" t="str">
        <f aca="false">+CONCATENATE(A1668," ",B1668," ",C1668," ",D1668)</f>
        <v>SEWAREN 26 KV PSEG 26KV</v>
      </c>
      <c r="F1668" s="26" t="s">
        <v>2955</v>
      </c>
      <c r="G1668" s="26" t="n">
        <v>121.95</v>
      </c>
      <c r="H1668" s="26" t="n">
        <v>64.67</v>
      </c>
      <c r="I1668" s="26" t="s">
        <v>2955</v>
      </c>
      <c r="J1668" s="26" t="n">
        <v>83.8</v>
      </c>
      <c r="K1668" s="26" t="n">
        <v>44.15</v>
      </c>
      <c r="L1668" s="26" t="s">
        <v>2955</v>
      </c>
      <c r="M1668" s="26" t="n">
        <v>127.66</v>
      </c>
      <c r="N1668" s="26" t="n">
        <v>41.44</v>
      </c>
      <c r="O1668" s="27" t="s">
        <v>2955</v>
      </c>
      <c r="P1668" s="27" t="n">
        <v>913.03</v>
      </c>
      <c r="Q1668" s="27" t="n">
        <v>426.75</v>
      </c>
      <c r="R1668" s="28" t="n">
        <v>20829.55</v>
      </c>
      <c r="S1668" s="28" t="n">
        <v>6461.12</v>
      </c>
      <c r="T1668" s="29" t="n">
        <v>60184</v>
      </c>
      <c r="U1668" s="29" t="n">
        <v>8755.83</v>
      </c>
      <c r="V1668" s="28" t="n">
        <v>15204.02</v>
      </c>
      <c r="W1668" s="28" t="n">
        <v>8047.46</v>
      </c>
      <c r="X1668" s="29" t="n">
        <v>12345.4</v>
      </c>
      <c r="Y1668" s="29" t="n">
        <v>6276.9</v>
      </c>
      <c r="Z1668" s="28" t="n">
        <v>19131.67</v>
      </c>
      <c r="AA1668" s="28" t="n">
        <v>6887.62</v>
      </c>
      <c r="AB1668" s="29" t="n">
        <v>13600.16</v>
      </c>
      <c r="AC1668" s="29" t="n">
        <v>7723.72</v>
      </c>
    </row>
    <row r="1669" customFormat="false" ht="12.75" hidden="false" customHeight="false" outlineLevel="0" collapsed="false">
      <c r="A1669" s="3" t="s">
        <v>2956</v>
      </c>
      <c r="B1669" s="3" t="s">
        <v>59</v>
      </c>
      <c r="C1669" s="3" t="s">
        <v>60</v>
      </c>
      <c r="D1669" s="3" t="s">
        <v>1359</v>
      </c>
      <c r="E1669" s="3" t="str">
        <f aca="false">+CONCATENATE(A1669," ",B1669," ",C1669," ",D1669)</f>
        <v>SHADEGAP 115 KV PENELEC NO1 TX</v>
      </c>
      <c r="F1669" s="26" t="s">
        <v>2957</v>
      </c>
      <c r="G1669" s="26" t="n">
        <v>16.21</v>
      </c>
      <c r="H1669" s="26" t="n">
        <v>8.42</v>
      </c>
      <c r="I1669" s="26" t="s">
        <v>2957</v>
      </c>
      <c r="J1669" s="26" t="n">
        <v>-7.27</v>
      </c>
      <c r="K1669" s="26" t="n">
        <v>4.46</v>
      </c>
      <c r="L1669" s="26" t="s">
        <v>2957</v>
      </c>
      <c r="M1669" s="26" t="n">
        <v>12.37</v>
      </c>
      <c r="N1669" s="26" t="n">
        <v>7.24</v>
      </c>
      <c r="O1669" s="27" t="s">
        <v>2957</v>
      </c>
      <c r="P1669" s="27" t="n">
        <v>-874.13</v>
      </c>
      <c r="Q1669" s="27" t="n">
        <v>-265.77</v>
      </c>
      <c r="R1669" s="28" t="n">
        <v>20185.85</v>
      </c>
      <c r="S1669" s="28" t="n">
        <v>6344.36</v>
      </c>
      <c r="T1669" s="29" t="n">
        <v>58204.1</v>
      </c>
      <c r="U1669" s="29" t="n">
        <v>8656.29</v>
      </c>
      <c r="V1669" s="28" t="n">
        <v>16178.17</v>
      </c>
      <c r="W1669" s="28" t="n">
        <v>7973.86</v>
      </c>
      <c r="X1669" s="29" t="n">
        <v>12279.4</v>
      </c>
      <c r="Y1669" s="29" t="n">
        <v>5635.6</v>
      </c>
      <c r="Z1669" s="28" t="n">
        <v>18579.2</v>
      </c>
      <c r="AA1669" s="28" t="n">
        <v>6215.86</v>
      </c>
      <c r="AB1669" s="29" t="n">
        <v>13505.01</v>
      </c>
      <c r="AC1669" s="29" t="n">
        <v>7714.25</v>
      </c>
    </row>
    <row r="1670" customFormat="false" ht="12.75" hidden="false" customHeight="false" outlineLevel="0" collapsed="false">
      <c r="A1670" s="3" t="s">
        <v>2958</v>
      </c>
      <c r="B1670" s="3" t="s">
        <v>125</v>
      </c>
      <c r="C1670" s="3" t="s">
        <v>87</v>
      </c>
      <c r="D1670" s="3" t="s">
        <v>337</v>
      </c>
      <c r="E1670" s="3" t="str">
        <f aca="false">+CONCATENATE(A1670," ",B1670," ",C1670," ",D1670)</f>
        <v>SHARONHI 35 KV PECO KBUS</v>
      </c>
      <c r="F1670" s="26" t="s">
        <v>2959</v>
      </c>
      <c r="G1670" s="26" t="n">
        <v>7.15</v>
      </c>
      <c r="H1670" s="26" t="n">
        <v>4.06</v>
      </c>
      <c r="I1670" s="26" t="s">
        <v>2959</v>
      </c>
      <c r="J1670" s="26" t="n">
        <v>-0.35</v>
      </c>
      <c r="K1670" s="26" t="n">
        <v>0.6</v>
      </c>
      <c r="L1670" s="26" t="s">
        <v>2959</v>
      </c>
      <c r="M1670" s="26" t="n">
        <v>1.9</v>
      </c>
      <c r="N1670" s="26" t="n">
        <v>1.75</v>
      </c>
      <c r="O1670" s="27" t="s">
        <v>2959</v>
      </c>
      <c r="P1670" s="27" t="n">
        <v>613.57</v>
      </c>
      <c r="Q1670" s="27" t="n">
        <v>473.6</v>
      </c>
      <c r="R1670" s="28" t="n">
        <v>20227.21</v>
      </c>
      <c r="S1670" s="28" t="n">
        <v>6330.17</v>
      </c>
      <c r="T1670" s="29" t="n">
        <v>60142.78</v>
      </c>
      <c r="U1670" s="29" t="n">
        <v>8674.56</v>
      </c>
      <c r="V1670" s="28" t="n">
        <v>15165.19</v>
      </c>
      <c r="W1670" s="28" t="n">
        <v>7979.79</v>
      </c>
      <c r="X1670" s="29" t="n">
        <v>12270.6</v>
      </c>
      <c r="Y1670" s="29" t="n">
        <v>5603.4</v>
      </c>
      <c r="Z1670" s="28" t="n">
        <v>18603.3</v>
      </c>
      <c r="AA1670" s="28" t="n">
        <v>6152.11</v>
      </c>
      <c r="AB1670" s="29" t="n">
        <v>13494.17</v>
      </c>
      <c r="AC1670" s="29" t="n">
        <v>7707.66</v>
      </c>
    </row>
    <row r="1671" customFormat="false" ht="12.75" hidden="false" customHeight="false" outlineLevel="0" collapsed="false">
      <c r="A1671" s="3" t="s">
        <v>2960</v>
      </c>
      <c r="B1671" s="3" t="s">
        <v>20</v>
      </c>
      <c r="C1671" s="3" t="s">
        <v>37</v>
      </c>
      <c r="D1671" s="3" t="s">
        <v>2960</v>
      </c>
      <c r="E1671" s="3" t="str">
        <f aca="false">+CONCATENATE(A1671," ",B1671," ",C1671," ",D1671)</f>
        <v>SHARP 69 KV DPL SHARP</v>
      </c>
      <c r="F1671" s="26" t="s">
        <v>2961</v>
      </c>
      <c r="G1671" s="26" t="n">
        <v>7.9</v>
      </c>
      <c r="H1671" s="26" t="n">
        <v>4.48</v>
      </c>
      <c r="I1671" s="26" t="s">
        <v>2961</v>
      </c>
      <c r="J1671" s="26" t="n">
        <v>0.23</v>
      </c>
      <c r="K1671" s="26" t="n">
        <v>1.33</v>
      </c>
      <c r="L1671" s="26" t="s">
        <v>2961</v>
      </c>
      <c r="M1671" s="26" t="n">
        <v>4.09</v>
      </c>
      <c r="N1671" s="26" t="n">
        <v>2.74</v>
      </c>
      <c r="O1671" s="27" t="s">
        <v>2961</v>
      </c>
      <c r="P1671" s="27" t="n">
        <v>1505.32</v>
      </c>
      <c r="Q1671" s="27" t="n">
        <v>866.83</v>
      </c>
      <c r="R1671" s="28" t="n">
        <v>20259.19</v>
      </c>
      <c r="S1671" s="28" t="n">
        <v>6328.18</v>
      </c>
      <c r="T1671" s="29" t="n">
        <v>60506.52</v>
      </c>
      <c r="U1671" s="29" t="n">
        <v>8679.88</v>
      </c>
      <c r="V1671" s="28" t="n">
        <v>17321.86</v>
      </c>
      <c r="W1671" s="28" t="n">
        <v>9185.38</v>
      </c>
      <c r="X1671" s="29" t="n">
        <v>12269.3</v>
      </c>
      <c r="Y1671" s="29" t="n">
        <v>5597.5</v>
      </c>
      <c r="Z1671" s="28" t="n">
        <v>18604.32</v>
      </c>
      <c r="AA1671" s="28" t="n">
        <v>6164.9</v>
      </c>
      <c r="AB1671" s="29" t="n">
        <v>13493.92</v>
      </c>
      <c r="AC1671" s="29" t="n">
        <v>7708.48</v>
      </c>
    </row>
    <row r="1672" customFormat="false" ht="12.75" hidden="false" customHeight="false" outlineLevel="0" collapsed="false">
      <c r="A1672" s="3" t="s">
        <v>2962</v>
      </c>
      <c r="B1672" s="3" t="s">
        <v>47</v>
      </c>
      <c r="C1672" s="3" t="s">
        <v>66</v>
      </c>
      <c r="D1672" s="3" t="s">
        <v>2963</v>
      </c>
      <c r="E1672" s="3" t="str">
        <f aca="false">+CONCATENATE(A1672," ",B1672," ",C1672," ",D1672)</f>
        <v>SHAWNEE 13 KV METED SHAWNE</v>
      </c>
      <c r="F1672" s="26" t="s">
        <v>2964</v>
      </c>
      <c r="G1672" s="26" t="n">
        <v>-47.66</v>
      </c>
      <c r="H1672" s="26" t="n">
        <v>-23.09</v>
      </c>
      <c r="I1672" s="26" t="s">
        <v>2964</v>
      </c>
      <c r="J1672" s="26" t="n">
        <v>-15.55</v>
      </c>
      <c r="K1672" s="26" t="n">
        <v>-18.26</v>
      </c>
      <c r="L1672" s="26" t="s">
        <v>2964</v>
      </c>
      <c r="M1672" s="26" t="n">
        <v>-56.74</v>
      </c>
      <c r="N1672" s="26" t="n">
        <v>-32.94</v>
      </c>
      <c r="O1672" s="27" t="s">
        <v>2964</v>
      </c>
      <c r="P1672" s="27" t="n">
        <v>-48.16</v>
      </c>
      <c r="Q1672" s="27" t="n">
        <v>158.9</v>
      </c>
      <c r="R1672" s="28" t="n">
        <v>20140.87</v>
      </c>
      <c r="S1672" s="28" t="n">
        <v>6328.9</v>
      </c>
      <c r="T1672" s="29" t="n">
        <v>59250.91</v>
      </c>
      <c r="U1672" s="29" t="n">
        <v>8780.53</v>
      </c>
      <c r="V1672" s="28" t="n">
        <v>15058.81</v>
      </c>
      <c r="W1672" s="28" t="n">
        <v>7979</v>
      </c>
      <c r="X1672" s="29" t="n">
        <v>12247.4</v>
      </c>
      <c r="Y1672" s="29" t="n">
        <v>5620.4</v>
      </c>
      <c r="Z1672" s="28" t="n">
        <v>18589.88</v>
      </c>
      <c r="AA1672" s="28" t="n">
        <v>5850.28</v>
      </c>
      <c r="AB1672" s="29" t="n">
        <v>13510.45</v>
      </c>
      <c r="AC1672" s="29" t="n">
        <v>7682.97</v>
      </c>
    </row>
    <row r="1673" customFormat="false" ht="12.75" hidden="false" customHeight="false" outlineLevel="0" collapsed="false">
      <c r="A1673" s="3" t="s">
        <v>2962</v>
      </c>
      <c r="B1673" s="3" t="s">
        <v>205</v>
      </c>
      <c r="C1673" s="3" t="s">
        <v>66</v>
      </c>
      <c r="D1673" s="3" t="s">
        <v>16</v>
      </c>
      <c r="E1673" s="3" t="str">
        <f aca="false">+CONCATENATE(A1673," ",B1673," ",C1673," ",D1673)</f>
        <v>SHAWNEE 34 KV METED LD1</v>
      </c>
      <c r="F1673" s="26" t="s">
        <v>2965</v>
      </c>
      <c r="G1673" s="26" t="n">
        <v>-47.66</v>
      </c>
      <c r="H1673" s="26" t="n">
        <v>-23.09</v>
      </c>
      <c r="I1673" s="26" t="s">
        <v>2965</v>
      </c>
      <c r="J1673" s="26" t="n">
        <v>-15.55</v>
      </c>
      <c r="K1673" s="26" t="n">
        <v>-18.26</v>
      </c>
      <c r="L1673" s="26" t="s">
        <v>2965</v>
      </c>
      <c r="M1673" s="26" t="n">
        <v>-56.74</v>
      </c>
      <c r="N1673" s="26" t="n">
        <v>-32.94</v>
      </c>
      <c r="O1673" s="27" t="s">
        <v>2965</v>
      </c>
      <c r="P1673" s="27" t="n">
        <v>-48.16</v>
      </c>
      <c r="Q1673" s="27" t="n">
        <v>158.9</v>
      </c>
      <c r="R1673" s="28" t="n">
        <v>20140.87</v>
      </c>
      <c r="S1673" s="28" t="n">
        <v>6328.9</v>
      </c>
      <c r="T1673" s="29" t="n">
        <v>59250.91</v>
      </c>
      <c r="U1673" s="29" t="n">
        <v>8780.53</v>
      </c>
      <c r="V1673" s="28" t="n">
        <v>15058.81</v>
      </c>
      <c r="W1673" s="28" t="n">
        <v>7979</v>
      </c>
      <c r="X1673" s="29" t="n">
        <v>12247.4</v>
      </c>
      <c r="Y1673" s="29" t="n">
        <v>5620.4</v>
      </c>
      <c r="Z1673" s="28" t="n">
        <v>18589.88</v>
      </c>
      <c r="AA1673" s="28" t="n">
        <v>5850.28</v>
      </c>
      <c r="AB1673" s="29" t="n">
        <v>13510.45</v>
      </c>
      <c r="AC1673" s="29" t="n">
        <v>7682.97</v>
      </c>
    </row>
    <row r="1674" customFormat="false" ht="12.75" hidden="false" customHeight="false" outlineLevel="0" collapsed="false">
      <c r="A1674" s="3" t="s">
        <v>2962</v>
      </c>
      <c r="B1674" s="3" t="s">
        <v>205</v>
      </c>
      <c r="C1674" s="3" t="s">
        <v>66</v>
      </c>
      <c r="D1674" s="3" t="s">
        <v>22</v>
      </c>
      <c r="E1674" s="3" t="str">
        <f aca="false">+CONCATENATE(A1674," ",B1674," ",C1674," ",D1674)</f>
        <v>SHAWNEE 34 KV METED LD2</v>
      </c>
      <c r="F1674" s="26" t="s">
        <v>2966</v>
      </c>
      <c r="G1674" s="26" t="n">
        <v>-47.66</v>
      </c>
      <c r="H1674" s="26" t="n">
        <v>-23.09</v>
      </c>
      <c r="I1674" s="26" t="s">
        <v>2966</v>
      </c>
      <c r="J1674" s="26" t="n">
        <v>-15.55</v>
      </c>
      <c r="K1674" s="26" t="n">
        <v>-18.26</v>
      </c>
      <c r="L1674" s="26" t="s">
        <v>2966</v>
      </c>
      <c r="M1674" s="26" t="n">
        <v>-56.74</v>
      </c>
      <c r="N1674" s="26" t="n">
        <v>-32.94</v>
      </c>
      <c r="O1674" s="27" t="s">
        <v>2966</v>
      </c>
      <c r="P1674" s="27" t="n">
        <v>-48.16</v>
      </c>
      <c r="Q1674" s="27" t="n">
        <v>158.9</v>
      </c>
      <c r="R1674" s="28" t="n">
        <v>20140.87</v>
      </c>
      <c r="S1674" s="28" t="n">
        <v>6328.9</v>
      </c>
      <c r="T1674" s="29" t="n">
        <v>59250.91</v>
      </c>
      <c r="U1674" s="29" t="n">
        <v>8780.53</v>
      </c>
      <c r="V1674" s="28" t="n">
        <v>15058.81</v>
      </c>
      <c r="W1674" s="28" t="n">
        <v>7979</v>
      </c>
      <c r="X1674" s="29" t="n">
        <v>12247.4</v>
      </c>
      <c r="Y1674" s="29" t="n">
        <v>5620.4</v>
      </c>
      <c r="Z1674" s="28" t="n">
        <v>18589.88</v>
      </c>
      <c r="AA1674" s="28" t="n">
        <v>5850.28</v>
      </c>
      <c r="AB1674" s="29" t="n">
        <v>13510.45</v>
      </c>
      <c r="AC1674" s="29" t="n">
        <v>7682.97</v>
      </c>
    </row>
    <row r="1675" customFormat="false" ht="12.75" hidden="false" customHeight="false" outlineLevel="0" collapsed="false">
      <c r="A1675" s="3" t="s">
        <v>2967</v>
      </c>
      <c r="B1675" s="3" t="s">
        <v>59</v>
      </c>
      <c r="C1675" s="3" t="s">
        <v>60</v>
      </c>
      <c r="D1675" s="3" t="s">
        <v>2968</v>
      </c>
      <c r="E1675" s="3" t="str">
        <f aca="false">+CONCATENATE(A1675," ",B1675," ",C1675," ",D1675)</f>
        <v>SHAWVILL 115 KV PENELEC NO.15</v>
      </c>
      <c r="F1675" s="26" t="s">
        <v>2969</v>
      </c>
      <c r="G1675" s="26" t="n">
        <v>20.35</v>
      </c>
      <c r="H1675" s="26" t="n">
        <v>10.52</v>
      </c>
      <c r="I1675" s="26" t="s">
        <v>2969</v>
      </c>
      <c r="J1675" s="26" t="n">
        <v>-3.23</v>
      </c>
      <c r="K1675" s="26" t="n">
        <v>5.75</v>
      </c>
      <c r="L1675" s="26" t="s">
        <v>2969</v>
      </c>
      <c r="M1675" s="26" t="n">
        <v>16.73</v>
      </c>
      <c r="N1675" s="26" t="n">
        <v>9.35</v>
      </c>
      <c r="O1675" s="27" t="s">
        <v>2969</v>
      </c>
      <c r="P1675" s="27" t="n">
        <v>-779.62</v>
      </c>
      <c r="Q1675" s="27" t="n">
        <v>-216.81</v>
      </c>
      <c r="R1675" s="28" t="n">
        <v>20276.48</v>
      </c>
      <c r="S1675" s="28" t="n">
        <v>6533.44</v>
      </c>
      <c r="T1675" s="29" t="n">
        <v>58388.12</v>
      </c>
      <c r="U1675" s="29" t="n">
        <v>8683.31</v>
      </c>
      <c r="V1675" s="28" t="n">
        <v>15111.75</v>
      </c>
      <c r="W1675" s="28" t="n">
        <v>7977.66</v>
      </c>
      <c r="X1675" s="29" t="n">
        <v>12282.2</v>
      </c>
      <c r="Y1675" s="29" t="n">
        <v>5660</v>
      </c>
      <c r="Z1675" s="28" t="n">
        <v>18546.36</v>
      </c>
      <c r="AA1675" s="28" t="n">
        <v>6306.04</v>
      </c>
      <c r="AB1675" s="29" t="n">
        <v>13533.93</v>
      </c>
      <c r="AC1675" s="29" t="n">
        <v>7716.24</v>
      </c>
    </row>
    <row r="1676" customFormat="false" ht="12.75" hidden="false" customHeight="false" outlineLevel="0" collapsed="false">
      <c r="A1676" s="3" t="s">
        <v>2967</v>
      </c>
      <c r="B1676" s="3" t="s">
        <v>256</v>
      </c>
      <c r="C1676" s="3" t="s">
        <v>60</v>
      </c>
      <c r="D1676" s="3" t="s">
        <v>265</v>
      </c>
      <c r="E1676" s="3" t="str">
        <f aca="false">+CONCATENATE(A1676," ",B1676," ",C1676," ",D1676)</f>
        <v>SHAWVILL 18 KV PENELEC UNIT 1</v>
      </c>
      <c r="F1676" s="26" t="s">
        <v>2970</v>
      </c>
      <c r="G1676" s="26" t="n">
        <v>20.26</v>
      </c>
      <c r="H1676" s="26" t="n">
        <v>10.48</v>
      </c>
      <c r="I1676" s="26" t="s">
        <v>2970</v>
      </c>
      <c r="J1676" s="26" t="n">
        <v>-0.17</v>
      </c>
      <c r="K1676" s="26" t="n">
        <v>5.72</v>
      </c>
      <c r="L1676" s="26" t="s">
        <v>2970</v>
      </c>
      <c r="M1676" s="26" t="n">
        <v>16.6</v>
      </c>
      <c r="N1676" s="26" t="n">
        <v>9.29</v>
      </c>
      <c r="O1676" s="27" t="s">
        <v>2970</v>
      </c>
      <c r="P1676" s="27" t="n">
        <v>-776.89</v>
      </c>
      <c r="Q1676" s="27" t="n">
        <v>-215.32</v>
      </c>
      <c r="R1676" s="28" t="n">
        <v>20273.32</v>
      </c>
      <c r="S1676" s="28" t="n">
        <v>6532.71</v>
      </c>
      <c r="T1676" s="29" t="n">
        <v>58391.8</v>
      </c>
      <c r="U1676" s="29" t="n">
        <v>8685.34</v>
      </c>
      <c r="V1676" s="28" t="n">
        <v>15081.8</v>
      </c>
      <c r="W1676" s="28" t="n">
        <v>7977.49</v>
      </c>
      <c r="X1676" s="29" t="n">
        <v>12281.7</v>
      </c>
      <c r="Y1676" s="29" t="n">
        <v>5661</v>
      </c>
      <c r="Z1676" s="28" t="n">
        <v>18553.29</v>
      </c>
      <c r="AA1676" s="28" t="n">
        <v>6304.94</v>
      </c>
      <c r="AB1676" s="29" t="n">
        <v>13537</v>
      </c>
      <c r="AC1676" s="29" t="n">
        <v>7716.18</v>
      </c>
    </row>
    <row r="1677" customFormat="false" ht="12.75" hidden="false" customHeight="false" outlineLevel="0" collapsed="false">
      <c r="A1677" s="3" t="s">
        <v>2967</v>
      </c>
      <c r="B1677" s="3" t="s">
        <v>256</v>
      </c>
      <c r="C1677" s="3" t="s">
        <v>60</v>
      </c>
      <c r="D1677" s="3" t="s">
        <v>1644</v>
      </c>
      <c r="E1677" s="3" t="str">
        <f aca="false">+CONCATENATE(A1677," ",B1677," ",C1677," ",D1677)</f>
        <v>SHAWVILL 18 KV PENELEC UNIT 2</v>
      </c>
      <c r="F1677" s="26" t="s">
        <v>2971</v>
      </c>
      <c r="G1677" s="26" t="n">
        <v>20.26</v>
      </c>
      <c r="H1677" s="26" t="n">
        <v>10.48</v>
      </c>
      <c r="I1677" s="26" t="s">
        <v>2971</v>
      </c>
      <c r="J1677" s="26" t="n">
        <v>-0.19</v>
      </c>
      <c r="K1677" s="26" t="n">
        <v>5.72</v>
      </c>
      <c r="L1677" s="26" t="s">
        <v>2971</v>
      </c>
      <c r="M1677" s="26" t="n">
        <v>16.6</v>
      </c>
      <c r="N1677" s="26" t="n">
        <v>9.29</v>
      </c>
      <c r="O1677" s="27" t="s">
        <v>2971</v>
      </c>
      <c r="P1677" s="27" t="n">
        <v>-776.91</v>
      </c>
      <c r="Q1677" s="27" t="n">
        <v>-215.33</v>
      </c>
      <c r="R1677" s="28" t="n">
        <v>20273.15</v>
      </c>
      <c r="S1677" s="28" t="n">
        <v>6532.75</v>
      </c>
      <c r="T1677" s="29" t="n">
        <v>58391.75</v>
      </c>
      <c r="U1677" s="29" t="n">
        <v>8684.11</v>
      </c>
      <c r="V1677" s="28" t="n">
        <v>15073.32</v>
      </c>
      <c r="W1677" s="28" t="n">
        <v>7977.49</v>
      </c>
      <c r="X1677" s="29" t="n">
        <v>12281.7</v>
      </c>
      <c r="Y1677" s="29" t="n">
        <v>5661</v>
      </c>
      <c r="Z1677" s="28" t="n">
        <v>18553.29</v>
      </c>
      <c r="AA1677" s="28" t="n">
        <v>6305.04</v>
      </c>
      <c r="AB1677" s="29" t="n">
        <v>13536.96</v>
      </c>
      <c r="AC1677" s="29" t="n">
        <v>7716.18</v>
      </c>
    </row>
    <row r="1678" customFormat="false" ht="12.75" hidden="false" customHeight="false" outlineLevel="0" collapsed="false">
      <c r="A1678" s="3" t="s">
        <v>2967</v>
      </c>
      <c r="B1678" s="3" t="s">
        <v>309</v>
      </c>
      <c r="C1678" s="3" t="s">
        <v>60</v>
      </c>
      <c r="D1678" s="3" t="s">
        <v>254</v>
      </c>
      <c r="E1678" s="3" t="str">
        <f aca="false">+CONCATENATE(A1678," ",B1678," ",C1678," ",D1678)</f>
        <v>SHAWVILL 22 KV PENELEC UNIT 3</v>
      </c>
      <c r="F1678" s="26" t="s">
        <v>2972</v>
      </c>
      <c r="G1678" s="26" t="n">
        <v>20.17</v>
      </c>
      <c r="H1678" s="26" t="n">
        <v>10.44</v>
      </c>
      <c r="I1678" s="26" t="s">
        <v>2972</v>
      </c>
      <c r="J1678" s="26" t="n">
        <v>2.66</v>
      </c>
      <c r="K1678" s="26" t="n">
        <v>5.69</v>
      </c>
      <c r="L1678" s="26" t="s">
        <v>2972</v>
      </c>
      <c r="M1678" s="26" t="n">
        <v>16.47</v>
      </c>
      <c r="N1678" s="26" t="n">
        <v>9.23</v>
      </c>
      <c r="O1678" s="27" t="s">
        <v>2972</v>
      </c>
      <c r="P1678" s="27" t="n">
        <v>-774.36</v>
      </c>
      <c r="Q1678" s="27" t="n">
        <v>-213.95</v>
      </c>
      <c r="R1678" s="28" t="n">
        <v>20271.33</v>
      </c>
      <c r="S1678" s="28" t="n">
        <v>6532.06</v>
      </c>
      <c r="T1678" s="29" t="n">
        <v>58395.13</v>
      </c>
      <c r="U1678" s="29" t="n">
        <v>8685.89</v>
      </c>
      <c r="V1678" s="28" t="n">
        <v>15037.01</v>
      </c>
      <c r="W1678" s="28" t="n">
        <v>7977.32</v>
      </c>
      <c r="X1678" s="29" t="n">
        <v>12281.1</v>
      </c>
      <c r="Y1678" s="29" t="n">
        <v>5662.1</v>
      </c>
      <c r="Z1678" s="28" t="n">
        <v>18559.82</v>
      </c>
      <c r="AA1678" s="28" t="n">
        <v>6303.06</v>
      </c>
      <c r="AB1678" s="29" t="n">
        <v>13539.84</v>
      </c>
      <c r="AC1678" s="29" t="n">
        <v>7716.12</v>
      </c>
    </row>
    <row r="1679" customFormat="false" ht="12.75" hidden="false" customHeight="false" outlineLevel="0" collapsed="false">
      <c r="A1679" s="3" t="s">
        <v>2967</v>
      </c>
      <c r="B1679" s="3" t="s">
        <v>309</v>
      </c>
      <c r="C1679" s="3" t="s">
        <v>60</v>
      </c>
      <c r="D1679" s="3" t="s">
        <v>1377</v>
      </c>
      <c r="E1679" s="3" t="str">
        <f aca="false">+CONCATENATE(A1679," ",B1679," ",C1679," ",D1679)</f>
        <v>SHAWVILL 22 KV PENELEC UNIT 4</v>
      </c>
      <c r="F1679" s="26" t="s">
        <v>2973</v>
      </c>
      <c r="G1679" s="26" t="n">
        <v>20.17</v>
      </c>
      <c r="H1679" s="26" t="n">
        <v>10.44</v>
      </c>
      <c r="I1679" s="26" t="s">
        <v>2973</v>
      </c>
      <c r="J1679" s="26" t="n">
        <v>2.66</v>
      </c>
      <c r="K1679" s="26" t="n">
        <v>5.69</v>
      </c>
      <c r="L1679" s="26" t="s">
        <v>2973</v>
      </c>
      <c r="M1679" s="26" t="n">
        <v>16.47</v>
      </c>
      <c r="N1679" s="26" t="n">
        <v>9.23</v>
      </c>
      <c r="O1679" s="27" t="s">
        <v>2973</v>
      </c>
      <c r="P1679" s="27" t="n">
        <v>-774.36</v>
      </c>
      <c r="Q1679" s="27" t="n">
        <v>-213.95</v>
      </c>
      <c r="R1679" s="28" t="n">
        <v>20271.33</v>
      </c>
      <c r="S1679" s="28" t="n">
        <v>6532.06</v>
      </c>
      <c r="T1679" s="29" t="n">
        <v>58395.13</v>
      </c>
      <c r="U1679" s="29" t="n">
        <v>8685.89</v>
      </c>
      <c r="V1679" s="28" t="n">
        <v>15037.01</v>
      </c>
      <c r="W1679" s="28" t="n">
        <v>7977.32</v>
      </c>
      <c r="X1679" s="29" t="n">
        <v>12281.1</v>
      </c>
      <c r="Y1679" s="29" t="n">
        <v>5662.1</v>
      </c>
      <c r="Z1679" s="28" t="n">
        <v>18559.82</v>
      </c>
      <c r="AA1679" s="28" t="n">
        <v>6303.06</v>
      </c>
      <c r="AB1679" s="29" t="n">
        <v>13539.84</v>
      </c>
      <c r="AC1679" s="29" t="n">
        <v>7716.12</v>
      </c>
    </row>
    <row r="1680" customFormat="false" ht="12.75" hidden="false" customHeight="false" outlineLevel="0" collapsed="false">
      <c r="A1680" s="3" t="s">
        <v>2967</v>
      </c>
      <c r="B1680" s="3" t="s">
        <v>205</v>
      </c>
      <c r="C1680" s="3" t="s">
        <v>60</v>
      </c>
      <c r="D1680" s="3" t="s">
        <v>2974</v>
      </c>
      <c r="E1680" s="3" t="str">
        <f aca="false">+CONCATENATE(A1680," ",B1680," ",C1680," ",D1680)</f>
        <v>SHAWVILL 34 KV PENELEC 14 TX</v>
      </c>
      <c r="F1680" s="26" t="s">
        <v>2975</v>
      </c>
      <c r="G1680" s="26" t="n">
        <v>20.35</v>
      </c>
      <c r="H1680" s="26" t="n">
        <v>10.52</v>
      </c>
      <c r="I1680" s="26" t="s">
        <v>2975</v>
      </c>
      <c r="J1680" s="26" t="n">
        <v>-3.23</v>
      </c>
      <c r="K1680" s="26" t="n">
        <v>5.75</v>
      </c>
      <c r="L1680" s="26" t="s">
        <v>2975</v>
      </c>
      <c r="M1680" s="26" t="n">
        <v>16.73</v>
      </c>
      <c r="N1680" s="26" t="n">
        <v>9.35</v>
      </c>
      <c r="O1680" s="27" t="s">
        <v>2975</v>
      </c>
      <c r="P1680" s="27" t="n">
        <v>-779.62</v>
      </c>
      <c r="Q1680" s="27" t="n">
        <v>-216.81</v>
      </c>
      <c r="R1680" s="28" t="n">
        <v>20276.48</v>
      </c>
      <c r="S1680" s="28" t="n">
        <v>6533.44</v>
      </c>
      <c r="T1680" s="29" t="n">
        <v>58388.12</v>
      </c>
      <c r="U1680" s="29" t="n">
        <v>8683.31</v>
      </c>
      <c r="V1680" s="28" t="n">
        <v>15111.75</v>
      </c>
      <c r="W1680" s="28" t="n">
        <v>7977.66</v>
      </c>
      <c r="X1680" s="29" t="n">
        <v>12282.2</v>
      </c>
      <c r="Y1680" s="29" t="n">
        <v>5660</v>
      </c>
      <c r="Z1680" s="28" t="n">
        <v>18546.36</v>
      </c>
      <c r="AA1680" s="28" t="n">
        <v>6306.04</v>
      </c>
      <c r="AB1680" s="29" t="n">
        <v>13533.93</v>
      </c>
      <c r="AC1680" s="29" t="n">
        <v>7716.24</v>
      </c>
    </row>
    <row r="1681" customFormat="false" ht="12.75" hidden="false" customHeight="false" outlineLevel="0" collapsed="false">
      <c r="A1681" s="3" t="s">
        <v>2967</v>
      </c>
      <c r="B1681" s="3" t="s">
        <v>2976</v>
      </c>
      <c r="C1681" s="3" t="s">
        <v>60</v>
      </c>
      <c r="D1681" s="3" t="s">
        <v>719</v>
      </c>
      <c r="E1681" s="3" t="str">
        <f aca="false">+CONCATENATE(A1681," ",B1681," ",C1681," ",D1681)</f>
        <v>SHAWVILL 4.1 KV PENELEC DIESEL</v>
      </c>
      <c r="F1681" s="26" t="s">
        <v>2977</v>
      </c>
      <c r="G1681" s="26" t="n">
        <v>20.17</v>
      </c>
      <c r="H1681" s="26" t="n">
        <v>10.44</v>
      </c>
      <c r="I1681" s="26" t="s">
        <v>2977</v>
      </c>
      <c r="J1681" s="26" t="n">
        <v>2.66</v>
      </c>
      <c r="K1681" s="26" t="n">
        <v>5.69</v>
      </c>
      <c r="L1681" s="26" t="s">
        <v>2977</v>
      </c>
      <c r="M1681" s="26" t="n">
        <v>16.47</v>
      </c>
      <c r="N1681" s="26" t="n">
        <v>9.23</v>
      </c>
      <c r="O1681" s="27" t="s">
        <v>2977</v>
      </c>
      <c r="P1681" s="27" t="n">
        <v>-774.36</v>
      </c>
      <c r="Q1681" s="27" t="n">
        <v>-213.95</v>
      </c>
      <c r="R1681" s="28" t="n">
        <v>20276.48</v>
      </c>
      <c r="S1681" s="28" t="n">
        <v>6533.44</v>
      </c>
      <c r="T1681" s="29" t="n">
        <v>58388.12</v>
      </c>
      <c r="U1681" s="29" t="n">
        <v>8683.31</v>
      </c>
      <c r="V1681" s="28" t="n">
        <v>15111.75</v>
      </c>
      <c r="W1681" s="28" t="n">
        <v>7977.66</v>
      </c>
      <c r="X1681" s="29" t="n">
        <v>12282.2</v>
      </c>
      <c r="Y1681" s="29" t="n">
        <v>5660</v>
      </c>
      <c r="Z1681" s="28" t="n">
        <v>18546.36</v>
      </c>
      <c r="AA1681" s="28" t="n">
        <v>6306.04</v>
      </c>
      <c r="AB1681" s="29" t="n">
        <v>13533.93</v>
      </c>
      <c r="AC1681" s="29" t="n">
        <v>7716.24</v>
      </c>
    </row>
    <row r="1682" customFormat="false" ht="12.75" hidden="false" customHeight="false" outlineLevel="0" collapsed="false">
      <c r="A1682" s="3" t="s">
        <v>2978</v>
      </c>
      <c r="B1682" s="3" t="s">
        <v>59</v>
      </c>
      <c r="C1682" s="3" t="s">
        <v>60</v>
      </c>
      <c r="D1682" s="3" t="s">
        <v>61</v>
      </c>
      <c r="E1682" s="3" t="str">
        <f aca="false">+CONCATENATE(A1682," ",B1682," ",C1682," ",D1682)</f>
        <v>SHELOCTA 115 KV PENELEC 1 TX</v>
      </c>
      <c r="F1682" s="26" t="s">
        <v>2979</v>
      </c>
      <c r="G1682" s="26" t="n">
        <v>18.2</v>
      </c>
      <c r="H1682" s="26" t="n">
        <v>9.43</v>
      </c>
      <c r="I1682" s="26" t="s">
        <v>2979</v>
      </c>
      <c r="J1682" s="26" t="n">
        <v>-16.12</v>
      </c>
      <c r="K1682" s="26" t="n">
        <v>5.13</v>
      </c>
      <c r="L1682" s="26" t="s">
        <v>2979</v>
      </c>
      <c r="M1682" s="26" t="n">
        <v>15.04</v>
      </c>
      <c r="N1682" s="26" t="n">
        <v>8.38</v>
      </c>
      <c r="O1682" s="27" t="s">
        <v>2979</v>
      </c>
      <c r="P1682" s="27" t="n">
        <v>-858.52</v>
      </c>
      <c r="Q1682" s="27" t="n">
        <v>-259.78</v>
      </c>
      <c r="R1682" s="28" t="n">
        <v>20227.39</v>
      </c>
      <c r="S1682" s="28" t="n">
        <v>6320.82</v>
      </c>
      <c r="T1682" s="29" t="n">
        <v>58243.2</v>
      </c>
      <c r="U1682" s="29" t="n">
        <v>8660.36</v>
      </c>
      <c r="V1682" s="28" t="n">
        <v>16230.76</v>
      </c>
      <c r="W1682" s="28" t="n">
        <v>7979.1</v>
      </c>
      <c r="X1682" s="29" t="n">
        <v>12284.2</v>
      </c>
      <c r="Y1682" s="29" t="n">
        <v>5645</v>
      </c>
      <c r="Z1682" s="28" t="n">
        <v>18454.05</v>
      </c>
      <c r="AA1682" s="28" t="n">
        <v>6293.42</v>
      </c>
      <c r="AB1682" s="29" t="n">
        <v>13494.01</v>
      </c>
      <c r="AC1682" s="29" t="n">
        <v>7715.69</v>
      </c>
    </row>
    <row r="1683" customFormat="false" ht="12.75" hidden="false" customHeight="false" outlineLevel="0" collapsed="false">
      <c r="A1683" s="3" t="s">
        <v>2978</v>
      </c>
      <c r="B1683" s="3" t="s">
        <v>1037</v>
      </c>
      <c r="C1683" s="3" t="s">
        <v>60</v>
      </c>
      <c r="D1683" s="3" t="s">
        <v>1361</v>
      </c>
      <c r="E1683" s="3" t="str">
        <f aca="false">+CONCATENATE(A1683," ",B1683," ",C1683," ",D1683)</f>
        <v>SHELOCTA 23 KV PENELEC NO2 TX</v>
      </c>
      <c r="F1683" s="26" t="s">
        <v>2980</v>
      </c>
      <c r="G1683" s="26" t="n">
        <v>18.2</v>
      </c>
      <c r="H1683" s="26" t="n">
        <v>9.43</v>
      </c>
      <c r="I1683" s="26" t="s">
        <v>2980</v>
      </c>
      <c r="J1683" s="26" t="n">
        <v>-16.17</v>
      </c>
      <c r="K1683" s="26" t="n">
        <v>5.13</v>
      </c>
      <c r="L1683" s="26" t="s">
        <v>2980</v>
      </c>
      <c r="M1683" s="26" t="n">
        <v>15.05</v>
      </c>
      <c r="N1683" s="26" t="n">
        <v>8.38</v>
      </c>
      <c r="O1683" s="27" t="s">
        <v>2980</v>
      </c>
      <c r="P1683" s="27" t="n">
        <v>-858.34</v>
      </c>
      <c r="Q1683" s="27" t="n">
        <v>-259.68</v>
      </c>
      <c r="R1683" s="28" t="n">
        <v>20227.42</v>
      </c>
      <c r="S1683" s="28" t="n">
        <v>6321.07</v>
      </c>
      <c r="T1683" s="29" t="n">
        <v>58243.35</v>
      </c>
      <c r="U1683" s="29" t="n">
        <v>8660.33</v>
      </c>
      <c r="V1683" s="28" t="n">
        <v>16220.77</v>
      </c>
      <c r="W1683" s="28" t="n">
        <v>7979.1</v>
      </c>
      <c r="X1683" s="29" t="n">
        <v>12284.3</v>
      </c>
      <c r="Y1683" s="29" t="n">
        <v>5645</v>
      </c>
      <c r="Z1683" s="28" t="n">
        <v>18454.36</v>
      </c>
      <c r="AA1683" s="28" t="n">
        <v>6293.61</v>
      </c>
      <c r="AB1683" s="29" t="n">
        <v>13494.08</v>
      </c>
      <c r="AC1683" s="29" t="n">
        <v>7715.71</v>
      </c>
    </row>
    <row r="1684" customFormat="false" ht="12.75" hidden="false" customHeight="false" outlineLevel="0" collapsed="false">
      <c r="A1684" s="3" t="s">
        <v>2981</v>
      </c>
      <c r="B1684" s="3" t="s">
        <v>14</v>
      </c>
      <c r="C1684" s="3" t="s">
        <v>33</v>
      </c>
      <c r="D1684" s="3" t="s">
        <v>1369</v>
      </c>
      <c r="E1684" s="3" t="str">
        <f aca="false">+CONCATENATE(A1684," ",B1684," ",C1684," ",D1684)</f>
        <v>SHERMAN 138 KV AECO CT 1</v>
      </c>
      <c r="F1684" s="26" t="s">
        <v>2982</v>
      </c>
      <c r="G1684" s="26" t="n">
        <v>9.62</v>
      </c>
      <c r="H1684" s="26" t="n">
        <v>5.54</v>
      </c>
      <c r="I1684" s="26" t="s">
        <v>2982</v>
      </c>
      <c r="J1684" s="26" t="n">
        <v>-0.15</v>
      </c>
      <c r="K1684" s="26" t="n">
        <v>0.85</v>
      </c>
      <c r="L1684" s="26" t="s">
        <v>2982</v>
      </c>
      <c r="M1684" s="26" t="n">
        <v>2.68</v>
      </c>
      <c r="N1684" s="26" t="n">
        <v>2.23</v>
      </c>
      <c r="O1684" s="27" t="s">
        <v>2982</v>
      </c>
      <c r="P1684" s="27" t="n">
        <v>586.89</v>
      </c>
      <c r="Q1684" s="27" t="n">
        <v>435.2</v>
      </c>
      <c r="R1684" s="28" t="n">
        <v>20295.1</v>
      </c>
      <c r="S1684" s="28" t="n">
        <v>6330.69</v>
      </c>
      <c r="T1684" s="29" t="n">
        <v>60236.63</v>
      </c>
      <c r="U1684" s="29" t="n">
        <v>8682.59</v>
      </c>
      <c r="V1684" s="28" t="n">
        <v>15157.55</v>
      </c>
      <c r="W1684" s="28" t="n">
        <v>7979.56</v>
      </c>
      <c r="X1684" s="29" t="n">
        <v>12263.4</v>
      </c>
      <c r="Y1684" s="29" t="n">
        <v>5582.7</v>
      </c>
      <c r="Z1684" s="28" t="n">
        <v>18602.73</v>
      </c>
      <c r="AA1684" s="28" t="n">
        <v>6149.93</v>
      </c>
      <c r="AB1684" s="29" t="n">
        <v>13493.39</v>
      </c>
      <c r="AC1684" s="29" t="n">
        <v>7707.61</v>
      </c>
    </row>
    <row r="1685" customFormat="false" ht="12.75" hidden="false" customHeight="false" outlineLevel="0" collapsed="false">
      <c r="A1685" s="3" t="s">
        <v>2981</v>
      </c>
      <c r="B1685" s="3" t="s">
        <v>20</v>
      </c>
      <c r="C1685" s="3" t="s">
        <v>33</v>
      </c>
      <c r="D1685" s="3" t="s">
        <v>2983</v>
      </c>
      <c r="E1685" s="3" t="str">
        <f aca="false">+CONCATENATE(A1685," ",B1685," ",C1685," ",D1685)</f>
        <v>SHERMAN 69 KV AECO BUI1</v>
      </c>
      <c r="F1685" s="26" t="s">
        <v>2984</v>
      </c>
      <c r="G1685" s="26" t="n">
        <v>9.64</v>
      </c>
      <c r="H1685" s="26" t="n">
        <v>5.55</v>
      </c>
      <c r="I1685" s="26" t="s">
        <v>2984</v>
      </c>
      <c r="J1685" s="26" t="n">
        <v>-0.14</v>
      </c>
      <c r="K1685" s="26" t="n">
        <v>0.87</v>
      </c>
      <c r="L1685" s="26" t="s">
        <v>2984</v>
      </c>
      <c r="M1685" s="26" t="n">
        <v>2.75</v>
      </c>
      <c r="N1685" s="26" t="n">
        <v>2.26</v>
      </c>
      <c r="O1685" s="27" t="s">
        <v>2984</v>
      </c>
      <c r="P1685" s="27" t="n">
        <v>587.84</v>
      </c>
      <c r="Q1685" s="27" t="n">
        <v>435.44</v>
      </c>
      <c r="R1685" s="28" t="n">
        <v>20296.26</v>
      </c>
      <c r="S1685" s="28" t="n">
        <v>6330.71</v>
      </c>
      <c r="T1685" s="29" t="n">
        <v>60238.72</v>
      </c>
      <c r="U1685" s="29" t="n">
        <v>8682.1</v>
      </c>
      <c r="V1685" s="28" t="n">
        <v>15157.73</v>
      </c>
      <c r="W1685" s="28" t="n">
        <v>7979.56</v>
      </c>
      <c r="X1685" s="29" t="n">
        <v>12263.1</v>
      </c>
      <c r="Y1685" s="29" t="n">
        <v>5583</v>
      </c>
      <c r="Z1685" s="28" t="n">
        <v>18602.74</v>
      </c>
      <c r="AA1685" s="28" t="n">
        <v>6150.25</v>
      </c>
      <c r="AB1685" s="29" t="n">
        <v>13493.39</v>
      </c>
      <c r="AC1685" s="29" t="n">
        <v>7707.65</v>
      </c>
    </row>
    <row r="1686" customFormat="false" ht="12.75" hidden="false" customHeight="false" outlineLevel="0" collapsed="false">
      <c r="A1686" s="3" t="s">
        <v>2985</v>
      </c>
      <c r="B1686" s="3" t="s">
        <v>20</v>
      </c>
      <c r="C1686" s="3" t="s">
        <v>37</v>
      </c>
      <c r="D1686" s="3" t="s">
        <v>2985</v>
      </c>
      <c r="E1686" s="3" t="str">
        <f aca="false">+CONCATENATE(A1686," ",B1686," ",C1686," ",D1686)</f>
        <v>SHORT 69 KV DPL SHORT</v>
      </c>
      <c r="F1686" s="26" t="s">
        <v>2986</v>
      </c>
      <c r="G1686" s="26" t="n">
        <v>7.9</v>
      </c>
      <c r="H1686" s="26" t="n">
        <v>4.48</v>
      </c>
      <c r="I1686" s="26" t="s">
        <v>2986</v>
      </c>
      <c r="J1686" s="26" t="n">
        <v>0.24</v>
      </c>
      <c r="K1686" s="26" t="n">
        <v>1.34</v>
      </c>
      <c r="L1686" s="26" t="s">
        <v>2986</v>
      </c>
      <c r="M1686" s="26" t="n">
        <v>4.1</v>
      </c>
      <c r="N1686" s="26" t="n">
        <v>2.74</v>
      </c>
      <c r="O1686" s="27" t="s">
        <v>2986</v>
      </c>
      <c r="P1686" s="27" t="n">
        <v>1442.48</v>
      </c>
      <c r="Q1686" s="27" t="n">
        <v>839</v>
      </c>
      <c r="R1686" s="28" t="n">
        <v>20259.31</v>
      </c>
      <c r="S1686" s="28" t="n">
        <v>6328.19</v>
      </c>
      <c r="T1686" s="29" t="n">
        <v>60578.44</v>
      </c>
      <c r="U1686" s="29" t="n">
        <v>8679.84</v>
      </c>
      <c r="V1686" s="28" t="n">
        <v>17396.36</v>
      </c>
      <c r="W1686" s="28" t="n">
        <v>9266.53</v>
      </c>
      <c r="X1686" s="29" t="n">
        <v>12269.3</v>
      </c>
      <c r="Y1686" s="29" t="n">
        <v>5597.5</v>
      </c>
      <c r="Z1686" s="28" t="n">
        <v>18604.31</v>
      </c>
      <c r="AA1686" s="28" t="n">
        <v>6164.9</v>
      </c>
      <c r="AB1686" s="29" t="n">
        <v>13493.92</v>
      </c>
      <c r="AC1686" s="29" t="n">
        <v>7708.49</v>
      </c>
    </row>
    <row r="1687" customFormat="false" ht="12.75" hidden="false" customHeight="false" outlineLevel="0" collapsed="false">
      <c r="A1687" s="3" t="s">
        <v>2987</v>
      </c>
      <c r="B1687" s="3" t="s">
        <v>20</v>
      </c>
      <c r="C1687" s="3" t="s">
        <v>33</v>
      </c>
      <c r="D1687" s="3" t="s">
        <v>90</v>
      </c>
      <c r="E1687" s="3" t="str">
        <f aca="false">+CONCATENATE(A1687," ",B1687," ",C1687," ",D1687)</f>
        <v>SICKLER 69 KV AECO 2BUS</v>
      </c>
      <c r="F1687" s="26" t="s">
        <v>2988</v>
      </c>
      <c r="G1687" s="26" t="n">
        <v>10.05</v>
      </c>
      <c r="H1687" s="26" t="n">
        <v>5.77</v>
      </c>
      <c r="I1687" s="26" t="s">
        <v>2988</v>
      </c>
      <c r="J1687" s="26" t="n">
        <v>-0.07</v>
      </c>
      <c r="K1687" s="26" t="n">
        <v>0.99</v>
      </c>
      <c r="L1687" s="26" t="s">
        <v>2988</v>
      </c>
      <c r="M1687" s="26" t="n">
        <v>3.14</v>
      </c>
      <c r="N1687" s="26" t="n">
        <v>2.52</v>
      </c>
      <c r="O1687" s="27" t="s">
        <v>2988</v>
      </c>
      <c r="P1687" s="27" t="n">
        <v>598.09</v>
      </c>
      <c r="Q1687" s="27" t="n">
        <v>437.44</v>
      </c>
      <c r="R1687" s="28" t="n">
        <v>20312.42</v>
      </c>
      <c r="S1687" s="28" t="n">
        <v>6330.93</v>
      </c>
      <c r="T1687" s="29" t="n">
        <v>60263.6</v>
      </c>
      <c r="U1687" s="29" t="n">
        <v>8679.88</v>
      </c>
      <c r="V1687" s="28" t="n">
        <v>15157.2</v>
      </c>
      <c r="W1687" s="28" t="n">
        <v>7979.47</v>
      </c>
      <c r="X1687" s="29" t="n">
        <v>12262.2</v>
      </c>
      <c r="Y1687" s="29" t="n">
        <v>5586.4</v>
      </c>
      <c r="Z1687" s="28" t="n">
        <v>18602.53</v>
      </c>
      <c r="AA1687" s="28" t="n">
        <v>6151.57</v>
      </c>
      <c r="AB1687" s="29" t="n">
        <v>13493.37</v>
      </c>
      <c r="AC1687" s="29" t="n">
        <v>7707.83</v>
      </c>
    </row>
    <row r="1688" customFormat="false" ht="12.75" hidden="false" customHeight="false" outlineLevel="0" collapsed="false">
      <c r="A1688" s="3" t="s">
        <v>2989</v>
      </c>
      <c r="B1688" s="3" t="s">
        <v>14</v>
      </c>
      <c r="C1688" s="3" t="s">
        <v>45</v>
      </c>
      <c r="D1688" s="3" t="s">
        <v>2990</v>
      </c>
      <c r="E1688" s="3" t="str">
        <f aca="false">+CONCATENATE(A1688," ",B1688," ",C1688," ",D1688)</f>
        <v>SIEGFRIE 138 KV PPL BUSA</v>
      </c>
      <c r="F1688" s="26" t="s">
        <v>2991</v>
      </c>
      <c r="G1688" s="26" t="n">
        <v>-21.96</v>
      </c>
      <c r="H1688" s="26" t="n">
        <v>-10.58</v>
      </c>
      <c r="I1688" s="26" t="s">
        <v>2991</v>
      </c>
      <c r="J1688" s="26" t="n">
        <v>-7.01</v>
      </c>
      <c r="K1688" s="26" t="n">
        <v>-8.59</v>
      </c>
      <c r="L1688" s="26" t="s">
        <v>2991</v>
      </c>
      <c r="M1688" s="26" t="n">
        <v>-26.69</v>
      </c>
      <c r="N1688" s="26" t="n">
        <v>-15.51</v>
      </c>
      <c r="O1688" s="27" t="s">
        <v>2991</v>
      </c>
      <c r="P1688" s="27" t="n">
        <v>-530.88</v>
      </c>
      <c r="Q1688" s="27" t="n">
        <v>-86.8</v>
      </c>
      <c r="R1688" s="28" t="n">
        <v>20099.2</v>
      </c>
      <c r="S1688" s="28" t="n">
        <v>6301.28</v>
      </c>
      <c r="T1688" s="29" t="n">
        <v>58846.38</v>
      </c>
      <c r="U1688" s="29" t="n">
        <v>8724.1</v>
      </c>
      <c r="V1688" s="28" t="n">
        <v>15103.41</v>
      </c>
      <c r="W1688" s="28" t="n">
        <v>7978.32</v>
      </c>
      <c r="X1688" s="29" t="n">
        <v>12047.6</v>
      </c>
      <c r="Y1688" s="29" t="n">
        <v>5616.1</v>
      </c>
      <c r="Z1688" s="28" t="n">
        <v>18591.99</v>
      </c>
      <c r="AA1688" s="28" t="n">
        <v>6010.6</v>
      </c>
      <c r="AB1688" s="29" t="n">
        <v>13506.09</v>
      </c>
      <c r="AC1688" s="29" t="n">
        <v>7695.77</v>
      </c>
    </row>
    <row r="1689" customFormat="false" ht="12.75" hidden="false" customHeight="false" outlineLevel="0" collapsed="false">
      <c r="A1689" s="3" t="s">
        <v>2989</v>
      </c>
      <c r="B1689" s="3" t="s">
        <v>14</v>
      </c>
      <c r="C1689" s="3" t="s">
        <v>45</v>
      </c>
      <c r="D1689" s="3" t="s">
        <v>2992</v>
      </c>
      <c r="E1689" s="3" t="str">
        <f aca="false">+CONCATENATE(A1689," ",B1689," ",C1689," ",D1689)</f>
        <v>SIEGFRIE 138 KV PPL BUSB</v>
      </c>
      <c r="F1689" s="26" t="s">
        <v>2993</v>
      </c>
      <c r="G1689" s="26" t="n">
        <v>-21.96</v>
      </c>
      <c r="H1689" s="26" t="n">
        <v>-10.58</v>
      </c>
      <c r="I1689" s="26" t="s">
        <v>2993</v>
      </c>
      <c r="J1689" s="26" t="n">
        <v>-7.01</v>
      </c>
      <c r="K1689" s="26" t="n">
        <v>-8.59</v>
      </c>
      <c r="L1689" s="26" t="s">
        <v>2993</v>
      </c>
      <c r="M1689" s="26" t="n">
        <v>-26.69</v>
      </c>
      <c r="N1689" s="26" t="n">
        <v>-15.51</v>
      </c>
      <c r="O1689" s="27" t="s">
        <v>2993</v>
      </c>
      <c r="P1689" s="27" t="n">
        <v>-530.88</v>
      </c>
      <c r="Q1689" s="27" t="n">
        <v>-86.8</v>
      </c>
      <c r="R1689" s="28" t="n">
        <v>20099.2</v>
      </c>
      <c r="S1689" s="28" t="n">
        <v>6301.28</v>
      </c>
      <c r="T1689" s="29" t="n">
        <v>58846.38</v>
      </c>
      <c r="U1689" s="29" t="n">
        <v>8724.1</v>
      </c>
      <c r="V1689" s="28" t="n">
        <v>15103.41</v>
      </c>
      <c r="W1689" s="28" t="n">
        <v>7978.32</v>
      </c>
      <c r="X1689" s="29" t="n">
        <v>12047.6</v>
      </c>
      <c r="Y1689" s="29" t="n">
        <v>5616.1</v>
      </c>
      <c r="Z1689" s="28" t="n">
        <v>18591.99</v>
      </c>
      <c r="AA1689" s="28" t="n">
        <v>6010.6</v>
      </c>
      <c r="AB1689" s="29" t="n">
        <v>13506.09</v>
      </c>
      <c r="AC1689" s="29" t="n">
        <v>7695.77</v>
      </c>
    </row>
    <row r="1690" customFormat="false" ht="12.75" hidden="false" customHeight="false" outlineLevel="0" collapsed="false">
      <c r="A1690" s="3" t="s">
        <v>2989</v>
      </c>
      <c r="B1690" s="3" t="s">
        <v>20</v>
      </c>
      <c r="C1690" s="3" t="s">
        <v>45</v>
      </c>
      <c r="D1690" s="3" t="s">
        <v>2994</v>
      </c>
      <c r="E1690" s="3" t="str">
        <f aca="false">+CONCATENATE(A1690," ",B1690," ",C1690," ",D1690)</f>
        <v>SIEGFRIE 69 KV PPL EBUS1</v>
      </c>
      <c r="F1690" s="26" t="s">
        <v>2995</v>
      </c>
      <c r="G1690" s="26" t="n">
        <v>-28.62</v>
      </c>
      <c r="H1690" s="26" t="n">
        <v>-13.81</v>
      </c>
      <c r="I1690" s="26" t="s">
        <v>2995</v>
      </c>
      <c r="J1690" s="26" t="n">
        <v>-9.08</v>
      </c>
      <c r="K1690" s="26" t="n">
        <v>-11.15</v>
      </c>
      <c r="L1690" s="26" t="s">
        <v>2995</v>
      </c>
      <c r="M1690" s="26" t="n">
        <v>-34.63</v>
      </c>
      <c r="N1690" s="26" t="n">
        <v>-20.1</v>
      </c>
      <c r="O1690" s="27" t="s">
        <v>2995</v>
      </c>
      <c r="P1690" s="27" t="n">
        <v>-196.52</v>
      </c>
      <c r="Q1690" s="27" t="n">
        <v>94.24</v>
      </c>
      <c r="R1690" s="28" t="n">
        <v>20097.84</v>
      </c>
      <c r="S1690" s="28" t="n">
        <v>6305.09</v>
      </c>
      <c r="T1690" s="29" t="n">
        <v>59041.75</v>
      </c>
      <c r="U1690" s="29" t="n">
        <v>8737.54</v>
      </c>
      <c r="V1690" s="28" t="n">
        <v>15102.18</v>
      </c>
      <c r="W1690" s="28" t="n">
        <v>7978.36</v>
      </c>
      <c r="X1690" s="29" t="n">
        <v>11987.5</v>
      </c>
      <c r="Y1690" s="29" t="n">
        <v>5617.3</v>
      </c>
      <c r="Z1690" s="28" t="n">
        <v>18588.96</v>
      </c>
      <c r="AA1690" s="28" t="n">
        <v>5967.5</v>
      </c>
      <c r="AB1690" s="29" t="n">
        <v>13506.33</v>
      </c>
      <c r="AC1690" s="29" t="n">
        <v>7692.42</v>
      </c>
    </row>
    <row r="1691" customFormat="false" ht="12.75" hidden="false" customHeight="false" outlineLevel="0" collapsed="false">
      <c r="A1691" s="3" t="s">
        <v>2989</v>
      </c>
      <c r="B1691" s="3" t="s">
        <v>20</v>
      </c>
      <c r="C1691" s="3" t="s">
        <v>45</v>
      </c>
      <c r="D1691" s="3" t="s">
        <v>2996</v>
      </c>
      <c r="E1691" s="3" t="str">
        <f aca="false">+CONCATENATE(A1691," ",B1691," ",C1691," ",D1691)</f>
        <v>SIEGFRIE 69 KV PPL EBUS2</v>
      </c>
      <c r="F1691" s="26" t="s">
        <v>2997</v>
      </c>
      <c r="G1691" s="26" t="n">
        <v>-28.62</v>
      </c>
      <c r="H1691" s="26" t="n">
        <v>-13.81</v>
      </c>
      <c r="I1691" s="26" t="s">
        <v>2997</v>
      </c>
      <c r="J1691" s="26" t="n">
        <v>-9.08</v>
      </c>
      <c r="K1691" s="26" t="n">
        <v>-11.15</v>
      </c>
      <c r="L1691" s="26" t="s">
        <v>2997</v>
      </c>
      <c r="M1691" s="26" t="n">
        <v>-34.63</v>
      </c>
      <c r="N1691" s="26" t="n">
        <v>-20.1</v>
      </c>
      <c r="O1691" s="27" t="s">
        <v>2997</v>
      </c>
      <c r="P1691" s="27" t="n">
        <v>-196.52</v>
      </c>
      <c r="Q1691" s="27" t="n">
        <v>94.24</v>
      </c>
      <c r="R1691" s="28" t="n">
        <v>20097.84</v>
      </c>
      <c r="S1691" s="28" t="n">
        <v>6305.09</v>
      </c>
      <c r="T1691" s="29" t="n">
        <v>59041.75</v>
      </c>
      <c r="U1691" s="29" t="n">
        <v>8737.54</v>
      </c>
      <c r="V1691" s="28" t="n">
        <v>15102.18</v>
      </c>
      <c r="W1691" s="28" t="n">
        <v>7978.36</v>
      </c>
      <c r="X1691" s="29" t="n">
        <v>11987.5</v>
      </c>
      <c r="Y1691" s="29" t="n">
        <v>5617.3</v>
      </c>
      <c r="Z1691" s="28" t="n">
        <v>18588.96</v>
      </c>
      <c r="AA1691" s="28" t="n">
        <v>5967.5</v>
      </c>
      <c r="AB1691" s="29" t="n">
        <v>13506.33</v>
      </c>
      <c r="AC1691" s="29" t="n">
        <v>7692.42</v>
      </c>
    </row>
    <row r="1692" customFormat="false" ht="12.75" hidden="false" customHeight="false" outlineLevel="0" collapsed="false">
      <c r="A1692" s="3" t="s">
        <v>2989</v>
      </c>
      <c r="B1692" s="3" t="s">
        <v>20</v>
      </c>
      <c r="C1692" s="3" t="s">
        <v>45</v>
      </c>
      <c r="D1692" s="3" t="s">
        <v>2998</v>
      </c>
      <c r="E1692" s="3" t="str">
        <f aca="false">+CONCATENATE(A1692," ",B1692," ",C1692," ",D1692)</f>
        <v>SIEGFRIE 69 KV PPL WBUS1</v>
      </c>
      <c r="F1692" s="26" t="s">
        <v>2999</v>
      </c>
      <c r="G1692" s="26" t="n">
        <v>-28.62</v>
      </c>
      <c r="H1692" s="26" t="n">
        <v>-13.81</v>
      </c>
      <c r="I1692" s="26" t="s">
        <v>2999</v>
      </c>
      <c r="J1692" s="26" t="n">
        <v>-9.08</v>
      </c>
      <c r="K1692" s="26" t="n">
        <v>-11.15</v>
      </c>
      <c r="L1692" s="26" t="s">
        <v>2999</v>
      </c>
      <c r="M1692" s="26" t="n">
        <v>-34.63</v>
      </c>
      <c r="N1692" s="26" t="n">
        <v>-20.1</v>
      </c>
      <c r="O1692" s="27" t="s">
        <v>2999</v>
      </c>
      <c r="P1692" s="27" t="n">
        <v>-196.52</v>
      </c>
      <c r="Q1692" s="27" t="n">
        <v>94.24</v>
      </c>
      <c r="R1692" s="28" t="n">
        <v>20097.84</v>
      </c>
      <c r="S1692" s="28" t="n">
        <v>6305.09</v>
      </c>
      <c r="T1692" s="29" t="n">
        <v>59041.75</v>
      </c>
      <c r="U1692" s="29" t="n">
        <v>8737.54</v>
      </c>
      <c r="V1692" s="28" t="n">
        <v>15102.18</v>
      </c>
      <c r="W1692" s="28" t="n">
        <v>7978.36</v>
      </c>
      <c r="X1692" s="29" t="n">
        <v>11987.5</v>
      </c>
      <c r="Y1692" s="29" t="n">
        <v>5617.3</v>
      </c>
      <c r="Z1692" s="28" t="n">
        <v>18588.96</v>
      </c>
      <c r="AA1692" s="28" t="n">
        <v>5967.5</v>
      </c>
      <c r="AB1692" s="29" t="n">
        <v>13506.33</v>
      </c>
      <c r="AC1692" s="29" t="n">
        <v>7692.42</v>
      </c>
    </row>
    <row r="1693" customFormat="false" ht="12.75" hidden="false" customHeight="false" outlineLevel="0" collapsed="false">
      <c r="A1693" s="3" t="s">
        <v>2989</v>
      </c>
      <c r="B1693" s="3" t="s">
        <v>20</v>
      </c>
      <c r="C1693" s="3" t="s">
        <v>45</v>
      </c>
      <c r="D1693" s="3" t="s">
        <v>3000</v>
      </c>
      <c r="E1693" s="3" t="str">
        <f aca="false">+CONCATENATE(A1693," ",B1693," ",C1693," ",D1693)</f>
        <v>SIEGFRIE 69 KV PPL WBUS2</v>
      </c>
      <c r="F1693" s="26" t="s">
        <v>3001</v>
      </c>
      <c r="G1693" s="26" t="n">
        <v>-28.62</v>
      </c>
      <c r="H1693" s="26" t="n">
        <v>-13.81</v>
      </c>
      <c r="I1693" s="26" t="s">
        <v>3001</v>
      </c>
      <c r="J1693" s="26" t="n">
        <v>-9.08</v>
      </c>
      <c r="K1693" s="26" t="n">
        <v>-11.15</v>
      </c>
      <c r="L1693" s="26" t="s">
        <v>3001</v>
      </c>
      <c r="M1693" s="26" t="n">
        <v>-34.63</v>
      </c>
      <c r="N1693" s="26" t="n">
        <v>-20.1</v>
      </c>
      <c r="O1693" s="27" t="s">
        <v>3001</v>
      </c>
      <c r="P1693" s="27" t="n">
        <v>-196.52</v>
      </c>
      <c r="Q1693" s="27" t="n">
        <v>94.24</v>
      </c>
      <c r="R1693" s="28" t="n">
        <v>20097.84</v>
      </c>
      <c r="S1693" s="28" t="n">
        <v>6305.09</v>
      </c>
      <c r="T1693" s="29" t="n">
        <v>59041.75</v>
      </c>
      <c r="U1693" s="29" t="n">
        <v>8737.54</v>
      </c>
      <c r="V1693" s="28" t="n">
        <v>15102.18</v>
      </c>
      <c r="W1693" s="28" t="n">
        <v>7978.36</v>
      </c>
      <c r="X1693" s="29" t="n">
        <v>11987.5</v>
      </c>
      <c r="Y1693" s="29" t="n">
        <v>5617.3</v>
      </c>
      <c r="Z1693" s="28" t="n">
        <v>18588.96</v>
      </c>
      <c r="AA1693" s="28" t="n">
        <v>5967.5</v>
      </c>
      <c r="AB1693" s="29" t="n">
        <v>13506.33</v>
      </c>
      <c r="AC1693" s="29" t="n">
        <v>7692.42</v>
      </c>
    </row>
    <row r="1694" customFormat="false" ht="12.75" hidden="false" customHeight="false" outlineLevel="0" collapsed="false">
      <c r="A1694" s="3" t="s">
        <v>3002</v>
      </c>
      <c r="B1694" s="3" t="s">
        <v>14</v>
      </c>
      <c r="C1694" s="3" t="s">
        <v>37</v>
      </c>
      <c r="D1694" s="3" t="s">
        <v>512</v>
      </c>
      <c r="E1694" s="3" t="str">
        <f aca="false">+CONCATENATE(A1694," ",B1694," ",C1694," ",D1694)</f>
        <v>SILVERBR 138 KV DPL ONE</v>
      </c>
      <c r="F1694" s="26" t="s">
        <v>3003</v>
      </c>
      <c r="G1694" s="26" t="n">
        <v>7.78</v>
      </c>
      <c r="H1694" s="26" t="n">
        <v>4.41</v>
      </c>
      <c r="I1694" s="26" t="s">
        <v>3003</v>
      </c>
      <c r="J1694" s="26" t="n">
        <v>0.03</v>
      </c>
      <c r="K1694" s="26" t="n">
        <v>1.15</v>
      </c>
      <c r="L1694" s="26" t="s">
        <v>3003</v>
      </c>
      <c r="M1694" s="26" t="n">
        <v>3.54</v>
      </c>
      <c r="N1694" s="26" t="n">
        <v>2.49</v>
      </c>
      <c r="O1694" s="27" t="s">
        <v>3003</v>
      </c>
      <c r="P1694" s="27" t="n">
        <v>593.23</v>
      </c>
      <c r="Q1694" s="27" t="n">
        <v>411.99</v>
      </c>
      <c r="R1694" s="28" t="n">
        <v>20252.3</v>
      </c>
      <c r="S1694" s="28" t="n">
        <v>6328.64</v>
      </c>
      <c r="T1694" s="29" t="n">
        <v>60299.24</v>
      </c>
      <c r="U1694" s="29" t="n">
        <v>8670.79</v>
      </c>
      <c r="V1694" s="28" t="n">
        <v>15178.52</v>
      </c>
      <c r="W1694" s="28" t="n">
        <v>7980</v>
      </c>
      <c r="X1694" s="29" t="n">
        <v>12269.6</v>
      </c>
      <c r="Y1694" s="29" t="n">
        <v>5597.4</v>
      </c>
      <c r="Z1694" s="28" t="n">
        <v>18604.28</v>
      </c>
      <c r="AA1694" s="28" t="n">
        <v>6162.2</v>
      </c>
      <c r="AB1694" s="29" t="n">
        <v>13493.98</v>
      </c>
      <c r="AC1694" s="29" t="n">
        <v>7708.27</v>
      </c>
    </row>
    <row r="1695" customFormat="false" ht="12.75" hidden="false" customHeight="false" outlineLevel="0" collapsed="false">
      <c r="A1695" s="3" t="s">
        <v>3004</v>
      </c>
      <c r="B1695" s="3" t="s">
        <v>20</v>
      </c>
      <c r="C1695" s="3" t="s">
        <v>33</v>
      </c>
      <c r="D1695" s="3" t="s">
        <v>533</v>
      </c>
      <c r="E1695" s="3" t="str">
        <f aca="false">+CONCATENATE(A1695," ",B1695," ",C1695," ",D1695)</f>
        <v>SILVERLA 69 KV AECO BUS2</v>
      </c>
      <c r="F1695" s="26" t="s">
        <v>3005</v>
      </c>
      <c r="G1695" s="26" t="n">
        <v>10.49</v>
      </c>
      <c r="H1695" s="26" t="n">
        <v>6.03</v>
      </c>
      <c r="I1695" s="26" t="s">
        <v>3005</v>
      </c>
      <c r="J1695" s="26" t="n">
        <v>-0.38</v>
      </c>
      <c r="K1695" s="26" t="n">
        <v>0.79</v>
      </c>
      <c r="L1695" s="26" t="s">
        <v>3005</v>
      </c>
      <c r="M1695" s="26" t="n">
        <v>2.55</v>
      </c>
      <c r="N1695" s="26" t="n">
        <v>2.29</v>
      </c>
      <c r="O1695" s="27" t="s">
        <v>3005</v>
      </c>
      <c r="P1695" s="27" t="n">
        <v>598.93</v>
      </c>
      <c r="Q1695" s="27" t="n">
        <v>441.89</v>
      </c>
      <c r="R1695" s="28" t="n">
        <v>20326.45</v>
      </c>
      <c r="S1695" s="28" t="n">
        <v>6330.27</v>
      </c>
      <c r="T1695" s="29" t="n">
        <v>60252.86</v>
      </c>
      <c r="U1695" s="29" t="n">
        <v>8683.7</v>
      </c>
      <c r="V1695" s="28" t="n">
        <v>15153.9</v>
      </c>
      <c r="W1695" s="28" t="n">
        <v>7979.37</v>
      </c>
      <c r="X1695" s="29" t="n">
        <v>12263.8</v>
      </c>
      <c r="Y1695" s="29" t="n">
        <v>5590.3</v>
      </c>
      <c r="Z1695" s="28" t="n">
        <v>18602.08</v>
      </c>
      <c r="AA1695" s="28" t="n">
        <v>6148.17</v>
      </c>
      <c r="AB1695" s="29" t="n">
        <v>13493.35</v>
      </c>
      <c r="AC1695" s="29" t="n">
        <v>7707.53</v>
      </c>
    </row>
    <row r="1696" customFormat="false" ht="12.75" hidden="false" customHeight="false" outlineLevel="0" collapsed="false">
      <c r="A1696" s="3" t="s">
        <v>3004</v>
      </c>
      <c r="B1696" s="3" t="s">
        <v>20</v>
      </c>
      <c r="C1696" s="3" t="s">
        <v>33</v>
      </c>
      <c r="D1696" s="3" t="s">
        <v>1411</v>
      </c>
      <c r="E1696" s="3" t="str">
        <f aca="false">+CONCATENATE(A1696," ",B1696," ",C1696," ",D1696)</f>
        <v>SILVERLA 69 KV AECO BUS5</v>
      </c>
      <c r="F1696" s="26" t="s">
        <v>3006</v>
      </c>
      <c r="G1696" s="26" t="n">
        <v>10.49</v>
      </c>
      <c r="H1696" s="26" t="n">
        <v>6.03</v>
      </c>
      <c r="I1696" s="26" t="s">
        <v>3006</v>
      </c>
      <c r="J1696" s="26" t="n">
        <v>-0.38</v>
      </c>
      <c r="K1696" s="26" t="n">
        <v>0.79</v>
      </c>
      <c r="L1696" s="26" t="s">
        <v>3006</v>
      </c>
      <c r="M1696" s="26" t="n">
        <v>2.55</v>
      </c>
      <c r="N1696" s="26" t="n">
        <v>2.29</v>
      </c>
      <c r="O1696" s="27" t="s">
        <v>3006</v>
      </c>
      <c r="P1696" s="27" t="n">
        <v>598.93</v>
      </c>
      <c r="Q1696" s="27" t="n">
        <v>441.89</v>
      </c>
      <c r="R1696" s="28" t="n">
        <v>20326.45</v>
      </c>
      <c r="S1696" s="28" t="n">
        <v>6330.27</v>
      </c>
      <c r="T1696" s="29" t="n">
        <v>60252.86</v>
      </c>
      <c r="U1696" s="29" t="n">
        <v>8683.7</v>
      </c>
      <c r="V1696" s="28" t="n">
        <v>15153.9</v>
      </c>
      <c r="W1696" s="28" t="n">
        <v>7979.37</v>
      </c>
      <c r="X1696" s="29" t="n">
        <v>12263.8</v>
      </c>
      <c r="Y1696" s="29" t="n">
        <v>5590.3</v>
      </c>
      <c r="Z1696" s="28" t="n">
        <v>18602.08</v>
      </c>
      <c r="AA1696" s="28" t="n">
        <v>6148.17</v>
      </c>
      <c r="AB1696" s="29" t="n">
        <v>13493.35</v>
      </c>
      <c r="AC1696" s="29" t="n">
        <v>7707.53</v>
      </c>
    </row>
    <row r="1697" customFormat="false" ht="12.75" hidden="false" customHeight="false" outlineLevel="0" collapsed="false">
      <c r="A1697" s="3" t="s">
        <v>3007</v>
      </c>
      <c r="B1697" s="3" t="s">
        <v>20</v>
      </c>
      <c r="C1697" s="3" t="s">
        <v>37</v>
      </c>
      <c r="D1697" s="3" t="s">
        <v>512</v>
      </c>
      <c r="E1697" s="3" t="str">
        <f aca="false">+CONCATENATE(A1697," ",B1697," ",C1697," ",D1697)</f>
        <v>SILVERSI 69 KV DPL ONE</v>
      </c>
      <c r="F1697" s="26" t="s">
        <v>3008</v>
      </c>
      <c r="G1697" s="26" t="n">
        <v>7.72</v>
      </c>
      <c r="H1697" s="26" t="n">
        <v>4.38</v>
      </c>
      <c r="I1697" s="26" t="s">
        <v>3008</v>
      </c>
      <c r="J1697" s="26" t="n">
        <v>-0.1</v>
      </c>
      <c r="K1697" s="26" t="n">
        <v>1.04</v>
      </c>
      <c r="L1697" s="26" t="s">
        <v>3008</v>
      </c>
      <c r="M1697" s="26" t="n">
        <v>3.21</v>
      </c>
      <c r="N1697" s="26" t="n">
        <v>2.35</v>
      </c>
      <c r="O1697" s="27" t="s">
        <v>3008</v>
      </c>
      <c r="P1697" s="27" t="n">
        <v>582.63</v>
      </c>
      <c r="Q1697" s="27" t="n">
        <v>410.89</v>
      </c>
      <c r="R1697" s="28" t="n">
        <v>20249.23</v>
      </c>
      <c r="S1697" s="28" t="n">
        <v>6328.88</v>
      </c>
      <c r="T1697" s="29" t="n">
        <v>60260.95</v>
      </c>
      <c r="U1697" s="29" t="n">
        <v>8671.85</v>
      </c>
      <c r="V1697" s="28" t="n">
        <v>15176.12</v>
      </c>
      <c r="W1697" s="28" t="n">
        <v>7980.02</v>
      </c>
      <c r="X1697" s="29" t="n">
        <v>12269.8</v>
      </c>
      <c r="Y1697" s="29" t="n">
        <v>5597</v>
      </c>
      <c r="Z1697" s="28" t="n">
        <v>18604.21</v>
      </c>
      <c r="AA1697" s="28" t="n">
        <v>6160.42</v>
      </c>
      <c r="AB1697" s="29" t="n">
        <v>13494</v>
      </c>
      <c r="AC1697" s="29" t="n">
        <v>7708.16</v>
      </c>
    </row>
    <row r="1698" customFormat="false" ht="12.75" hidden="false" customHeight="false" outlineLevel="0" collapsed="false">
      <c r="A1698" s="3" t="s">
        <v>3009</v>
      </c>
      <c r="B1698" s="3" t="s">
        <v>20</v>
      </c>
      <c r="C1698" s="3" t="s">
        <v>37</v>
      </c>
      <c r="D1698" s="3" t="s">
        <v>3009</v>
      </c>
      <c r="E1698" s="3" t="str">
        <f aca="false">+CONCATENATE(A1698," ",B1698," ",C1698," ",D1698)</f>
        <v>SINPUX 69 KV DPL SINPUX</v>
      </c>
      <c r="F1698" s="26" t="s">
        <v>3010</v>
      </c>
      <c r="G1698" s="26" t="n">
        <v>7.9</v>
      </c>
      <c r="H1698" s="26" t="n">
        <v>4.49</v>
      </c>
      <c r="I1698" s="26" t="s">
        <v>3010</v>
      </c>
      <c r="J1698" s="26" t="n">
        <v>0.24</v>
      </c>
      <c r="K1698" s="26" t="n">
        <v>1.34</v>
      </c>
      <c r="L1698" s="26" t="s">
        <v>3010</v>
      </c>
      <c r="M1698" s="26" t="n">
        <v>4.1</v>
      </c>
      <c r="N1698" s="26" t="n">
        <v>2.74</v>
      </c>
      <c r="O1698" s="27" t="s">
        <v>3010</v>
      </c>
      <c r="P1698" s="27" t="n">
        <v>1414.63</v>
      </c>
      <c r="Q1698" s="27" t="n">
        <v>826.1</v>
      </c>
      <c r="R1698" s="28" t="n">
        <v>20259.42</v>
      </c>
      <c r="S1698" s="28" t="n">
        <v>6328.19</v>
      </c>
      <c r="T1698" s="29" t="n">
        <v>60619.02</v>
      </c>
      <c r="U1698" s="29" t="n">
        <v>8679.82</v>
      </c>
      <c r="V1698" s="28" t="n">
        <v>17437.65</v>
      </c>
      <c r="W1698" s="28" t="n">
        <v>9291.63</v>
      </c>
      <c r="X1698" s="29" t="n">
        <v>12269.3</v>
      </c>
      <c r="Y1698" s="29" t="n">
        <v>5597.5</v>
      </c>
      <c r="Z1698" s="28" t="n">
        <v>18604.28</v>
      </c>
      <c r="AA1698" s="28" t="n">
        <v>6164.91</v>
      </c>
      <c r="AB1698" s="29" t="n">
        <v>13493.92</v>
      </c>
      <c r="AC1698" s="29" t="n">
        <v>7708.49</v>
      </c>
    </row>
    <row r="1699" customFormat="false" ht="12.75" hidden="false" customHeight="false" outlineLevel="0" collapsed="false">
      <c r="A1699" s="3" t="s">
        <v>3011</v>
      </c>
      <c r="B1699" s="3" t="s">
        <v>26</v>
      </c>
      <c r="C1699" s="3" t="s">
        <v>66</v>
      </c>
      <c r="D1699" s="3" t="s">
        <v>16</v>
      </c>
      <c r="E1699" s="3" t="str">
        <f aca="false">+CONCATENATE(A1699," ",B1699," ",C1699," ",D1699)</f>
        <v>SLEBANON 230 KV METED LD1</v>
      </c>
      <c r="F1699" s="26" t="s">
        <v>3012</v>
      </c>
      <c r="G1699" s="26" t="n">
        <v>-2.44</v>
      </c>
      <c r="H1699" s="26" t="n">
        <v>-0.92</v>
      </c>
      <c r="I1699" s="26" t="s">
        <v>3012</v>
      </c>
      <c r="J1699" s="26" t="n">
        <v>2.65</v>
      </c>
      <c r="K1699" s="26" t="n">
        <v>-1.8</v>
      </c>
      <c r="L1699" s="26" t="s">
        <v>3012</v>
      </c>
      <c r="M1699" s="26" t="n">
        <v>-4.01</v>
      </c>
      <c r="N1699" s="26" t="n">
        <v>-3.1</v>
      </c>
      <c r="O1699" s="27" t="s">
        <v>3012</v>
      </c>
      <c r="P1699" s="27" t="n">
        <v>-493.34</v>
      </c>
      <c r="Q1699" s="27" t="n">
        <v>-59.86</v>
      </c>
      <c r="R1699" s="28" t="n">
        <v>20535.18</v>
      </c>
      <c r="S1699" s="28" t="n">
        <v>6325.79</v>
      </c>
      <c r="T1699" s="29" t="n">
        <v>58658.47</v>
      </c>
      <c r="U1699" s="29" t="n">
        <v>8688.28</v>
      </c>
      <c r="V1699" s="28" t="n">
        <v>15202.72</v>
      </c>
      <c r="W1699" s="28" t="n">
        <v>7971.69</v>
      </c>
      <c r="X1699" s="29" t="n">
        <v>12268.3</v>
      </c>
      <c r="Y1699" s="29" t="n">
        <v>5608.5</v>
      </c>
      <c r="Z1699" s="28" t="n">
        <v>18595.29</v>
      </c>
      <c r="AA1699" s="28" t="n">
        <v>6128.76</v>
      </c>
      <c r="AB1699" s="29" t="n">
        <v>13497.87</v>
      </c>
      <c r="AC1699" s="29" t="n">
        <v>7705.05</v>
      </c>
    </row>
    <row r="1700" customFormat="false" ht="12.75" hidden="false" customHeight="false" outlineLevel="0" collapsed="false">
      <c r="A1700" s="3" t="s">
        <v>3011</v>
      </c>
      <c r="B1700" s="3" t="s">
        <v>26</v>
      </c>
      <c r="C1700" s="3" t="s">
        <v>66</v>
      </c>
      <c r="D1700" s="3" t="s">
        <v>22</v>
      </c>
      <c r="E1700" s="3" t="str">
        <f aca="false">+CONCATENATE(A1700," ",B1700," ",C1700," ",D1700)</f>
        <v>SLEBANON 230 KV METED LD2</v>
      </c>
      <c r="F1700" s="26" t="s">
        <v>3013</v>
      </c>
      <c r="G1700" s="26" t="n">
        <v>-2.44</v>
      </c>
      <c r="H1700" s="26" t="n">
        <v>-0.92</v>
      </c>
      <c r="I1700" s="26" t="s">
        <v>3013</v>
      </c>
      <c r="J1700" s="26" t="n">
        <v>2.65</v>
      </c>
      <c r="K1700" s="26" t="n">
        <v>-1.8</v>
      </c>
      <c r="L1700" s="26" t="s">
        <v>3013</v>
      </c>
      <c r="M1700" s="26" t="n">
        <v>-4.01</v>
      </c>
      <c r="N1700" s="26" t="n">
        <v>-3.1</v>
      </c>
      <c r="O1700" s="27" t="s">
        <v>3013</v>
      </c>
      <c r="P1700" s="27" t="n">
        <v>-493.34</v>
      </c>
      <c r="Q1700" s="27" t="n">
        <v>-59.86</v>
      </c>
      <c r="R1700" s="28" t="n">
        <v>20535.18</v>
      </c>
      <c r="S1700" s="28" t="n">
        <v>6325.79</v>
      </c>
      <c r="T1700" s="29" t="n">
        <v>58658.47</v>
      </c>
      <c r="U1700" s="29" t="n">
        <v>8688.28</v>
      </c>
      <c r="V1700" s="28" t="n">
        <v>15202.72</v>
      </c>
      <c r="W1700" s="28" t="n">
        <v>7971.69</v>
      </c>
      <c r="X1700" s="29" t="n">
        <v>5884.6</v>
      </c>
      <c r="Y1700" s="29" t="n">
        <v>1764.8</v>
      </c>
      <c r="Z1700" s="28" t="n">
        <v>18595.29</v>
      </c>
      <c r="AA1700" s="28" t="n">
        <v>6128.76</v>
      </c>
      <c r="AB1700" s="29" t="n">
        <v>13497.87</v>
      </c>
      <c r="AC1700" s="29" t="n">
        <v>7705.05</v>
      </c>
    </row>
    <row r="1701" customFormat="false" ht="12.75" hidden="false" customHeight="false" outlineLevel="0" collapsed="false">
      <c r="A1701" s="3" t="s">
        <v>3014</v>
      </c>
      <c r="B1701" s="3" t="s">
        <v>20</v>
      </c>
      <c r="C1701" s="3" t="s">
        <v>45</v>
      </c>
      <c r="D1701" s="3" t="s">
        <v>69</v>
      </c>
      <c r="E1701" s="3" t="str">
        <f aca="false">+CONCATENATE(A1701," ",B1701," ",C1701," ",D1701)</f>
        <v>SMANHEIM 69 KV PPL BUS_1</v>
      </c>
      <c r="F1701" s="26" t="s">
        <v>3015</v>
      </c>
      <c r="G1701" s="26" t="n">
        <v>0.49</v>
      </c>
      <c r="H1701" s="26" t="n">
        <v>0.54</v>
      </c>
      <c r="I1701" s="26" t="s">
        <v>3015</v>
      </c>
      <c r="J1701" s="26" t="n">
        <v>48.26</v>
      </c>
      <c r="K1701" s="26" t="n">
        <v>-0.41</v>
      </c>
      <c r="L1701" s="26" t="s">
        <v>3015</v>
      </c>
      <c r="M1701" s="26" t="n">
        <v>52.16</v>
      </c>
      <c r="N1701" s="26" t="n">
        <v>0.62</v>
      </c>
      <c r="O1701" s="27" t="s">
        <v>3015</v>
      </c>
      <c r="P1701" s="27" t="n">
        <v>-265.83</v>
      </c>
      <c r="Q1701" s="27" t="n">
        <v>-151.91</v>
      </c>
      <c r="R1701" s="28" t="n">
        <v>22089.85</v>
      </c>
      <c r="S1701" s="28" t="n">
        <v>6324.03</v>
      </c>
      <c r="T1701" s="29" t="n">
        <v>59827.65</v>
      </c>
      <c r="U1701" s="29" t="n">
        <v>8693.51</v>
      </c>
      <c r="V1701" s="28" t="n">
        <v>15230.3</v>
      </c>
      <c r="W1701" s="28" t="n">
        <v>7976.83</v>
      </c>
      <c r="X1701" s="29" t="n">
        <v>12268.2</v>
      </c>
      <c r="Y1701" s="29" t="n">
        <v>5591.2</v>
      </c>
      <c r="Z1701" s="28" t="n">
        <v>18603.79</v>
      </c>
      <c r="AA1701" s="28" t="n">
        <v>6147.42</v>
      </c>
      <c r="AB1701" s="29" t="n">
        <v>13497.5</v>
      </c>
      <c r="AC1701" s="29" t="n">
        <v>7706.44</v>
      </c>
    </row>
    <row r="1702" customFormat="false" ht="12.75" hidden="false" customHeight="false" outlineLevel="0" collapsed="false">
      <c r="A1702" s="3" t="s">
        <v>3014</v>
      </c>
      <c r="B1702" s="3" t="s">
        <v>20</v>
      </c>
      <c r="C1702" s="3" t="s">
        <v>45</v>
      </c>
      <c r="D1702" s="3" t="s">
        <v>71</v>
      </c>
      <c r="E1702" s="3" t="str">
        <f aca="false">+CONCATENATE(A1702," ",B1702," ",C1702," ",D1702)</f>
        <v>SMANHEIM 69 KV PPL BUS_2</v>
      </c>
      <c r="F1702" s="26" t="s">
        <v>3016</v>
      </c>
      <c r="G1702" s="26" t="n">
        <v>0.49</v>
      </c>
      <c r="H1702" s="26" t="n">
        <v>0.54</v>
      </c>
      <c r="I1702" s="26" t="s">
        <v>3016</v>
      </c>
      <c r="J1702" s="26" t="n">
        <v>48.26</v>
      </c>
      <c r="K1702" s="26" t="n">
        <v>-0.41</v>
      </c>
      <c r="L1702" s="26" t="s">
        <v>3016</v>
      </c>
      <c r="M1702" s="26" t="n">
        <v>52.16</v>
      </c>
      <c r="N1702" s="26" t="n">
        <v>0.62</v>
      </c>
      <c r="O1702" s="27" t="s">
        <v>3016</v>
      </c>
      <c r="P1702" s="27" t="n">
        <v>-265.83</v>
      </c>
      <c r="Q1702" s="27" t="n">
        <v>-151.91</v>
      </c>
      <c r="R1702" s="28" t="n">
        <v>22089.85</v>
      </c>
      <c r="S1702" s="28" t="n">
        <v>6324.03</v>
      </c>
      <c r="T1702" s="29" t="n">
        <v>59827.65</v>
      </c>
      <c r="U1702" s="29" t="n">
        <v>8693.51</v>
      </c>
      <c r="V1702" s="28" t="n">
        <v>15230.3</v>
      </c>
      <c r="W1702" s="28" t="n">
        <v>7976.83</v>
      </c>
      <c r="X1702" s="29" t="n">
        <v>12268.2</v>
      </c>
      <c r="Y1702" s="29" t="n">
        <v>5591.2</v>
      </c>
      <c r="Z1702" s="28" t="n">
        <v>18603.79</v>
      </c>
      <c r="AA1702" s="28" t="n">
        <v>6147.42</v>
      </c>
      <c r="AB1702" s="29" t="n">
        <v>13497.5</v>
      </c>
      <c r="AC1702" s="29" t="n">
        <v>7706.44</v>
      </c>
    </row>
    <row r="1703" customFormat="false" ht="12.75" hidden="false" customHeight="false" outlineLevel="0" collapsed="false">
      <c r="A1703" s="3" t="s">
        <v>3017</v>
      </c>
      <c r="B1703" s="3" t="s">
        <v>47</v>
      </c>
      <c r="C1703" s="3" t="s">
        <v>15</v>
      </c>
      <c r="D1703" s="3" t="s">
        <v>3017</v>
      </c>
      <c r="E1703" s="3" t="str">
        <f aca="false">+CONCATENATE(A1703," ",B1703," ",C1703," ",D1703)</f>
        <v>SMECO 13 KV PEPCO SMECO</v>
      </c>
      <c r="F1703" s="26" t="s">
        <v>3018</v>
      </c>
      <c r="G1703" s="26" t="n">
        <v>10.04</v>
      </c>
      <c r="H1703" s="26" t="n">
        <v>5.35</v>
      </c>
      <c r="I1703" s="26" t="s">
        <v>3018</v>
      </c>
      <c r="J1703" s="26" t="n">
        <v>2.99</v>
      </c>
      <c r="K1703" s="26" t="n">
        <v>2.48</v>
      </c>
      <c r="L1703" s="26" t="s">
        <v>3018</v>
      </c>
      <c r="M1703" s="26" t="n">
        <v>8.02</v>
      </c>
      <c r="N1703" s="26" t="n">
        <v>4.09</v>
      </c>
      <c r="O1703" s="27" t="s">
        <v>3018</v>
      </c>
      <c r="P1703" s="27" t="n">
        <v>-880.52</v>
      </c>
      <c r="Q1703" s="27" t="n">
        <v>-267.84</v>
      </c>
      <c r="R1703" s="28" t="n">
        <v>20133</v>
      </c>
      <c r="S1703" s="28" t="n">
        <v>6301.33</v>
      </c>
      <c r="T1703" s="29" t="n">
        <v>58254.62</v>
      </c>
      <c r="U1703" s="29" t="n">
        <v>8602.7</v>
      </c>
      <c r="V1703" s="28" t="n">
        <v>15273.71</v>
      </c>
      <c r="W1703" s="28" t="n">
        <v>7984.08</v>
      </c>
      <c r="X1703" s="29" t="n">
        <v>12275</v>
      </c>
      <c r="Y1703" s="29" t="n">
        <v>5618</v>
      </c>
      <c r="Z1703" s="28" t="n">
        <v>18629.51</v>
      </c>
      <c r="AA1703" s="28" t="n">
        <v>6216.62</v>
      </c>
      <c r="AB1703" s="29" t="n">
        <v>13494.6</v>
      </c>
      <c r="AC1703" s="29" t="n">
        <v>7710.98</v>
      </c>
    </row>
    <row r="1704" customFormat="false" ht="12.75" hidden="false" customHeight="false" outlineLevel="0" collapsed="false">
      <c r="A1704" s="3" t="s">
        <v>3019</v>
      </c>
      <c r="B1704" s="3" t="s">
        <v>26</v>
      </c>
      <c r="C1704" s="3" t="s">
        <v>111</v>
      </c>
      <c r="D1704" s="3" t="s">
        <v>3020</v>
      </c>
      <c r="E1704" s="3" t="str">
        <f aca="false">+CONCATENATE(A1704," ",B1704," ",C1704," ",D1704)</f>
        <v>SMITHBUR 230 KV JCPL BK 2 2</v>
      </c>
      <c r="F1704" s="26" t="s">
        <v>3021</v>
      </c>
      <c r="G1704" s="26" t="n">
        <v>20.13</v>
      </c>
      <c r="H1704" s="26" t="n">
        <v>11.97</v>
      </c>
      <c r="I1704" s="26" t="s">
        <v>3021</v>
      </c>
      <c r="J1704" s="26" t="n">
        <v>-1.73</v>
      </c>
      <c r="K1704" s="26" t="n">
        <v>-1.04</v>
      </c>
      <c r="L1704" s="26" t="s">
        <v>3021</v>
      </c>
      <c r="M1704" s="26" t="n">
        <v>-3.18</v>
      </c>
      <c r="N1704" s="26" t="n">
        <v>-1.24</v>
      </c>
      <c r="O1704" s="27" t="s">
        <v>3021</v>
      </c>
      <c r="P1704" s="27" t="n">
        <v>506.77</v>
      </c>
      <c r="Q1704" s="27" t="n">
        <v>398.7</v>
      </c>
      <c r="R1704" s="28" t="n">
        <v>20278.56</v>
      </c>
      <c r="S1704" s="28" t="n">
        <v>6334.15</v>
      </c>
      <c r="T1704" s="29" t="n">
        <v>60114.22</v>
      </c>
      <c r="U1704" s="29" t="n">
        <v>8750.86</v>
      </c>
      <c r="V1704" s="28" t="n">
        <v>15096.4</v>
      </c>
      <c r="W1704" s="28" t="n">
        <v>7978.63</v>
      </c>
      <c r="X1704" s="29" t="n">
        <v>12272.7</v>
      </c>
      <c r="Y1704" s="29" t="n">
        <v>5609.6</v>
      </c>
      <c r="Z1704" s="28" t="n">
        <v>18594.43</v>
      </c>
      <c r="AA1704" s="28" t="n">
        <v>6095.14</v>
      </c>
      <c r="AB1704" s="29" t="n">
        <v>13490.16</v>
      </c>
      <c r="AC1704" s="29" t="n">
        <v>7703.88</v>
      </c>
    </row>
    <row r="1705" customFormat="false" ht="12.75" hidden="false" customHeight="false" outlineLevel="0" collapsed="false">
      <c r="A1705" s="3" t="s">
        <v>3022</v>
      </c>
      <c r="B1705" s="3" t="s">
        <v>44</v>
      </c>
      <c r="C1705" s="3" t="s">
        <v>111</v>
      </c>
      <c r="D1705" s="3"/>
      <c r="E1705" s="3" t="str">
        <f aca="false">+CONCATENATE(A1705," ",B1705," ",C1705," ",D1705)</f>
        <v>SMITHBURG 500 KV JCPL </v>
      </c>
      <c r="F1705" s="26" t="s">
        <v>3022</v>
      </c>
      <c r="G1705" s="26" t="n">
        <v>70.35</v>
      </c>
      <c r="H1705" s="26" t="n">
        <v>39.19</v>
      </c>
      <c r="I1705" s="26" t="s">
        <v>3022</v>
      </c>
      <c r="J1705" s="26" t="n">
        <v>4.12</v>
      </c>
      <c r="K1705" s="26" t="n">
        <v>4.57</v>
      </c>
      <c r="L1705" s="26" t="s">
        <v>3022</v>
      </c>
      <c r="M1705" s="26" t="n">
        <v>14.08</v>
      </c>
      <c r="N1705" s="26" t="n">
        <v>8.15</v>
      </c>
      <c r="O1705" s="27" t="s">
        <v>3022</v>
      </c>
      <c r="P1705" s="27" t="n">
        <v>522.32</v>
      </c>
      <c r="Q1705" s="27" t="n">
        <v>399.83</v>
      </c>
      <c r="R1705" s="28" t="n">
        <v>20333.62</v>
      </c>
      <c r="S1705" s="28" t="n">
        <v>6340.81</v>
      </c>
      <c r="T1705" s="29" t="n">
        <v>60128.62</v>
      </c>
      <c r="U1705" s="29" t="n">
        <v>8659.02</v>
      </c>
      <c r="V1705" s="28" t="n">
        <v>15090.37</v>
      </c>
      <c r="W1705" s="28" t="n">
        <v>7978.38</v>
      </c>
      <c r="X1705" s="29" t="n">
        <v>12286.1</v>
      </c>
      <c r="Y1705" s="29" t="n">
        <v>5609.2</v>
      </c>
      <c r="Z1705" s="28" t="n">
        <v>18597.04</v>
      </c>
      <c r="AA1705" s="28" t="n">
        <v>6177.18</v>
      </c>
      <c r="AB1705" s="29" t="n">
        <v>13488.28</v>
      </c>
      <c r="AC1705" s="29" t="n">
        <v>7710.55</v>
      </c>
    </row>
    <row r="1706" customFormat="false" ht="12.75" hidden="false" customHeight="false" outlineLevel="0" collapsed="false">
      <c r="A1706" s="3" t="s">
        <v>3014</v>
      </c>
      <c r="B1706" s="3" t="s">
        <v>20</v>
      </c>
      <c r="C1706" s="3" t="s">
        <v>45</v>
      </c>
      <c r="D1706" s="3" t="s">
        <v>16</v>
      </c>
      <c r="E1706" s="3" t="str">
        <f aca="false">+CONCATENATE(A1706," ",B1706," ",C1706," ",D1706)</f>
        <v>SMANHEIM 69 KV PPL LD1</v>
      </c>
      <c r="F1706" s="26" t="s">
        <v>3023</v>
      </c>
      <c r="G1706" s="26" t="n">
        <v>2.82</v>
      </c>
      <c r="H1706" s="26" t="n">
        <v>1.7</v>
      </c>
      <c r="I1706" s="26" t="s">
        <v>3023</v>
      </c>
      <c r="J1706" s="26" t="n">
        <v>-2.64</v>
      </c>
      <c r="K1706" s="26" t="n">
        <v>-0.05</v>
      </c>
      <c r="L1706" s="26" t="s">
        <v>3023</v>
      </c>
      <c r="M1706" s="26" t="n">
        <v>-4.72</v>
      </c>
      <c r="N1706" s="26" t="n">
        <v>-0.1</v>
      </c>
      <c r="O1706" s="27" t="s">
        <v>3023</v>
      </c>
      <c r="P1706" s="27" t="n">
        <v>-919.66</v>
      </c>
      <c r="Q1706" s="27" t="n">
        <v>-263.22</v>
      </c>
      <c r="R1706" s="28" t="n">
        <v>20238.05</v>
      </c>
      <c r="S1706" s="28" t="n">
        <v>6323.45</v>
      </c>
      <c r="T1706" s="29" t="n">
        <v>58044.21</v>
      </c>
      <c r="U1706" s="29" t="n">
        <v>8675.56</v>
      </c>
      <c r="V1706" s="28" t="n">
        <v>15251.27</v>
      </c>
      <c r="W1706" s="28" t="n">
        <v>7968.67</v>
      </c>
      <c r="X1706" s="29" t="n">
        <v>12270</v>
      </c>
      <c r="Y1706" s="29" t="n">
        <v>5577.7</v>
      </c>
      <c r="Z1706" s="28" t="n">
        <v>18595.91</v>
      </c>
      <c r="AA1706" s="28" t="n">
        <v>6165.46</v>
      </c>
      <c r="AB1706" s="29" t="n">
        <v>13497.27</v>
      </c>
      <c r="AC1706" s="29" t="n">
        <v>7707.69</v>
      </c>
    </row>
    <row r="1707" customFormat="false" ht="12.75" hidden="false" customHeight="false" outlineLevel="0" collapsed="false">
      <c r="A1707" s="3" t="s">
        <v>3014</v>
      </c>
      <c r="B1707" s="3" t="s">
        <v>20</v>
      </c>
      <c r="C1707" s="3" t="s">
        <v>45</v>
      </c>
      <c r="D1707" s="3" t="s">
        <v>22</v>
      </c>
      <c r="E1707" s="3" t="str">
        <f aca="false">+CONCATENATE(A1707," ",B1707," ",C1707," ",D1707)</f>
        <v>SMANHEIM 69 KV PPL LD2</v>
      </c>
      <c r="F1707" s="26" t="s">
        <v>3024</v>
      </c>
      <c r="G1707" s="26" t="n">
        <v>2.82</v>
      </c>
      <c r="H1707" s="26" t="n">
        <v>1.7</v>
      </c>
      <c r="I1707" s="26" t="s">
        <v>3024</v>
      </c>
      <c r="J1707" s="26" t="n">
        <v>-2.64</v>
      </c>
      <c r="K1707" s="26" t="n">
        <v>-0.05</v>
      </c>
      <c r="L1707" s="26" t="s">
        <v>3024</v>
      </c>
      <c r="M1707" s="26" t="n">
        <v>-4.72</v>
      </c>
      <c r="N1707" s="26" t="n">
        <v>-0.1</v>
      </c>
      <c r="O1707" s="27" t="s">
        <v>3024</v>
      </c>
      <c r="P1707" s="27" t="n">
        <v>-919.66</v>
      </c>
      <c r="Q1707" s="27" t="n">
        <v>-263.22</v>
      </c>
      <c r="R1707" s="28" t="n">
        <v>20238.05</v>
      </c>
      <c r="S1707" s="28" t="n">
        <v>6323.45</v>
      </c>
      <c r="T1707" s="29" t="n">
        <v>58044.21</v>
      </c>
      <c r="U1707" s="29" t="n">
        <v>8675.56</v>
      </c>
      <c r="V1707" s="28" t="n">
        <v>15251.27</v>
      </c>
      <c r="W1707" s="28" t="n">
        <v>7968.67</v>
      </c>
      <c r="X1707" s="29" t="n">
        <v>12270</v>
      </c>
      <c r="Y1707" s="29" t="n">
        <v>5577.7</v>
      </c>
      <c r="Z1707" s="28" t="n">
        <v>18595.91</v>
      </c>
      <c r="AA1707" s="28" t="n">
        <v>6165.46</v>
      </c>
      <c r="AB1707" s="29" t="n">
        <v>13497.27</v>
      </c>
      <c r="AC1707" s="29" t="n">
        <v>7707.69</v>
      </c>
    </row>
    <row r="1708" customFormat="false" ht="12.75" hidden="false" customHeight="false" outlineLevel="0" collapsed="false">
      <c r="A1708" s="3" t="s">
        <v>3014</v>
      </c>
      <c r="B1708" s="3" t="s">
        <v>20</v>
      </c>
      <c r="C1708" s="3" t="s">
        <v>45</v>
      </c>
      <c r="D1708" s="3" t="s">
        <v>292</v>
      </c>
      <c r="E1708" s="3" t="str">
        <f aca="false">+CONCATENATE(A1708," ",B1708," ",C1708," ",D1708)</f>
        <v>SMANHEIM 69 KV PPL LD3</v>
      </c>
      <c r="F1708" s="26" t="s">
        <v>3025</v>
      </c>
      <c r="G1708" s="26" t="n">
        <v>2.82</v>
      </c>
      <c r="H1708" s="26" t="n">
        <v>1.7</v>
      </c>
      <c r="I1708" s="26" t="s">
        <v>3025</v>
      </c>
      <c r="J1708" s="26" t="n">
        <v>-2.64</v>
      </c>
      <c r="K1708" s="26" t="n">
        <v>-0.05</v>
      </c>
      <c r="L1708" s="26" t="s">
        <v>3025</v>
      </c>
      <c r="M1708" s="26" t="n">
        <v>-4.72</v>
      </c>
      <c r="N1708" s="26" t="n">
        <v>-0.1</v>
      </c>
      <c r="O1708" s="27" t="s">
        <v>3025</v>
      </c>
      <c r="P1708" s="27" t="n">
        <v>-919.66</v>
      </c>
      <c r="Q1708" s="27" t="n">
        <v>-263.22</v>
      </c>
      <c r="R1708" s="28" t="n">
        <v>20238.05</v>
      </c>
      <c r="S1708" s="28" t="n">
        <v>6323.45</v>
      </c>
      <c r="T1708" s="29" t="n">
        <v>58044.21</v>
      </c>
      <c r="U1708" s="29" t="n">
        <v>8675.56</v>
      </c>
      <c r="V1708" s="28" t="n">
        <v>15251.27</v>
      </c>
      <c r="W1708" s="28" t="n">
        <v>7968.67</v>
      </c>
      <c r="X1708" s="29" t="n">
        <v>12270</v>
      </c>
      <c r="Y1708" s="29" t="n">
        <v>5577.7</v>
      </c>
      <c r="Z1708" s="28" t="n">
        <v>18595.91</v>
      </c>
      <c r="AA1708" s="28" t="n">
        <v>6165.46</v>
      </c>
      <c r="AB1708" s="29" t="n">
        <v>13497.27</v>
      </c>
      <c r="AC1708" s="29" t="n">
        <v>7707.69</v>
      </c>
    </row>
    <row r="1709" customFormat="false" ht="12.75" hidden="false" customHeight="false" outlineLevel="0" collapsed="false">
      <c r="A1709" s="3" t="s">
        <v>3026</v>
      </c>
      <c r="B1709" s="3" t="s">
        <v>59</v>
      </c>
      <c r="C1709" s="3" t="s">
        <v>60</v>
      </c>
      <c r="D1709" s="3" t="s">
        <v>61</v>
      </c>
      <c r="E1709" s="3" t="str">
        <f aca="false">+CONCATENATE(A1709," ",B1709," ",C1709," ",D1709)</f>
        <v>SNAKESPR 115 KV PENELEC 1 TX</v>
      </c>
      <c r="F1709" s="26" t="s">
        <v>3027</v>
      </c>
      <c r="G1709" s="26" t="n">
        <v>19.02</v>
      </c>
      <c r="H1709" s="26" t="n">
        <v>9.84</v>
      </c>
      <c r="I1709" s="26" t="s">
        <v>3027</v>
      </c>
      <c r="J1709" s="26" t="n">
        <v>-11.28</v>
      </c>
      <c r="K1709" s="26" t="n">
        <v>5.37</v>
      </c>
      <c r="L1709" s="26" t="s">
        <v>3027</v>
      </c>
      <c r="M1709" s="26" t="n">
        <v>15.53</v>
      </c>
      <c r="N1709" s="26" t="n">
        <v>8.77</v>
      </c>
      <c r="O1709" s="27" t="s">
        <v>3027</v>
      </c>
      <c r="P1709" s="27" t="n">
        <v>-836.49</v>
      </c>
      <c r="Q1709" s="27" t="n">
        <v>-248.13</v>
      </c>
      <c r="R1709" s="28" t="n">
        <v>20240.44</v>
      </c>
      <c r="S1709" s="28" t="n">
        <v>6337.66</v>
      </c>
      <c r="T1709" s="29" t="n">
        <v>58267.09</v>
      </c>
      <c r="U1709" s="29" t="n">
        <v>8661.95</v>
      </c>
      <c r="V1709" s="28" t="n">
        <v>15290.86</v>
      </c>
      <c r="W1709" s="28" t="n">
        <v>7979.02</v>
      </c>
      <c r="X1709" s="29" t="n">
        <v>12284.9</v>
      </c>
      <c r="Y1709" s="29" t="n">
        <v>5648.6</v>
      </c>
      <c r="Z1709" s="28" t="n">
        <v>18416.99</v>
      </c>
      <c r="AA1709" s="28" t="n">
        <v>6304.77</v>
      </c>
      <c r="AB1709" s="29" t="n">
        <v>13499.26</v>
      </c>
      <c r="AC1709" s="29" t="n">
        <v>7715.68</v>
      </c>
    </row>
    <row r="1710" customFormat="false" ht="12.75" hidden="false" customHeight="false" outlineLevel="0" collapsed="false">
      <c r="A1710" s="3" t="s">
        <v>3026</v>
      </c>
      <c r="B1710" s="3" t="s">
        <v>59</v>
      </c>
      <c r="C1710" s="3" t="s">
        <v>60</v>
      </c>
      <c r="D1710" s="3" t="s">
        <v>63</v>
      </c>
      <c r="E1710" s="3" t="str">
        <f aca="false">+CONCATENATE(A1710," ",B1710," ",C1710," ",D1710)</f>
        <v>SNAKESPR 115 KV PENELEC 2 TX</v>
      </c>
      <c r="F1710" s="26" t="s">
        <v>3028</v>
      </c>
      <c r="G1710" s="26" t="n">
        <v>19.02</v>
      </c>
      <c r="H1710" s="26" t="n">
        <v>9.84</v>
      </c>
      <c r="I1710" s="26" t="s">
        <v>3028</v>
      </c>
      <c r="J1710" s="26" t="n">
        <v>-11.28</v>
      </c>
      <c r="K1710" s="26" t="n">
        <v>5.37</v>
      </c>
      <c r="L1710" s="26" t="s">
        <v>3028</v>
      </c>
      <c r="M1710" s="26" t="n">
        <v>15.53</v>
      </c>
      <c r="N1710" s="26" t="n">
        <v>8.77</v>
      </c>
      <c r="O1710" s="27" t="s">
        <v>3028</v>
      </c>
      <c r="P1710" s="27" t="n">
        <v>-836.49</v>
      </c>
      <c r="Q1710" s="27" t="n">
        <v>-248.13</v>
      </c>
      <c r="R1710" s="28" t="n">
        <v>20240.44</v>
      </c>
      <c r="S1710" s="28" t="n">
        <v>6337.66</v>
      </c>
      <c r="T1710" s="29" t="n">
        <v>58267.09</v>
      </c>
      <c r="U1710" s="29" t="n">
        <v>8661.95</v>
      </c>
      <c r="V1710" s="28" t="n">
        <v>15290.86</v>
      </c>
      <c r="W1710" s="28" t="n">
        <v>7979.02</v>
      </c>
      <c r="X1710" s="29" t="n">
        <v>12284.9</v>
      </c>
      <c r="Y1710" s="29" t="n">
        <v>5648.6</v>
      </c>
      <c r="Z1710" s="28" t="n">
        <v>18416.99</v>
      </c>
      <c r="AA1710" s="28" t="n">
        <v>6304.77</v>
      </c>
      <c r="AB1710" s="29" t="n">
        <v>13499.26</v>
      </c>
      <c r="AC1710" s="29" t="n">
        <v>7715.68</v>
      </c>
    </row>
    <row r="1711" customFormat="false" ht="12.75" hidden="false" customHeight="false" outlineLevel="0" collapsed="false">
      <c r="A1711" s="3" t="s">
        <v>3029</v>
      </c>
      <c r="B1711" s="3" t="s">
        <v>59</v>
      </c>
      <c r="C1711" s="3" t="s">
        <v>60</v>
      </c>
      <c r="D1711" s="3" t="s">
        <v>512</v>
      </c>
      <c r="E1711" s="3" t="str">
        <f aca="false">+CONCATENATE(A1711," ",B1711," ",C1711," ",D1711)</f>
        <v>SOME PN 115 KV PENELEC ONE</v>
      </c>
      <c r="F1711" s="26" t="s">
        <v>3030</v>
      </c>
      <c r="G1711" s="26" t="n">
        <v>20.09</v>
      </c>
      <c r="H1711" s="26" t="n">
        <v>10.38</v>
      </c>
      <c r="I1711" s="26" t="s">
        <v>3030</v>
      </c>
      <c r="J1711" s="26" t="n">
        <v>-13.13</v>
      </c>
      <c r="K1711" s="26" t="n">
        <v>5.73</v>
      </c>
      <c r="L1711" s="26" t="s">
        <v>3030</v>
      </c>
      <c r="M1711" s="26" t="n">
        <v>16.69</v>
      </c>
      <c r="N1711" s="26" t="n">
        <v>9.33</v>
      </c>
      <c r="O1711" s="27" t="s">
        <v>3030</v>
      </c>
      <c r="P1711" s="27" t="n">
        <v>-824.3</v>
      </c>
      <c r="Q1711" s="27" t="n">
        <v>-242.67</v>
      </c>
      <c r="R1711" s="28" t="n">
        <v>20238.1</v>
      </c>
      <c r="S1711" s="28" t="n">
        <v>6323.44</v>
      </c>
      <c r="T1711" s="29" t="n">
        <v>58276.04</v>
      </c>
      <c r="U1711" s="29" t="n">
        <v>8659.48</v>
      </c>
      <c r="V1711" s="28" t="n">
        <v>15242.91</v>
      </c>
      <c r="W1711" s="28" t="n">
        <v>7979.28</v>
      </c>
      <c r="X1711" s="29" t="n">
        <v>12285.5</v>
      </c>
      <c r="Y1711" s="29" t="n">
        <v>5646.6</v>
      </c>
      <c r="Z1711" s="28" t="n">
        <v>18355.02</v>
      </c>
      <c r="AA1711" s="28" t="n">
        <v>6300.86</v>
      </c>
      <c r="AB1711" s="29" t="n">
        <v>13494.86</v>
      </c>
      <c r="AC1711" s="29" t="n">
        <v>7715.93</v>
      </c>
    </row>
    <row r="1712" customFormat="false" ht="12.75" hidden="false" customHeight="false" outlineLevel="0" collapsed="false">
      <c r="A1712" s="3" t="s">
        <v>3029</v>
      </c>
      <c r="B1712" s="3" t="s">
        <v>59</v>
      </c>
      <c r="C1712" s="3" t="s">
        <v>60</v>
      </c>
      <c r="D1712" s="3" t="s">
        <v>565</v>
      </c>
      <c r="E1712" s="3" t="str">
        <f aca="false">+CONCATENATE(A1712," ",B1712," ",C1712," ",D1712)</f>
        <v>SOME PN 115 KV PENELEC TWO</v>
      </c>
      <c r="F1712" s="26" t="s">
        <v>3031</v>
      </c>
      <c r="G1712" s="26" t="n">
        <v>20.09</v>
      </c>
      <c r="H1712" s="26" t="n">
        <v>10.38</v>
      </c>
      <c r="I1712" s="26" t="s">
        <v>3031</v>
      </c>
      <c r="J1712" s="26" t="n">
        <v>-13.13</v>
      </c>
      <c r="K1712" s="26" t="n">
        <v>5.73</v>
      </c>
      <c r="L1712" s="26" t="s">
        <v>3031</v>
      </c>
      <c r="M1712" s="26" t="n">
        <v>16.69</v>
      </c>
      <c r="N1712" s="26" t="n">
        <v>9.33</v>
      </c>
      <c r="O1712" s="27" t="s">
        <v>3031</v>
      </c>
      <c r="P1712" s="27" t="n">
        <v>-824.3</v>
      </c>
      <c r="Q1712" s="27" t="n">
        <v>-242.67</v>
      </c>
      <c r="R1712" s="28" t="n">
        <v>20238.1</v>
      </c>
      <c r="S1712" s="28" t="n">
        <v>6323.44</v>
      </c>
      <c r="T1712" s="29" t="n">
        <v>58276.04</v>
      </c>
      <c r="U1712" s="29" t="n">
        <v>8659.48</v>
      </c>
      <c r="V1712" s="28" t="n">
        <v>15242.91</v>
      </c>
      <c r="W1712" s="28" t="n">
        <v>7979.28</v>
      </c>
      <c r="X1712" s="29" t="n">
        <v>12285.5</v>
      </c>
      <c r="Y1712" s="29" t="n">
        <v>5646.6</v>
      </c>
      <c r="Z1712" s="28" t="n">
        <v>18355.02</v>
      </c>
      <c r="AA1712" s="28" t="n">
        <v>6300.86</v>
      </c>
      <c r="AB1712" s="29" t="n">
        <v>13494.86</v>
      </c>
      <c r="AC1712" s="29" t="n">
        <v>7715.93</v>
      </c>
    </row>
    <row r="1713" customFormat="false" ht="12.75" hidden="false" customHeight="false" outlineLevel="0" collapsed="false">
      <c r="A1713" s="3" t="s">
        <v>3032</v>
      </c>
      <c r="B1713" s="3" t="s">
        <v>26</v>
      </c>
      <c r="C1713" s="3" t="s">
        <v>27</v>
      </c>
      <c r="D1713" s="3" t="s">
        <v>28</v>
      </c>
      <c r="E1713" s="3" t="str">
        <f aca="false">+CONCATENATE(A1713," ",B1713," ",C1713," ",D1713)</f>
        <v>SOMERVIL 230 KV PSEG T-1</v>
      </c>
      <c r="F1713" s="26" t="s">
        <v>3033</v>
      </c>
      <c r="G1713" s="26" t="n">
        <v>-42.94</v>
      </c>
      <c r="H1713" s="26" t="n">
        <v>-22.36</v>
      </c>
      <c r="I1713" s="26" t="s">
        <v>3033</v>
      </c>
      <c r="J1713" s="26" t="n">
        <v>-9.98</v>
      </c>
      <c r="K1713" s="26" t="n">
        <v>-10.33</v>
      </c>
      <c r="L1713" s="26" t="s">
        <v>3033</v>
      </c>
      <c r="M1713" s="26" t="n">
        <v>-32.12</v>
      </c>
      <c r="N1713" s="26" t="n">
        <v>-18.05</v>
      </c>
      <c r="O1713" s="27" t="s">
        <v>3033</v>
      </c>
      <c r="P1713" s="27" t="n">
        <v>417.21</v>
      </c>
      <c r="Q1713" s="27" t="n">
        <v>353.53</v>
      </c>
      <c r="R1713" s="28" t="n">
        <v>20158.33</v>
      </c>
      <c r="S1713" s="28" t="n">
        <v>6323.76</v>
      </c>
      <c r="T1713" s="29" t="n">
        <v>59986.22</v>
      </c>
      <c r="U1713" s="29" t="n">
        <v>9771.36</v>
      </c>
      <c r="V1713" s="28" t="n">
        <v>15068.71</v>
      </c>
      <c r="W1713" s="28" t="n">
        <v>7978.9</v>
      </c>
      <c r="X1713" s="29" t="n">
        <v>12247.3</v>
      </c>
      <c r="Y1713" s="29" t="n">
        <v>5602.6</v>
      </c>
      <c r="Z1713" s="28" t="n">
        <v>18585.03</v>
      </c>
      <c r="AA1713" s="28" t="n">
        <v>5951.88</v>
      </c>
      <c r="AB1713" s="29" t="n">
        <v>13489.09</v>
      </c>
      <c r="AC1713" s="29" t="n">
        <v>7692.23</v>
      </c>
    </row>
    <row r="1714" customFormat="false" ht="12.75" hidden="false" customHeight="false" outlineLevel="0" collapsed="false">
      <c r="A1714" s="3" t="s">
        <v>3032</v>
      </c>
      <c r="B1714" s="3" t="s">
        <v>26</v>
      </c>
      <c r="C1714" s="3" t="s">
        <v>27</v>
      </c>
      <c r="D1714" s="3" t="s">
        <v>31</v>
      </c>
      <c r="E1714" s="3" t="str">
        <f aca="false">+CONCATENATE(A1714," ",B1714," ",C1714," ",D1714)</f>
        <v>SOMERVIL 230 KV PSEG T-2</v>
      </c>
      <c r="F1714" s="26" t="s">
        <v>3034</v>
      </c>
      <c r="G1714" s="26" t="n">
        <v>-42.94</v>
      </c>
      <c r="H1714" s="26" t="n">
        <v>-22.36</v>
      </c>
      <c r="I1714" s="26" t="s">
        <v>3034</v>
      </c>
      <c r="J1714" s="26" t="n">
        <v>-9.98</v>
      </c>
      <c r="K1714" s="26" t="n">
        <v>-10.33</v>
      </c>
      <c r="L1714" s="26" t="s">
        <v>3034</v>
      </c>
      <c r="M1714" s="26" t="n">
        <v>-32.12</v>
      </c>
      <c r="N1714" s="26" t="n">
        <v>-18.05</v>
      </c>
      <c r="O1714" s="27" t="s">
        <v>3034</v>
      </c>
      <c r="P1714" s="27" t="n">
        <v>417.21</v>
      </c>
      <c r="Q1714" s="27" t="n">
        <v>353.53</v>
      </c>
      <c r="R1714" s="28" t="n">
        <v>20158.33</v>
      </c>
      <c r="S1714" s="28" t="n">
        <v>6323.76</v>
      </c>
      <c r="T1714" s="29" t="n">
        <v>59986.22</v>
      </c>
      <c r="U1714" s="29" t="n">
        <v>9771.36</v>
      </c>
      <c r="V1714" s="28" t="n">
        <v>15068.71</v>
      </c>
      <c r="W1714" s="28" t="n">
        <v>7978.9</v>
      </c>
      <c r="X1714" s="29" t="n">
        <v>12247.3</v>
      </c>
      <c r="Y1714" s="29" t="n">
        <v>5602.6</v>
      </c>
      <c r="Z1714" s="28" t="n">
        <v>18585.03</v>
      </c>
      <c r="AA1714" s="28" t="n">
        <v>5951.88</v>
      </c>
      <c r="AB1714" s="29" t="n">
        <v>13489.09</v>
      </c>
      <c r="AC1714" s="29" t="n">
        <v>7692.23</v>
      </c>
    </row>
    <row r="1715" customFormat="false" ht="12.75" hidden="false" customHeight="false" outlineLevel="0" collapsed="false">
      <c r="A1715" s="3" t="s">
        <v>3035</v>
      </c>
      <c r="B1715" s="3" t="s">
        <v>346</v>
      </c>
      <c r="C1715" s="3"/>
      <c r="D1715" s="3"/>
      <c r="E1715" s="3" t="str">
        <f aca="false">+CONCATENATE(A1715," ",B1715," ",C1715," ",D1715)</f>
        <v>SOUTHRIV 230 AGGREGATE  </v>
      </c>
      <c r="F1715" s="26" t="s">
        <v>3035</v>
      </c>
      <c r="G1715" s="26" t="n">
        <v>-28.88</v>
      </c>
      <c r="H1715" s="26" t="n">
        <v>-13.39</v>
      </c>
      <c r="I1715" s="26" t="s">
        <v>3035</v>
      </c>
      <c r="J1715" s="26" t="n">
        <v>-12.7</v>
      </c>
      <c r="K1715" s="26" t="n">
        <v>-13.47</v>
      </c>
      <c r="L1715" s="26" t="s">
        <v>3035</v>
      </c>
      <c r="M1715" s="26" t="n">
        <v>-41.92</v>
      </c>
      <c r="N1715" s="26" t="n">
        <v>-23.79</v>
      </c>
      <c r="O1715" s="27" t="s">
        <v>3035</v>
      </c>
      <c r="P1715" s="27" t="n">
        <v>407.83</v>
      </c>
      <c r="Q1715" s="27" t="n">
        <v>350.73</v>
      </c>
      <c r="R1715" s="28" t="n">
        <v>20125.74</v>
      </c>
      <c r="S1715" s="28" t="n">
        <v>6319.52</v>
      </c>
      <c r="T1715" s="29" t="n">
        <v>59967.89</v>
      </c>
      <c r="U1715" s="29" t="n">
        <v>9027.14</v>
      </c>
      <c r="V1715" s="28" t="n">
        <v>15071.36</v>
      </c>
      <c r="W1715" s="28" t="n">
        <v>7979.24</v>
      </c>
      <c r="X1715" s="29"/>
      <c r="Y1715" s="29"/>
      <c r="Z1715" s="28" t="n">
        <v>18585.16</v>
      </c>
      <c r="AA1715" s="28" t="n">
        <v>5896.68</v>
      </c>
      <c r="AB1715" s="29" t="n">
        <v>13490.42</v>
      </c>
      <c r="AC1715" s="29" t="n">
        <v>7687.94</v>
      </c>
    </row>
    <row r="1716" customFormat="false" ht="12.75" hidden="false" customHeight="false" outlineLevel="0" collapsed="false">
      <c r="A1716" s="3" t="s">
        <v>3036</v>
      </c>
      <c r="B1716" s="3" t="s">
        <v>14</v>
      </c>
      <c r="C1716" s="3" t="s">
        <v>15</v>
      </c>
      <c r="D1716" s="3" t="s">
        <v>16</v>
      </c>
      <c r="E1716" s="3" t="str">
        <f aca="false">+CONCATENATE(A1716," ",B1716," ",C1716," ",D1716)</f>
        <v>SOUTHWES 138 KV PEPCO LD1</v>
      </c>
      <c r="F1716" s="26" t="s">
        <v>3037</v>
      </c>
      <c r="G1716" s="26" t="n">
        <v>10.08</v>
      </c>
      <c r="H1716" s="26" t="n">
        <v>5.37</v>
      </c>
      <c r="I1716" s="26" t="s">
        <v>3037</v>
      </c>
      <c r="J1716" s="26" t="n">
        <v>3.01</v>
      </c>
      <c r="K1716" s="26" t="n">
        <v>2.49</v>
      </c>
      <c r="L1716" s="26" t="s">
        <v>3037</v>
      </c>
      <c r="M1716" s="26" t="n">
        <v>8.06</v>
      </c>
      <c r="N1716" s="26" t="n">
        <v>4.12</v>
      </c>
      <c r="O1716" s="27" t="s">
        <v>3037</v>
      </c>
      <c r="P1716" s="27" t="n">
        <v>-880.22</v>
      </c>
      <c r="Q1716" s="27" t="n">
        <v>-267.75</v>
      </c>
      <c r="R1716" s="28" t="n">
        <v>20134.76</v>
      </c>
      <c r="S1716" s="28" t="n">
        <v>6300.98</v>
      </c>
      <c r="T1716" s="29" t="n">
        <v>58253.86</v>
      </c>
      <c r="U1716" s="29" t="n">
        <v>8607.09</v>
      </c>
      <c r="V1716" s="28" t="n">
        <v>15274.4</v>
      </c>
      <c r="W1716" s="28" t="n">
        <v>7983.96</v>
      </c>
      <c r="X1716" s="29" t="n">
        <v>12275.2</v>
      </c>
      <c r="Y1716" s="29" t="n">
        <v>5618.2</v>
      </c>
      <c r="Z1716" s="28" t="n">
        <v>18629.59</v>
      </c>
      <c r="AA1716" s="28" t="n">
        <v>6217.61</v>
      </c>
      <c r="AB1716" s="29" t="n">
        <v>13494.61</v>
      </c>
      <c r="AC1716" s="29" t="n">
        <v>7711.05</v>
      </c>
    </row>
    <row r="1717" customFormat="false" ht="12.75" hidden="false" customHeight="false" outlineLevel="0" collapsed="false">
      <c r="A1717" s="3" t="s">
        <v>3038</v>
      </c>
      <c r="B1717" s="3" t="s">
        <v>59</v>
      </c>
      <c r="C1717" s="3" t="s">
        <v>60</v>
      </c>
      <c r="D1717" s="3" t="s">
        <v>63</v>
      </c>
      <c r="E1717" s="3" t="str">
        <f aca="false">+CONCATENATE(A1717," ",B1717," ",C1717," ",D1717)</f>
        <v>SPANGLER 115 KV PENELEC 2 TX</v>
      </c>
      <c r="F1717" s="26" t="s">
        <v>3039</v>
      </c>
      <c r="G1717" s="26" t="n">
        <v>19.51</v>
      </c>
      <c r="H1717" s="26" t="n">
        <v>10.09</v>
      </c>
      <c r="I1717" s="26" t="s">
        <v>3039</v>
      </c>
      <c r="J1717" s="26" t="n">
        <v>-37.83</v>
      </c>
      <c r="K1717" s="26" t="n">
        <v>5.53</v>
      </c>
      <c r="L1717" s="26" t="s">
        <v>3039</v>
      </c>
      <c r="M1717" s="26" t="n">
        <v>16.18</v>
      </c>
      <c r="N1717" s="26" t="n">
        <v>9.02</v>
      </c>
      <c r="O1717" s="27" t="s">
        <v>3039</v>
      </c>
      <c r="P1717" s="27" t="n">
        <v>-821.06</v>
      </c>
      <c r="Q1717" s="27" t="n">
        <v>-238.78</v>
      </c>
      <c r="R1717" s="28" t="n">
        <v>20276.48</v>
      </c>
      <c r="S1717" s="28" t="n">
        <v>6533.44</v>
      </c>
      <c r="T1717" s="29" t="n">
        <v>58323.23</v>
      </c>
      <c r="U1717" s="29" t="n">
        <v>8677.36</v>
      </c>
      <c r="V1717" s="28" t="n">
        <v>15436.71</v>
      </c>
      <c r="W1717" s="28" t="n">
        <v>7978.74</v>
      </c>
      <c r="X1717" s="29" t="n">
        <v>12284.1</v>
      </c>
      <c r="Y1717" s="29" t="n">
        <v>5650.8</v>
      </c>
      <c r="Z1717" s="28" t="n">
        <v>18503.98</v>
      </c>
      <c r="AA1717" s="28" t="n">
        <v>6301.82</v>
      </c>
      <c r="AB1717" s="29" t="n">
        <v>13506.06</v>
      </c>
      <c r="AC1717" s="29" t="n">
        <v>7716.11</v>
      </c>
    </row>
    <row r="1718" customFormat="false" ht="12.75" hidden="false" customHeight="false" outlineLevel="0" collapsed="false">
      <c r="A1718" s="3" t="s">
        <v>3040</v>
      </c>
      <c r="B1718" s="3" t="s">
        <v>59</v>
      </c>
      <c r="C1718" s="3" t="s">
        <v>60</v>
      </c>
      <c r="D1718" s="3" t="s">
        <v>61</v>
      </c>
      <c r="E1718" s="3" t="str">
        <f aca="false">+CONCATENATE(A1718," ",B1718," ",C1718," ",D1718)</f>
        <v>SPRINGBO 115 KV PENELEC 1 TX</v>
      </c>
      <c r="F1718" s="26" t="s">
        <v>3041</v>
      </c>
      <c r="G1718" s="26" t="n">
        <v>25.37</v>
      </c>
      <c r="H1718" s="26" t="n">
        <v>13.05</v>
      </c>
      <c r="I1718" s="26" t="s">
        <v>3041</v>
      </c>
      <c r="J1718" s="26" t="n">
        <v>-14.35</v>
      </c>
      <c r="K1718" s="26" t="n">
        <v>8.09</v>
      </c>
      <c r="L1718" s="26" t="s">
        <v>3041</v>
      </c>
      <c r="M1718" s="26" t="n">
        <v>24.77</v>
      </c>
      <c r="N1718" s="26" t="n">
        <v>13.35</v>
      </c>
      <c r="O1718" s="27" t="s">
        <v>3041</v>
      </c>
      <c r="P1718" s="27" t="n">
        <v>-397.1</v>
      </c>
      <c r="Q1718" s="27" t="n">
        <v>122.49</v>
      </c>
      <c r="R1718" s="28" t="n">
        <v>20556.45</v>
      </c>
      <c r="S1718" s="28" t="n">
        <v>8211.11</v>
      </c>
      <c r="T1718" s="29" t="n">
        <v>58388.55</v>
      </c>
      <c r="U1718" s="29" t="n">
        <v>8796.57</v>
      </c>
      <c r="V1718" s="28" t="n">
        <v>14635.74</v>
      </c>
      <c r="W1718" s="28" t="n">
        <v>7979.98</v>
      </c>
      <c r="X1718" s="29" t="n">
        <v>12295.1</v>
      </c>
      <c r="Y1718" s="29" t="n">
        <v>5677.4</v>
      </c>
      <c r="Z1718" s="28" t="n">
        <v>18571.34</v>
      </c>
      <c r="AA1718" s="28" t="n">
        <v>6354.52</v>
      </c>
      <c r="AB1718" s="29" t="n">
        <v>13495.15</v>
      </c>
      <c r="AC1718" s="29" t="n">
        <v>7719.16</v>
      </c>
    </row>
    <row r="1719" customFormat="false" ht="12.75" hidden="false" customHeight="false" outlineLevel="0" collapsed="false">
      <c r="A1719" s="3" t="s">
        <v>3042</v>
      </c>
      <c r="B1719" s="3" t="s">
        <v>14</v>
      </c>
      <c r="C1719" s="3" t="s">
        <v>27</v>
      </c>
      <c r="D1719" s="3" t="s">
        <v>28</v>
      </c>
      <c r="E1719" s="3" t="str">
        <f aca="false">+CONCATENATE(A1719," ",B1719," ",C1719," ",D1719)</f>
        <v>SPRINGRD 138 KV PSEG T-1</v>
      </c>
      <c r="F1719" s="26" t="s">
        <v>3043</v>
      </c>
      <c r="G1719" s="26" t="n">
        <v>132.42</v>
      </c>
      <c r="H1719" s="26" t="n">
        <v>68.16</v>
      </c>
      <c r="I1719" s="26" t="s">
        <v>3043</v>
      </c>
      <c r="J1719" s="26" t="n">
        <v>47.69</v>
      </c>
      <c r="K1719" s="26" t="n">
        <v>39.71</v>
      </c>
      <c r="L1719" s="26" t="s">
        <v>3043</v>
      </c>
      <c r="M1719" s="26" t="n">
        <v>120.65</v>
      </c>
      <c r="N1719" s="26" t="n">
        <v>61.03</v>
      </c>
      <c r="O1719" s="27" t="s">
        <v>3043</v>
      </c>
      <c r="P1719" s="27" t="n">
        <v>535.27</v>
      </c>
      <c r="Q1719" s="27" t="n">
        <v>390.83</v>
      </c>
      <c r="R1719" s="28" t="n">
        <v>20580.33</v>
      </c>
      <c r="S1719" s="28" t="n">
        <v>6383.88</v>
      </c>
      <c r="T1719" s="29" t="n">
        <v>60052.77</v>
      </c>
      <c r="U1719" s="29" t="n">
        <v>8776.62</v>
      </c>
      <c r="V1719" s="28" t="n">
        <v>15019.4</v>
      </c>
      <c r="W1719" s="28" t="n">
        <v>7989.03</v>
      </c>
      <c r="X1719" s="29" t="n">
        <v>12394.6</v>
      </c>
      <c r="Y1719" s="29" t="n">
        <v>5815.5</v>
      </c>
      <c r="Z1719" s="28" t="n">
        <v>18701.91</v>
      </c>
      <c r="AA1719" s="28" t="n">
        <v>6656.75</v>
      </c>
      <c r="AB1719" s="29" t="n">
        <v>13493.18</v>
      </c>
      <c r="AC1719" s="29" t="n">
        <v>7725.48</v>
      </c>
    </row>
    <row r="1720" customFormat="false" ht="12.75" hidden="false" customHeight="false" outlineLevel="0" collapsed="false">
      <c r="A1720" s="3" t="s">
        <v>3042</v>
      </c>
      <c r="B1720" s="3" t="s">
        <v>14</v>
      </c>
      <c r="C1720" s="3" t="s">
        <v>27</v>
      </c>
      <c r="D1720" s="3" t="s">
        <v>31</v>
      </c>
      <c r="E1720" s="3" t="str">
        <f aca="false">+CONCATENATE(A1720," ",B1720," ",C1720," ",D1720)</f>
        <v>SPRINGRD 138 KV PSEG T-2</v>
      </c>
      <c r="F1720" s="26" t="s">
        <v>3044</v>
      </c>
      <c r="G1720" s="26" t="n">
        <v>132.42</v>
      </c>
      <c r="H1720" s="26" t="n">
        <v>68.16</v>
      </c>
      <c r="I1720" s="26" t="s">
        <v>3044</v>
      </c>
      <c r="J1720" s="26" t="n">
        <v>47.69</v>
      </c>
      <c r="K1720" s="26" t="n">
        <v>39.71</v>
      </c>
      <c r="L1720" s="26" t="s">
        <v>3044</v>
      </c>
      <c r="M1720" s="26" t="n">
        <v>120.65</v>
      </c>
      <c r="N1720" s="26" t="n">
        <v>61.03</v>
      </c>
      <c r="O1720" s="27" t="s">
        <v>3044</v>
      </c>
      <c r="P1720" s="27" t="n">
        <v>535.27</v>
      </c>
      <c r="Q1720" s="27" t="n">
        <v>390.83</v>
      </c>
      <c r="R1720" s="28" t="n">
        <v>20580.33</v>
      </c>
      <c r="S1720" s="28" t="n">
        <v>6383.88</v>
      </c>
      <c r="T1720" s="29" t="n">
        <v>60052.77</v>
      </c>
      <c r="U1720" s="29" t="n">
        <v>8776.62</v>
      </c>
      <c r="V1720" s="28" t="n">
        <v>15019.4</v>
      </c>
      <c r="W1720" s="28" t="n">
        <v>7989.03</v>
      </c>
      <c r="X1720" s="29" t="n">
        <v>12394.6</v>
      </c>
      <c r="Y1720" s="29" t="n">
        <v>5815.5</v>
      </c>
      <c r="Z1720" s="28" t="n">
        <v>18701.91</v>
      </c>
      <c r="AA1720" s="28" t="n">
        <v>6656.75</v>
      </c>
      <c r="AB1720" s="29" t="n">
        <v>13493.18</v>
      </c>
      <c r="AC1720" s="29" t="n">
        <v>7725.48</v>
      </c>
    </row>
    <row r="1721" customFormat="false" ht="12.75" hidden="false" customHeight="false" outlineLevel="0" collapsed="false">
      <c r="A1721" s="3" t="s">
        <v>3045</v>
      </c>
      <c r="B1721" s="3" t="s">
        <v>59</v>
      </c>
      <c r="C1721" s="3" t="s">
        <v>60</v>
      </c>
      <c r="D1721" s="3" t="s">
        <v>61</v>
      </c>
      <c r="E1721" s="3" t="str">
        <f aca="false">+CONCATENATE(A1721," ",B1721," ",C1721," ",D1721)</f>
        <v>SPRUCEST 115 KV PENELEC 1 TX</v>
      </c>
      <c r="F1721" s="26" t="s">
        <v>3046</v>
      </c>
      <c r="G1721" s="26" t="n">
        <v>20.03</v>
      </c>
      <c r="H1721" s="26" t="n">
        <v>10.35</v>
      </c>
      <c r="I1721" s="26" t="s">
        <v>3046</v>
      </c>
      <c r="J1721" s="26" t="n">
        <v>-13.07</v>
      </c>
      <c r="K1721" s="26" t="n">
        <v>5.71</v>
      </c>
      <c r="L1721" s="26" t="s">
        <v>3046</v>
      </c>
      <c r="M1721" s="26" t="n">
        <v>16.62</v>
      </c>
      <c r="N1721" s="26" t="n">
        <v>9.3</v>
      </c>
      <c r="O1721" s="27" t="s">
        <v>3046</v>
      </c>
      <c r="P1721" s="27" t="n">
        <v>-824.95</v>
      </c>
      <c r="Q1721" s="27" t="n">
        <v>-242.95</v>
      </c>
      <c r="R1721" s="28" t="n">
        <v>20239.43</v>
      </c>
      <c r="S1721" s="28" t="n">
        <v>6333.35</v>
      </c>
      <c r="T1721" s="29" t="n">
        <v>58285.78</v>
      </c>
      <c r="U1721" s="29" t="n">
        <v>8663.54</v>
      </c>
      <c r="V1721" s="28" t="n">
        <v>15353.18</v>
      </c>
      <c r="W1721" s="28" t="n">
        <v>7978.85</v>
      </c>
      <c r="X1721" s="29" t="n">
        <v>12285.8</v>
      </c>
      <c r="Y1721" s="29" t="n">
        <v>5649.4</v>
      </c>
      <c r="Z1721" s="28" t="n">
        <v>18462.45</v>
      </c>
      <c r="AA1721" s="28" t="n">
        <v>6308.49</v>
      </c>
      <c r="AB1721" s="29" t="n">
        <v>13495.71</v>
      </c>
      <c r="AC1721" s="29" t="n">
        <v>7716.38</v>
      </c>
    </row>
    <row r="1722" customFormat="false" ht="12.75" hidden="false" customHeight="false" outlineLevel="0" collapsed="false">
      <c r="A1722" s="3" t="s">
        <v>3045</v>
      </c>
      <c r="B1722" s="3" t="s">
        <v>59</v>
      </c>
      <c r="C1722" s="3" t="s">
        <v>60</v>
      </c>
      <c r="D1722" s="3" t="s">
        <v>63</v>
      </c>
      <c r="E1722" s="3" t="str">
        <f aca="false">+CONCATENATE(A1722," ",B1722," ",C1722," ",D1722)</f>
        <v>SPRUCEST 115 KV PENELEC 2 TX</v>
      </c>
      <c r="F1722" s="26" t="s">
        <v>3047</v>
      </c>
      <c r="G1722" s="26" t="n">
        <v>20.03</v>
      </c>
      <c r="H1722" s="26" t="n">
        <v>10.35</v>
      </c>
      <c r="I1722" s="26" t="s">
        <v>3047</v>
      </c>
      <c r="J1722" s="26" t="n">
        <v>-13.07</v>
      </c>
      <c r="K1722" s="26" t="n">
        <v>5.71</v>
      </c>
      <c r="L1722" s="26" t="s">
        <v>3047</v>
      </c>
      <c r="M1722" s="26" t="n">
        <v>16.62</v>
      </c>
      <c r="N1722" s="26" t="n">
        <v>9.3</v>
      </c>
      <c r="O1722" s="27" t="s">
        <v>3047</v>
      </c>
      <c r="P1722" s="27" t="n">
        <v>-824.95</v>
      </c>
      <c r="Q1722" s="27" t="n">
        <v>-242.95</v>
      </c>
      <c r="R1722" s="28" t="n">
        <v>20239.43</v>
      </c>
      <c r="S1722" s="28" t="n">
        <v>6333.35</v>
      </c>
      <c r="T1722" s="29" t="n">
        <v>58285.78</v>
      </c>
      <c r="U1722" s="29" t="n">
        <v>8663.54</v>
      </c>
      <c r="V1722" s="28" t="n">
        <v>15353.18</v>
      </c>
      <c r="W1722" s="28" t="n">
        <v>7978.85</v>
      </c>
      <c r="X1722" s="29" t="n">
        <v>12285.8</v>
      </c>
      <c r="Y1722" s="29" t="n">
        <v>5649.4</v>
      </c>
      <c r="Z1722" s="28" t="n">
        <v>18462.45</v>
      </c>
      <c r="AA1722" s="28" t="n">
        <v>6308.49</v>
      </c>
      <c r="AB1722" s="29" t="n">
        <v>13495.71</v>
      </c>
      <c r="AC1722" s="29" t="n">
        <v>7716.38</v>
      </c>
    </row>
    <row r="1723" customFormat="false" ht="12.75" hidden="false" customHeight="false" outlineLevel="0" collapsed="false">
      <c r="A1723" s="3" t="s">
        <v>3048</v>
      </c>
      <c r="B1723" s="3" t="s">
        <v>47</v>
      </c>
      <c r="C1723" s="3" t="s">
        <v>66</v>
      </c>
      <c r="D1723" s="3" t="s">
        <v>3049</v>
      </c>
      <c r="E1723" s="3" t="str">
        <f aca="false">+CONCATENATE(A1723," ",B1723," ",C1723," ",D1723)</f>
        <v>SREADING 13 KV METED TITUS4</v>
      </c>
      <c r="F1723" s="26" t="s">
        <v>3050</v>
      </c>
      <c r="G1723" s="26" t="n">
        <v>-8.01</v>
      </c>
      <c r="H1723" s="26" t="n">
        <v>-3.67</v>
      </c>
      <c r="I1723" s="26" t="s">
        <v>3050</v>
      </c>
      <c r="J1723" s="26" t="n">
        <v>9.26</v>
      </c>
      <c r="K1723" s="26" t="n">
        <v>-3.66</v>
      </c>
      <c r="L1723" s="26" t="s">
        <v>3050</v>
      </c>
      <c r="M1723" s="26" t="n">
        <v>-1.72</v>
      </c>
      <c r="N1723" s="26" t="n">
        <v>-6.32</v>
      </c>
      <c r="O1723" s="27" t="s">
        <v>3050</v>
      </c>
      <c r="P1723" s="27" t="n">
        <v>46.81</v>
      </c>
      <c r="Q1723" s="27" t="n">
        <v>196.63</v>
      </c>
      <c r="R1723" s="28" t="n">
        <v>20855.21</v>
      </c>
      <c r="S1723" s="28" t="n">
        <v>6325.13</v>
      </c>
      <c r="T1723" s="29" t="n">
        <v>59441.2</v>
      </c>
      <c r="U1723" s="29" t="n">
        <v>8699.31</v>
      </c>
      <c r="V1723" s="28" t="n">
        <v>15188.08</v>
      </c>
      <c r="W1723" s="28" t="n">
        <v>7977.83</v>
      </c>
      <c r="X1723" s="29" t="n">
        <v>12270.5</v>
      </c>
      <c r="Y1723" s="29" t="n">
        <v>5611.1</v>
      </c>
      <c r="Z1723" s="28" t="n">
        <v>18599.53</v>
      </c>
      <c r="AA1723" s="28" t="n">
        <v>6095.35</v>
      </c>
      <c r="AB1723" s="29" t="n">
        <v>13497.89</v>
      </c>
      <c r="AC1723" s="29" t="n">
        <v>7702.3</v>
      </c>
    </row>
    <row r="1724" customFormat="false" ht="12.75" hidden="false" customHeight="false" outlineLevel="0" collapsed="false">
      <c r="A1724" s="3" t="s">
        <v>3048</v>
      </c>
      <c r="B1724" s="3" t="s">
        <v>47</v>
      </c>
      <c r="C1724" s="3" t="s">
        <v>66</v>
      </c>
      <c r="D1724" s="3" t="s">
        <v>3051</v>
      </c>
      <c r="E1724" s="3" t="str">
        <f aca="false">+CONCATENATE(A1724," ",B1724," ",C1724," ",D1724)</f>
        <v>SREADING 13 KV METED TITUS5</v>
      </c>
      <c r="F1724" s="26" t="s">
        <v>3052</v>
      </c>
      <c r="G1724" s="26" t="n">
        <v>-8.01</v>
      </c>
      <c r="H1724" s="26" t="n">
        <v>-3.67</v>
      </c>
      <c r="I1724" s="26" t="s">
        <v>3052</v>
      </c>
      <c r="J1724" s="26" t="n">
        <v>9.26</v>
      </c>
      <c r="K1724" s="26" t="n">
        <v>-3.66</v>
      </c>
      <c r="L1724" s="26" t="s">
        <v>3052</v>
      </c>
      <c r="M1724" s="26" t="n">
        <v>-1.72</v>
      </c>
      <c r="N1724" s="26" t="n">
        <v>-6.32</v>
      </c>
      <c r="O1724" s="27" t="s">
        <v>3052</v>
      </c>
      <c r="P1724" s="27" t="n">
        <v>46.81</v>
      </c>
      <c r="Q1724" s="27" t="n">
        <v>196.63</v>
      </c>
      <c r="R1724" s="28" t="n">
        <v>20855.21</v>
      </c>
      <c r="S1724" s="28" t="n">
        <v>6325.13</v>
      </c>
      <c r="T1724" s="29" t="n">
        <v>59441.2</v>
      </c>
      <c r="U1724" s="29" t="n">
        <v>8699.31</v>
      </c>
      <c r="V1724" s="28" t="n">
        <v>15188.08</v>
      </c>
      <c r="W1724" s="28" t="n">
        <v>7977.83</v>
      </c>
      <c r="X1724" s="29" t="n">
        <v>12270.5</v>
      </c>
      <c r="Y1724" s="29" t="n">
        <v>5611.1</v>
      </c>
      <c r="Z1724" s="28" t="n">
        <v>18599.53</v>
      </c>
      <c r="AA1724" s="28" t="n">
        <v>6095.35</v>
      </c>
      <c r="AB1724" s="29" t="n">
        <v>13497.89</v>
      </c>
      <c r="AC1724" s="29" t="n">
        <v>7702.3</v>
      </c>
    </row>
    <row r="1725" customFormat="false" ht="12.75" hidden="false" customHeight="false" outlineLevel="0" collapsed="false">
      <c r="A1725" s="3" t="s">
        <v>3048</v>
      </c>
      <c r="B1725" s="3" t="s">
        <v>20</v>
      </c>
      <c r="C1725" s="3" t="s">
        <v>66</v>
      </c>
      <c r="D1725" s="3" t="s">
        <v>16</v>
      </c>
      <c r="E1725" s="3" t="str">
        <f aca="false">+CONCATENATE(A1725," ",B1725," ",C1725," ",D1725)</f>
        <v>SREADING 69 KV METED LD1</v>
      </c>
      <c r="F1725" s="26" t="s">
        <v>3053</v>
      </c>
      <c r="G1725" s="26" t="n">
        <v>-8.01</v>
      </c>
      <c r="H1725" s="26" t="n">
        <v>-3.67</v>
      </c>
      <c r="I1725" s="26" t="s">
        <v>3053</v>
      </c>
      <c r="J1725" s="26" t="n">
        <v>9.26</v>
      </c>
      <c r="K1725" s="26" t="n">
        <v>-3.66</v>
      </c>
      <c r="L1725" s="26" t="s">
        <v>3053</v>
      </c>
      <c r="M1725" s="26" t="n">
        <v>-1.72</v>
      </c>
      <c r="N1725" s="26" t="n">
        <v>-6.32</v>
      </c>
      <c r="O1725" s="27" t="s">
        <v>3053</v>
      </c>
      <c r="P1725" s="27" t="n">
        <v>46.81</v>
      </c>
      <c r="Q1725" s="27" t="n">
        <v>196.63</v>
      </c>
      <c r="R1725" s="28" t="n">
        <v>20855.21</v>
      </c>
      <c r="S1725" s="28" t="n">
        <v>6325.13</v>
      </c>
      <c r="T1725" s="29" t="n">
        <v>59441.2</v>
      </c>
      <c r="U1725" s="29" t="n">
        <v>8699.31</v>
      </c>
      <c r="V1725" s="28" t="n">
        <v>15188.08</v>
      </c>
      <c r="W1725" s="28" t="n">
        <v>7977.83</v>
      </c>
      <c r="X1725" s="29" t="n">
        <v>12270.5</v>
      </c>
      <c r="Y1725" s="29" t="n">
        <v>5611.1</v>
      </c>
      <c r="Z1725" s="28" t="n">
        <v>18599.53</v>
      </c>
      <c r="AA1725" s="28" t="n">
        <v>6095.35</v>
      </c>
      <c r="AB1725" s="29" t="n">
        <v>13497.89</v>
      </c>
      <c r="AC1725" s="29" t="n">
        <v>7702.3</v>
      </c>
    </row>
    <row r="1726" customFormat="false" ht="12.75" hidden="false" customHeight="false" outlineLevel="0" collapsed="false">
      <c r="A1726" s="3" t="s">
        <v>3048</v>
      </c>
      <c r="B1726" s="3" t="s">
        <v>20</v>
      </c>
      <c r="C1726" s="3" t="s">
        <v>66</v>
      </c>
      <c r="D1726" s="3" t="s">
        <v>22</v>
      </c>
      <c r="E1726" s="3" t="str">
        <f aca="false">+CONCATENATE(A1726," ",B1726," ",C1726," ",D1726)</f>
        <v>SREADING 69 KV METED LD2</v>
      </c>
      <c r="F1726" s="26" t="s">
        <v>3054</v>
      </c>
      <c r="G1726" s="26" t="n">
        <v>-8.01</v>
      </c>
      <c r="H1726" s="26" t="n">
        <v>-3.67</v>
      </c>
      <c r="I1726" s="26" t="s">
        <v>3054</v>
      </c>
      <c r="J1726" s="26" t="n">
        <v>9.26</v>
      </c>
      <c r="K1726" s="26" t="n">
        <v>-3.66</v>
      </c>
      <c r="L1726" s="26" t="s">
        <v>3054</v>
      </c>
      <c r="M1726" s="26" t="n">
        <v>-1.72</v>
      </c>
      <c r="N1726" s="26" t="n">
        <v>-6.32</v>
      </c>
      <c r="O1726" s="27" t="s">
        <v>3054</v>
      </c>
      <c r="P1726" s="27" t="n">
        <v>46.81</v>
      </c>
      <c r="Q1726" s="27" t="n">
        <v>196.63</v>
      </c>
      <c r="R1726" s="28" t="n">
        <v>20855.21</v>
      </c>
      <c r="S1726" s="28" t="n">
        <v>6325.13</v>
      </c>
      <c r="T1726" s="29" t="n">
        <v>59441.2</v>
      </c>
      <c r="U1726" s="29" t="n">
        <v>8699.31</v>
      </c>
      <c r="V1726" s="28" t="n">
        <v>15188.08</v>
      </c>
      <c r="W1726" s="28" t="n">
        <v>7977.83</v>
      </c>
      <c r="X1726" s="29" t="n">
        <v>12270.5</v>
      </c>
      <c r="Y1726" s="29" t="n">
        <v>5611.1</v>
      </c>
      <c r="Z1726" s="28" t="n">
        <v>18599.53</v>
      </c>
      <c r="AA1726" s="28" t="n">
        <v>6095.35</v>
      </c>
      <c r="AB1726" s="29" t="n">
        <v>13497.89</v>
      </c>
      <c r="AC1726" s="29" t="n">
        <v>7702.3</v>
      </c>
    </row>
    <row r="1727" customFormat="false" ht="12.75" hidden="false" customHeight="false" outlineLevel="0" collapsed="false">
      <c r="A1727" s="3" t="s">
        <v>3055</v>
      </c>
      <c r="B1727" s="3" t="s">
        <v>26</v>
      </c>
      <c r="C1727" s="3" t="s">
        <v>111</v>
      </c>
      <c r="D1727" s="3" t="s">
        <v>491</v>
      </c>
      <c r="E1727" s="3" t="str">
        <f aca="false">+CONCATENATE(A1727," ",B1727," ",C1727," ",D1727)</f>
        <v>SRIVER 230 KV JCPL NUG GE</v>
      </c>
      <c r="F1727" s="26" t="s">
        <v>3056</v>
      </c>
      <c r="G1727" s="26" t="n">
        <v>-28.88</v>
      </c>
      <c r="H1727" s="26" t="n">
        <v>-13.39</v>
      </c>
      <c r="I1727" s="26" t="s">
        <v>3056</v>
      </c>
      <c r="J1727" s="26" t="n">
        <v>-12.7</v>
      </c>
      <c r="K1727" s="26" t="n">
        <v>-13.47</v>
      </c>
      <c r="L1727" s="26" t="s">
        <v>3056</v>
      </c>
      <c r="M1727" s="26" t="n">
        <v>-41.92</v>
      </c>
      <c r="N1727" s="26" t="n">
        <v>-23.79</v>
      </c>
      <c r="O1727" s="27" t="s">
        <v>3056</v>
      </c>
      <c r="P1727" s="27" t="n">
        <v>407.83</v>
      </c>
      <c r="Q1727" s="27" t="n">
        <v>350.73</v>
      </c>
      <c r="R1727" s="28" t="n">
        <v>20125.74</v>
      </c>
      <c r="S1727" s="28" t="n">
        <v>6319.52</v>
      </c>
      <c r="T1727" s="29" t="n">
        <v>59967.89</v>
      </c>
      <c r="U1727" s="29" t="n">
        <v>9027.14</v>
      </c>
      <c r="V1727" s="28" t="n">
        <v>15071.36</v>
      </c>
      <c r="W1727" s="28" t="n">
        <v>7979.24</v>
      </c>
      <c r="X1727" s="29" t="n">
        <v>12238.3</v>
      </c>
      <c r="Y1727" s="29" t="n">
        <v>5607.8</v>
      </c>
      <c r="Z1727" s="28" t="n">
        <v>18585.16</v>
      </c>
      <c r="AA1727" s="28" t="n">
        <v>5896.68</v>
      </c>
      <c r="AB1727" s="29" t="n">
        <v>13490.42</v>
      </c>
      <c r="AC1727" s="29" t="n">
        <v>7687.94</v>
      </c>
    </row>
    <row r="1728" customFormat="false" ht="12.75" hidden="false" customHeight="false" outlineLevel="0" collapsed="false">
      <c r="A1728" s="3" t="s">
        <v>3057</v>
      </c>
      <c r="B1728" s="3" t="s">
        <v>14</v>
      </c>
      <c r="C1728" s="3" t="s">
        <v>37</v>
      </c>
      <c r="D1728" s="3" t="s">
        <v>353</v>
      </c>
      <c r="E1728" s="3" t="str">
        <f aca="false">+CONCATENATE(A1728," ",B1728," ",C1728," ",D1728)</f>
        <v>ST138 138 KV DPL LOADT1</v>
      </c>
      <c r="F1728" s="26" t="s">
        <v>3058</v>
      </c>
      <c r="G1728" s="26" t="n">
        <v>7.9</v>
      </c>
      <c r="H1728" s="26" t="n">
        <v>4.49</v>
      </c>
      <c r="I1728" s="26" t="s">
        <v>3058</v>
      </c>
      <c r="J1728" s="26" t="n">
        <v>0.24</v>
      </c>
      <c r="K1728" s="26" t="n">
        <v>1.34</v>
      </c>
      <c r="L1728" s="26" t="s">
        <v>3058</v>
      </c>
      <c r="M1728" s="26" t="n">
        <v>4.1</v>
      </c>
      <c r="N1728" s="26" t="n">
        <v>2.74</v>
      </c>
      <c r="O1728" s="27" t="s">
        <v>3058</v>
      </c>
      <c r="P1728" s="27" t="n">
        <v>1411.19</v>
      </c>
      <c r="Q1728" s="27" t="n">
        <v>824.44</v>
      </c>
      <c r="R1728" s="28" t="n">
        <v>20259.43</v>
      </c>
      <c r="S1728" s="28" t="n">
        <v>6328.19</v>
      </c>
      <c r="T1728" s="29" t="n">
        <v>60628.32</v>
      </c>
      <c r="U1728" s="29" t="n">
        <v>8679.82</v>
      </c>
      <c r="V1728" s="28" t="n">
        <v>17457.49</v>
      </c>
      <c r="W1728" s="28" t="n">
        <v>9301.14</v>
      </c>
      <c r="X1728" s="29" t="n">
        <v>12269.3</v>
      </c>
      <c r="Y1728" s="29" t="n">
        <v>5597.5</v>
      </c>
      <c r="Z1728" s="28" t="n">
        <v>18604.28</v>
      </c>
      <c r="AA1728" s="28" t="n">
        <v>6164.91</v>
      </c>
      <c r="AB1728" s="29" t="n">
        <v>13493.92</v>
      </c>
      <c r="AC1728" s="29" t="n">
        <v>7708.49</v>
      </c>
    </row>
    <row r="1729" customFormat="false" ht="12.75" hidden="false" customHeight="false" outlineLevel="0" collapsed="false">
      <c r="A1729" s="3" t="s">
        <v>3059</v>
      </c>
      <c r="B1729" s="3" t="s">
        <v>3060</v>
      </c>
      <c r="C1729" s="3" t="s">
        <v>37</v>
      </c>
      <c r="D1729" s="3" t="s">
        <v>355</v>
      </c>
      <c r="E1729" s="3" t="str">
        <f aca="false">+CONCATENATE(A1729," ",B1729," ",C1729," ",D1729)</f>
        <v>ST139 139 KV DPL LOADT2</v>
      </c>
      <c r="F1729" s="26" t="s">
        <v>3061</v>
      </c>
      <c r="G1729" s="26" t="n">
        <v>7.9</v>
      </c>
      <c r="H1729" s="26" t="n">
        <v>4.49</v>
      </c>
      <c r="I1729" s="26" t="s">
        <v>3061</v>
      </c>
      <c r="J1729" s="26" t="n">
        <v>0.24</v>
      </c>
      <c r="K1729" s="26" t="n">
        <v>1.34</v>
      </c>
      <c r="L1729" s="26" t="s">
        <v>3061</v>
      </c>
      <c r="M1729" s="26" t="n">
        <v>4.1</v>
      </c>
      <c r="N1729" s="26" t="n">
        <v>2.74</v>
      </c>
      <c r="O1729" s="27" t="s">
        <v>3061</v>
      </c>
      <c r="P1729" s="27" t="n">
        <v>1411.19</v>
      </c>
      <c r="Q1729" s="27" t="n">
        <v>824.44</v>
      </c>
      <c r="R1729" s="28" t="n">
        <v>20259.43</v>
      </c>
      <c r="S1729" s="28" t="n">
        <v>6328.19</v>
      </c>
      <c r="T1729" s="29" t="n">
        <v>60628.32</v>
      </c>
      <c r="U1729" s="29" t="n">
        <v>8679.82</v>
      </c>
      <c r="V1729" s="28" t="n">
        <v>17457.49</v>
      </c>
      <c r="W1729" s="28" t="n">
        <v>9301.14</v>
      </c>
      <c r="X1729" s="29" t="n">
        <v>12269.3</v>
      </c>
      <c r="Y1729" s="29" t="n">
        <v>5597.5</v>
      </c>
      <c r="Z1729" s="28" t="n">
        <v>18604.28</v>
      </c>
      <c r="AA1729" s="28" t="n">
        <v>6164.91</v>
      </c>
      <c r="AB1729" s="29" t="n">
        <v>13493.92</v>
      </c>
      <c r="AC1729" s="29" t="n">
        <v>7708.49</v>
      </c>
    </row>
    <row r="1730" customFormat="false" ht="12.75" hidden="false" customHeight="false" outlineLevel="0" collapsed="false">
      <c r="A1730" s="3" t="s">
        <v>3062</v>
      </c>
      <c r="B1730" s="3" t="s">
        <v>20</v>
      </c>
      <c r="C1730" s="3" t="s">
        <v>45</v>
      </c>
      <c r="D1730" s="3" t="s">
        <v>96</v>
      </c>
      <c r="E1730" s="3" t="str">
        <f aca="false">+CONCATENATE(A1730," ",B1730," ",C1730," ",D1730)</f>
        <v>STANTON 69 KV PPL BUS1</v>
      </c>
      <c r="F1730" s="26" t="s">
        <v>3063</v>
      </c>
      <c r="G1730" s="26" t="n">
        <v>-8.08</v>
      </c>
      <c r="H1730" s="26" t="n">
        <v>-3.67</v>
      </c>
      <c r="I1730" s="26" t="s">
        <v>3063</v>
      </c>
      <c r="J1730" s="26" t="n">
        <v>-3</v>
      </c>
      <c r="K1730" s="26" t="n">
        <v>-3.85</v>
      </c>
      <c r="L1730" s="26" t="s">
        <v>3063</v>
      </c>
      <c r="M1730" s="26" t="n">
        <v>-11.72</v>
      </c>
      <c r="N1730" s="26" t="n">
        <v>-7.21</v>
      </c>
      <c r="O1730" s="27" t="s">
        <v>3063</v>
      </c>
      <c r="P1730" s="27" t="n">
        <v>-764.5</v>
      </c>
      <c r="Q1730" s="27" t="n">
        <v>-215.22</v>
      </c>
      <c r="R1730" s="28" t="n">
        <v>20184.85</v>
      </c>
      <c r="S1730" s="28" t="n">
        <v>6331.58</v>
      </c>
      <c r="T1730" s="29" t="n">
        <v>58620.3</v>
      </c>
      <c r="U1730" s="29" t="n">
        <v>8705.89</v>
      </c>
      <c r="V1730" s="28" t="n">
        <v>15065.58</v>
      </c>
      <c r="W1730" s="28" t="n">
        <v>7978.13</v>
      </c>
      <c r="X1730" s="29" t="n">
        <v>12135.8</v>
      </c>
      <c r="Y1730" s="29" t="n">
        <v>5625.9</v>
      </c>
      <c r="Z1730" s="28" t="n">
        <v>18598.1</v>
      </c>
      <c r="AA1730" s="28" t="n">
        <v>6108.43</v>
      </c>
      <c r="AB1730" s="29" t="n">
        <v>13534.44</v>
      </c>
      <c r="AC1730" s="29" t="n">
        <v>7702.65</v>
      </c>
    </row>
    <row r="1731" customFormat="false" ht="12.75" hidden="false" customHeight="false" outlineLevel="0" collapsed="false">
      <c r="A1731" s="3" t="s">
        <v>3062</v>
      </c>
      <c r="B1731" s="3" t="s">
        <v>3064</v>
      </c>
      <c r="C1731" s="3" t="s">
        <v>45</v>
      </c>
      <c r="D1731" s="3" t="s">
        <v>535</v>
      </c>
      <c r="E1731" s="3" t="str">
        <f aca="false">+CONCATENATE(A1731," ",B1731," ",C1731," ",D1731)</f>
        <v>STANTON 70 KV PPL BUS3</v>
      </c>
      <c r="F1731" s="26" t="s">
        <v>3065</v>
      </c>
      <c r="G1731" s="26" t="n">
        <v>-8.08</v>
      </c>
      <c r="H1731" s="26" t="n">
        <v>-3.67</v>
      </c>
      <c r="I1731" s="26" t="s">
        <v>3065</v>
      </c>
      <c r="J1731" s="26" t="n">
        <v>-3</v>
      </c>
      <c r="K1731" s="26" t="n">
        <v>-3.85</v>
      </c>
      <c r="L1731" s="26" t="s">
        <v>3065</v>
      </c>
      <c r="M1731" s="26" t="n">
        <v>-11.72</v>
      </c>
      <c r="N1731" s="26" t="n">
        <v>-7.21</v>
      </c>
      <c r="O1731" s="27" t="s">
        <v>3065</v>
      </c>
      <c r="P1731" s="27" t="n">
        <v>-764.5</v>
      </c>
      <c r="Q1731" s="27" t="n">
        <v>-215.22</v>
      </c>
      <c r="R1731" s="28" t="n">
        <v>20184.85</v>
      </c>
      <c r="S1731" s="28" t="n">
        <v>6331.58</v>
      </c>
      <c r="T1731" s="29" t="n">
        <v>58620.3</v>
      </c>
      <c r="U1731" s="29" t="n">
        <v>8705.89</v>
      </c>
      <c r="V1731" s="28" t="n">
        <v>15065.58</v>
      </c>
      <c r="W1731" s="28" t="n">
        <v>7978.13</v>
      </c>
      <c r="X1731" s="29" t="n">
        <v>12135.8</v>
      </c>
      <c r="Y1731" s="29" t="n">
        <v>5625.9</v>
      </c>
      <c r="Z1731" s="28" t="n">
        <v>18598.1</v>
      </c>
      <c r="AA1731" s="28" t="n">
        <v>6108.43</v>
      </c>
      <c r="AB1731" s="29" t="n">
        <v>13534.44</v>
      </c>
      <c r="AC1731" s="29" t="n">
        <v>7702.65</v>
      </c>
    </row>
    <row r="1732" customFormat="false" ht="12.75" hidden="false" customHeight="false" outlineLevel="0" collapsed="false">
      <c r="A1732" s="3" t="s">
        <v>3066</v>
      </c>
      <c r="B1732" s="3" t="s">
        <v>14</v>
      </c>
      <c r="C1732" s="3" t="s">
        <v>37</v>
      </c>
      <c r="D1732" s="3" t="s">
        <v>135</v>
      </c>
      <c r="E1732" s="3" t="str">
        <f aca="false">+CONCATENATE(A1732," ",B1732," ",C1732," ",D1732)</f>
        <v>STEELE 138 KV DPL FBUS</v>
      </c>
      <c r="F1732" s="26" t="s">
        <v>3067</v>
      </c>
      <c r="G1732" s="26" t="n">
        <v>7.88</v>
      </c>
      <c r="H1732" s="26" t="n">
        <v>4.47</v>
      </c>
      <c r="I1732" s="26" t="s">
        <v>3067</v>
      </c>
      <c r="J1732" s="26" t="n">
        <v>0.22</v>
      </c>
      <c r="K1732" s="26" t="n">
        <v>1.32</v>
      </c>
      <c r="L1732" s="26" t="s">
        <v>3067</v>
      </c>
      <c r="M1732" s="26" t="n">
        <v>4.06</v>
      </c>
      <c r="N1732" s="26" t="n">
        <v>2.72</v>
      </c>
      <c r="O1732" s="27" t="s">
        <v>3067</v>
      </c>
      <c r="P1732" s="27" t="n">
        <v>1339.86</v>
      </c>
      <c r="Q1732" s="27" t="n">
        <v>793.21</v>
      </c>
      <c r="R1732" s="28" t="n">
        <v>20258.37</v>
      </c>
      <c r="S1732" s="28" t="n">
        <v>6328.17</v>
      </c>
      <c r="T1732" s="29" t="n">
        <v>60438.69</v>
      </c>
      <c r="U1732" s="29" t="n">
        <v>8680.2</v>
      </c>
      <c r="V1732" s="28" t="n">
        <v>17119.97</v>
      </c>
      <c r="W1732" s="28" t="n">
        <v>9214.97</v>
      </c>
      <c r="X1732" s="29" t="n">
        <v>12269.2</v>
      </c>
      <c r="Y1732" s="29" t="n">
        <v>5597.5</v>
      </c>
      <c r="Z1732" s="28" t="n">
        <v>18604.35</v>
      </c>
      <c r="AA1732" s="28" t="n">
        <v>6164.84</v>
      </c>
      <c r="AB1732" s="29" t="n">
        <v>13493.93</v>
      </c>
      <c r="AC1732" s="29" t="n">
        <v>7708.46</v>
      </c>
    </row>
    <row r="1733" customFormat="false" ht="12.75" hidden="false" customHeight="false" outlineLevel="0" collapsed="false">
      <c r="A1733" s="3" t="s">
        <v>3068</v>
      </c>
      <c r="B1733" s="3" t="s">
        <v>26</v>
      </c>
      <c r="C1733" s="3" t="s">
        <v>45</v>
      </c>
      <c r="D1733" s="3" t="s">
        <v>3069</v>
      </c>
      <c r="E1733" s="3" t="str">
        <f aca="false">+CONCATENATE(A1733," ",B1733," ",C1733," ",D1733)</f>
        <v>STEELTON 230 KV PPL TRAN_1</v>
      </c>
      <c r="F1733" s="26" t="s">
        <v>3070</v>
      </c>
      <c r="G1733" s="26" t="n">
        <v>1.61</v>
      </c>
      <c r="H1733" s="26" t="n">
        <v>1.08</v>
      </c>
      <c r="I1733" s="26" t="s">
        <v>3070</v>
      </c>
      <c r="J1733" s="26" t="n">
        <v>-2.88</v>
      </c>
      <c r="K1733" s="26" t="n">
        <v>-0.44</v>
      </c>
      <c r="L1733" s="26" t="s">
        <v>3070</v>
      </c>
      <c r="M1733" s="26" t="n">
        <v>-6.14</v>
      </c>
      <c r="N1733" s="26" t="n">
        <v>-0.79</v>
      </c>
      <c r="O1733" s="27" t="s">
        <v>3070</v>
      </c>
      <c r="P1733" s="27" t="n">
        <v>-948.31</v>
      </c>
      <c r="Q1733" s="27" t="n">
        <v>-287.42</v>
      </c>
      <c r="R1733" s="28" t="n">
        <v>20265.97</v>
      </c>
      <c r="S1733" s="28" t="n">
        <v>6327.72</v>
      </c>
      <c r="T1733" s="29" t="n">
        <v>58110.57</v>
      </c>
      <c r="U1733" s="29" t="n">
        <v>8679.42</v>
      </c>
      <c r="V1733" s="28" t="n">
        <v>15204.29</v>
      </c>
      <c r="W1733" s="28" t="n">
        <v>7967.64</v>
      </c>
      <c r="X1733" s="29" t="n">
        <v>12267.2</v>
      </c>
      <c r="Y1733" s="29" t="n">
        <v>5767.2</v>
      </c>
      <c r="Z1733" s="28" t="n">
        <v>18591.37</v>
      </c>
      <c r="AA1733" s="28" t="n">
        <v>6159.48</v>
      </c>
      <c r="AB1733" s="29" t="n">
        <v>13498.53</v>
      </c>
      <c r="AC1733" s="29" t="n">
        <v>7707.08</v>
      </c>
    </row>
    <row r="1734" customFormat="false" ht="12.75" hidden="false" customHeight="false" outlineLevel="0" collapsed="false">
      <c r="A1734" s="3" t="s">
        <v>3068</v>
      </c>
      <c r="B1734" s="3" t="s">
        <v>26</v>
      </c>
      <c r="C1734" s="3" t="s">
        <v>45</v>
      </c>
      <c r="D1734" s="3" t="s">
        <v>3071</v>
      </c>
      <c r="E1734" s="3" t="str">
        <f aca="false">+CONCATENATE(A1734," ",B1734," ",C1734," ",D1734)</f>
        <v>STEELTON 230 KV PPL TRAN_2</v>
      </c>
      <c r="F1734" s="26" t="s">
        <v>3072</v>
      </c>
      <c r="G1734" s="26" t="n">
        <v>1.61</v>
      </c>
      <c r="H1734" s="26" t="n">
        <v>1.08</v>
      </c>
      <c r="I1734" s="26" t="s">
        <v>3072</v>
      </c>
      <c r="J1734" s="26" t="n">
        <v>-2.88</v>
      </c>
      <c r="K1734" s="26" t="n">
        <v>-0.44</v>
      </c>
      <c r="L1734" s="26" t="s">
        <v>3072</v>
      </c>
      <c r="M1734" s="26" t="n">
        <v>-6.14</v>
      </c>
      <c r="N1734" s="26" t="n">
        <v>-0.79</v>
      </c>
      <c r="O1734" s="27" t="s">
        <v>3072</v>
      </c>
      <c r="P1734" s="27" t="n">
        <v>-948.31</v>
      </c>
      <c r="Q1734" s="27" t="n">
        <v>-287.42</v>
      </c>
      <c r="R1734" s="28" t="n">
        <v>20265.97</v>
      </c>
      <c r="S1734" s="28" t="n">
        <v>6327.72</v>
      </c>
      <c r="T1734" s="29" t="n">
        <v>58110.57</v>
      </c>
      <c r="U1734" s="29" t="n">
        <v>8679.42</v>
      </c>
      <c r="V1734" s="28" t="n">
        <v>15204.29</v>
      </c>
      <c r="W1734" s="28" t="n">
        <v>7967.64</v>
      </c>
      <c r="X1734" s="29" t="n">
        <v>12267.2</v>
      </c>
      <c r="Y1734" s="29" t="n">
        <v>5767.2</v>
      </c>
      <c r="Z1734" s="28" t="n">
        <v>18591.37</v>
      </c>
      <c r="AA1734" s="28" t="n">
        <v>6159.48</v>
      </c>
      <c r="AB1734" s="29" t="n">
        <v>13498.53</v>
      </c>
      <c r="AC1734" s="29" t="n">
        <v>7118.38</v>
      </c>
    </row>
    <row r="1735" customFormat="false" ht="12.75" hidden="false" customHeight="false" outlineLevel="0" collapsed="false">
      <c r="A1735" s="3" t="s">
        <v>3068</v>
      </c>
      <c r="B1735" s="3" t="s">
        <v>26</v>
      </c>
      <c r="C1735" s="3" t="s">
        <v>45</v>
      </c>
      <c r="D1735" s="3" t="s">
        <v>1781</v>
      </c>
      <c r="E1735" s="3" t="str">
        <f aca="false">+CONCATENATE(A1735," ",B1735," ",C1735," ",D1735)</f>
        <v>STEELTON 230 KV PPL TRAN_3</v>
      </c>
      <c r="F1735" s="26" t="s">
        <v>3073</v>
      </c>
      <c r="G1735" s="26" t="n">
        <v>1.61</v>
      </c>
      <c r="H1735" s="26" t="n">
        <v>1.08</v>
      </c>
      <c r="I1735" s="26" t="s">
        <v>3073</v>
      </c>
      <c r="J1735" s="26" t="n">
        <v>-2.88</v>
      </c>
      <c r="K1735" s="26" t="n">
        <v>-0.44</v>
      </c>
      <c r="L1735" s="26" t="s">
        <v>3073</v>
      </c>
      <c r="M1735" s="26" t="n">
        <v>-6.14</v>
      </c>
      <c r="N1735" s="26" t="n">
        <v>-0.79</v>
      </c>
      <c r="O1735" s="27" t="s">
        <v>3073</v>
      </c>
      <c r="P1735" s="27" t="n">
        <v>-948.31</v>
      </c>
      <c r="Q1735" s="27" t="n">
        <v>-287.42</v>
      </c>
      <c r="R1735" s="28" t="n">
        <v>20265.97</v>
      </c>
      <c r="S1735" s="28" t="n">
        <v>6327.72</v>
      </c>
      <c r="T1735" s="29" t="n">
        <v>58110.57</v>
      </c>
      <c r="U1735" s="29" t="n">
        <v>8679.42</v>
      </c>
      <c r="V1735" s="28" t="n">
        <v>15204.29</v>
      </c>
      <c r="W1735" s="28" t="n">
        <v>7967.64</v>
      </c>
      <c r="X1735" s="29" t="n">
        <v>12267.2</v>
      </c>
      <c r="Y1735" s="29" t="n">
        <v>5767.2</v>
      </c>
      <c r="Z1735" s="28" t="n">
        <v>18591.37</v>
      </c>
      <c r="AA1735" s="28" t="n">
        <v>6159.48</v>
      </c>
      <c r="AB1735" s="29" t="n">
        <v>13498.53</v>
      </c>
      <c r="AC1735" s="29" t="n">
        <v>7118.38</v>
      </c>
    </row>
    <row r="1736" customFormat="false" ht="12.75" hidden="false" customHeight="false" outlineLevel="0" collapsed="false">
      <c r="A1736" s="3" t="s">
        <v>3074</v>
      </c>
      <c r="B1736" s="3" t="s">
        <v>20</v>
      </c>
      <c r="C1736" s="3" t="s">
        <v>37</v>
      </c>
      <c r="D1736" s="3" t="s">
        <v>3075</v>
      </c>
      <c r="E1736" s="3" t="str">
        <f aca="false">+CONCATENATE(A1736," ",B1736," ",C1736," ",D1736)</f>
        <v>STOCKTON 69 KV DPL STOCTN</v>
      </c>
      <c r="F1736" s="26" t="s">
        <v>3076</v>
      </c>
      <c r="G1736" s="26" t="n">
        <v>7.9</v>
      </c>
      <c r="H1736" s="26" t="n">
        <v>4.48</v>
      </c>
      <c r="I1736" s="26" t="s">
        <v>3076</v>
      </c>
      <c r="J1736" s="26" t="n">
        <v>0.24</v>
      </c>
      <c r="K1736" s="26" t="n">
        <v>1.34</v>
      </c>
      <c r="L1736" s="26" t="s">
        <v>3076</v>
      </c>
      <c r="M1736" s="26" t="n">
        <v>4.1</v>
      </c>
      <c r="N1736" s="26" t="n">
        <v>2.74</v>
      </c>
      <c r="O1736" s="27" t="s">
        <v>3076</v>
      </c>
      <c r="P1736" s="27" t="n">
        <v>1472.45</v>
      </c>
      <c r="Q1736" s="27" t="n">
        <v>867.39</v>
      </c>
      <c r="R1736" s="28" t="n">
        <v>20259.33</v>
      </c>
      <c r="S1736" s="28" t="n">
        <v>6328.19</v>
      </c>
      <c r="T1736" s="29" t="n">
        <v>60528.93</v>
      </c>
      <c r="U1736" s="29" t="n">
        <v>8679.83</v>
      </c>
      <c r="V1736" s="28" t="n">
        <v>17224.72</v>
      </c>
      <c r="W1736" s="28" t="n">
        <v>9186.37</v>
      </c>
      <c r="X1736" s="29" t="n">
        <v>12269.3</v>
      </c>
      <c r="Y1736" s="29" t="n">
        <v>5597.5</v>
      </c>
      <c r="Z1736" s="28" t="n">
        <v>18604.3</v>
      </c>
      <c r="AA1736" s="28" t="n">
        <v>6164.9</v>
      </c>
      <c r="AB1736" s="29" t="n">
        <v>13493.92</v>
      </c>
      <c r="AC1736" s="29" t="n">
        <v>7119.79</v>
      </c>
    </row>
    <row r="1737" customFormat="false" ht="12.75" hidden="false" customHeight="false" outlineLevel="0" collapsed="false">
      <c r="A1737" s="3" t="s">
        <v>3077</v>
      </c>
      <c r="B1737" s="3" t="s">
        <v>59</v>
      </c>
      <c r="C1737" s="3" t="s">
        <v>111</v>
      </c>
      <c r="D1737" s="3" t="s">
        <v>765</v>
      </c>
      <c r="E1737" s="3" t="str">
        <f aca="false">+CONCATENATE(A1737," ",B1737," ",C1737," ",D1737)</f>
        <v>STON JC 115 KV JCPL BK 2</v>
      </c>
      <c r="F1737" s="26" t="s">
        <v>3078</v>
      </c>
      <c r="G1737" s="26" t="n">
        <v>-91.89</v>
      </c>
      <c r="H1737" s="26" t="n">
        <v>-44.77</v>
      </c>
      <c r="I1737" s="26" t="s">
        <v>3078</v>
      </c>
      <c r="J1737" s="26" t="n">
        <v>-30.51</v>
      </c>
      <c r="K1737" s="26" t="n">
        <v>-34.41</v>
      </c>
      <c r="L1737" s="26" t="s">
        <v>3078</v>
      </c>
      <c r="M1737" s="26" t="n">
        <v>-107.2</v>
      </c>
      <c r="N1737" s="26" t="n">
        <v>-61.9</v>
      </c>
      <c r="O1737" s="27" t="s">
        <v>3078</v>
      </c>
      <c r="P1737" s="27" t="n">
        <v>209.86</v>
      </c>
      <c r="Q1737" s="27" t="n">
        <v>262.63</v>
      </c>
      <c r="R1737" s="28" t="n">
        <v>19888.05</v>
      </c>
      <c r="S1737" s="28" t="n">
        <v>6297.63</v>
      </c>
      <c r="T1737" s="29" t="n">
        <v>59638.79</v>
      </c>
      <c r="U1737" s="29" t="n">
        <v>8877.45</v>
      </c>
      <c r="V1737" s="28" t="n">
        <v>15035.2</v>
      </c>
      <c r="W1737" s="28" t="n">
        <v>7980.19</v>
      </c>
      <c r="X1737" s="29" t="n">
        <v>12196.8</v>
      </c>
      <c r="Y1737" s="29" t="n">
        <v>5612.7</v>
      </c>
      <c r="Z1737" s="28" t="n">
        <v>18569.61</v>
      </c>
      <c r="AA1737" s="28" t="n">
        <v>5572.42</v>
      </c>
      <c r="AB1737" s="29" t="n">
        <v>13493.29</v>
      </c>
      <c r="AC1737" s="29" t="n">
        <v>7072.68</v>
      </c>
    </row>
    <row r="1738" customFormat="false" ht="12.75" hidden="false" customHeight="false" outlineLevel="0" collapsed="false">
      <c r="A1738" s="3" t="s">
        <v>3077</v>
      </c>
      <c r="B1738" s="3" t="s">
        <v>26</v>
      </c>
      <c r="C1738" s="3" t="s">
        <v>111</v>
      </c>
      <c r="D1738" s="3" t="s">
        <v>763</v>
      </c>
      <c r="E1738" s="3" t="str">
        <f aca="false">+CONCATENATE(A1738," ",B1738," ",C1738," ",D1738)</f>
        <v>STON JC 230 KV JCPL BK 1</v>
      </c>
      <c r="F1738" s="26" t="s">
        <v>3079</v>
      </c>
      <c r="G1738" s="26" t="n">
        <v>-96.87</v>
      </c>
      <c r="H1738" s="26" t="n">
        <v>-47.21</v>
      </c>
      <c r="I1738" s="26" t="s">
        <v>3079</v>
      </c>
      <c r="J1738" s="26" t="n">
        <v>-32.2</v>
      </c>
      <c r="K1738" s="26" t="n">
        <v>-36.24</v>
      </c>
      <c r="L1738" s="26" t="s">
        <v>3079</v>
      </c>
      <c r="M1738" s="26" t="n">
        <v>-112.88</v>
      </c>
      <c r="N1738" s="26" t="n">
        <v>-65.18</v>
      </c>
      <c r="O1738" s="27" t="s">
        <v>3079</v>
      </c>
      <c r="P1738" s="27" t="n">
        <v>233.38</v>
      </c>
      <c r="Q1738" s="27" t="n">
        <v>270.92</v>
      </c>
      <c r="R1738" s="28" t="n">
        <v>19851.84</v>
      </c>
      <c r="S1738" s="28" t="n">
        <v>6293.44</v>
      </c>
      <c r="T1738" s="29" t="n">
        <v>59680.61</v>
      </c>
      <c r="U1738" s="29" t="n">
        <v>8890.72</v>
      </c>
      <c r="V1738" s="28" t="n">
        <v>15029.31</v>
      </c>
      <c r="W1738" s="28" t="n">
        <v>7980.38</v>
      </c>
      <c r="X1738" s="29" t="n">
        <v>12183.4</v>
      </c>
      <c r="Y1738" s="29" t="n">
        <v>5611.1</v>
      </c>
      <c r="Z1738" s="28" t="n">
        <v>18569.34</v>
      </c>
      <c r="AA1738" s="28" t="n">
        <v>5537.68</v>
      </c>
      <c r="AB1738" s="29" t="n">
        <v>13491.98</v>
      </c>
      <c r="AC1738" s="29" t="n">
        <v>7069.82</v>
      </c>
    </row>
    <row r="1739" customFormat="false" ht="12.75" hidden="false" customHeight="false" outlineLevel="0" collapsed="false">
      <c r="A1739" s="3" t="s">
        <v>3080</v>
      </c>
      <c r="B1739" s="3" t="s">
        <v>59</v>
      </c>
      <c r="C1739" s="3" t="s">
        <v>66</v>
      </c>
      <c r="D1739" s="3" t="s">
        <v>119</v>
      </c>
      <c r="E1739" s="3" t="str">
        <f aca="false">+CONCATENATE(A1739," ",B1739," ",C1739," ",D1739)</f>
        <v>STRABAN 115 KV METED 1 BANK</v>
      </c>
      <c r="F1739" s="26" t="s">
        <v>3081</v>
      </c>
      <c r="G1739" s="26" t="n">
        <v>5</v>
      </c>
      <c r="H1739" s="26" t="n">
        <v>2.8</v>
      </c>
      <c r="I1739" s="26" t="s">
        <v>3081</v>
      </c>
      <c r="J1739" s="26" t="n">
        <v>0</v>
      </c>
      <c r="K1739" s="26" t="n">
        <v>0.74</v>
      </c>
      <c r="L1739" s="26" t="s">
        <v>3081</v>
      </c>
      <c r="M1739" s="26" t="n">
        <v>-0.64</v>
      </c>
      <c r="N1739" s="26" t="n">
        <v>1.22</v>
      </c>
      <c r="O1739" s="27" t="s">
        <v>3081</v>
      </c>
      <c r="P1739" s="27" t="n">
        <v>-933.47</v>
      </c>
      <c r="Q1739" s="27" t="n">
        <v>-276.97</v>
      </c>
      <c r="R1739" s="28" t="n">
        <v>20211.31</v>
      </c>
      <c r="S1739" s="28" t="n">
        <v>6319.4</v>
      </c>
      <c r="T1739" s="29" t="n">
        <v>58079.81</v>
      </c>
      <c r="U1739" s="29" t="n">
        <v>8665.47</v>
      </c>
      <c r="V1739" s="28" t="n">
        <v>15307.74</v>
      </c>
      <c r="W1739" s="28" t="n">
        <v>7973.24</v>
      </c>
      <c r="X1739" s="29" t="n">
        <v>12271.1</v>
      </c>
      <c r="Y1739" s="29" t="n">
        <v>5593</v>
      </c>
      <c r="Z1739" s="28" t="n">
        <v>18605.02</v>
      </c>
      <c r="AA1739" s="28" t="n">
        <v>6179.41</v>
      </c>
      <c r="AB1739" s="29" t="n">
        <v>13496.52</v>
      </c>
      <c r="AC1739" s="29" t="n">
        <v>7119.9</v>
      </c>
    </row>
    <row r="1740" customFormat="false" ht="12.75" hidden="false" customHeight="false" outlineLevel="0" collapsed="false">
      <c r="A1740" s="3" t="s">
        <v>3082</v>
      </c>
      <c r="B1740" s="3" t="s">
        <v>20</v>
      </c>
      <c r="C1740" s="3" t="s">
        <v>33</v>
      </c>
      <c r="D1740" s="3" t="s">
        <v>96</v>
      </c>
      <c r="E1740" s="3" t="str">
        <f aca="false">+CONCATENATE(A1740," ",B1740," ",C1740," ",D1740)</f>
        <v>STRATFOR 69 KV AECO BUS1</v>
      </c>
      <c r="F1740" s="26" t="s">
        <v>3083</v>
      </c>
      <c r="G1740" s="26" t="n">
        <v>10.25</v>
      </c>
      <c r="H1740" s="26" t="n">
        <v>5.89</v>
      </c>
      <c r="I1740" s="26" t="s">
        <v>3083</v>
      </c>
      <c r="J1740" s="26" t="n">
        <v>-0.24</v>
      </c>
      <c r="K1740" s="26" t="n">
        <v>0.88</v>
      </c>
      <c r="L1740" s="26" t="s">
        <v>3083</v>
      </c>
      <c r="M1740" s="26" t="n">
        <v>2.8</v>
      </c>
      <c r="N1740" s="26" t="n">
        <v>2.38</v>
      </c>
      <c r="O1740" s="27" t="s">
        <v>3083</v>
      </c>
      <c r="P1740" s="27" t="n">
        <v>597.73</v>
      </c>
      <c r="Q1740" s="27" t="n">
        <v>439.81</v>
      </c>
      <c r="R1740" s="28" t="n">
        <v>20318.53</v>
      </c>
      <c r="S1740" s="28" t="n">
        <v>6331.11</v>
      </c>
      <c r="T1740" s="29" t="n">
        <v>60254.66</v>
      </c>
      <c r="U1740" s="29" t="n">
        <v>8681.94</v>
      </c>
      <c r="V1740" s="28" t="n">
        <v>15155.59</v>
      </c>
      <c r="W1740" s="28" t="n">
        <v>7979.41</v>
      </c>
      <c r="X1740" s="29" t="n">
        <v>12262.8</v>
      </c>
      <c r="Y1740" s="29" t="n">
        <v>5588.3</v>
      </c>
      <c r="Z1740" s="28" t="n">
        <v>18602.36</v>
      </c>
      <c r="AA1740" s="28" t="n">
        <v>6149.75</v>
      </c>
      <c r="AB1740" s="29" t="n">
        <v>13493.36</v>
      </c>
      <c r="AC1740" s="29" t="n">
        <v>7118.96</v>
      </c>
    </row>
    <row r="1741" customFormat="false" ht="12.75" hidden="false" customHeight="false" outlineLevel="0" collapsed="false">
      <c r="A1741" s="3" t="s">
        <v>3082</v>
      </c>
      <c r="B1741" s="3" t="s">
        <v>20</v>
      </c>
      <c r="C1741" s="3" t="s">
        <v>33</v>
      </c>
      <c r="D1741" s="3" t="s">
        <v>535</v>
      </c>
      <c r="E1741" s="3" t="str">
        <f aca="false">+CONCATENATE(A1741," ",B1741," ",C1741," ",D1741)</f>
        <v>STRATFOR 69 KV AECO BUS3</v>
      </c>
      <c r="F1741" s="26" t="s">
        <v>3084</v>
      </c>
      <c r="G1741" s="26" t="n">
        <v>10.25</v>
      </c>
      <c r="H1741" s="26" t="n">
        <v>5.89</v>
      </c>
      <c r="I1741" s="26" t="s">
        <v>3084</v>
      </c>
      <c r="J1741" s="26" t="n">
        <v>-0.24</v>
      </c>
      <c r="K1741" s="26" t="n">
        <v>0.88</v>
      </c>
      <c r="L1741" s="26" t="s">
        <v>3084</v>
      </c>
      <c r="M1741" s="26" t="n">
        <v>2.8</v>
      </c>
      <c r="N1741" s="26" t="n">
        <v>2.38</v>
      </c>
      <c r="O1741" s="27" t="s">
        <v>3084</v>
      </c>
      <c r="P1741" s="27" t="n">
        <v>597.73</v>
      </c>
      <c r="Q1741" s="27" t="n">
        <v>439.81</v>
      </c>
      <c r="R1741" s="28" t="n">
        <v>20318.53</v>
      </c>
      <c r="S1741" s="28" t="n">
        <v>6331.11</v>
      </c>
      <c r="T1741" s="29" t="n">
        <v>60254.66</v>
      </c>
      <c r="U1741" s="29" t="n">
        <v>8681.94</v>
      </c>
      <c r="V1741" s="28" t="n">
        <v>15155.59</v>
      </c>
      <c r="W1741" s="28" t="n">
        <v>7979.41</v>
      </c>
      <c r="X1741" s="29" t="n">
        <v>12262.8</v>
      </c>
      <c r="Y1741" s="29" t="n">
        <v>5588.3</v>
      </c>
      <c r="Z1741" s="28" t="n">
        <v>18602.36</v>
      </c>
      <c r="AA1741" s="28" t="n">
        <v>6149.75</v>
      </c>
      <c r="AB1741" s="29" t="n">
        <v>13493.36</v>
      </c>
      <c r="AC1741" s="29" t="n">
        <v>7118.96</v>
      </c>
    </row>
    <row r="1742" customFormat="false" ht="12.75" hidden="false" customHeight="false" outlineLevel="0" collapsed="false">
      <c r="A1742" s="3" t="s">
        <v>3082</v>
      </c>
      <c r="B1742" s="3" t="s">
        <v>20</v>
      </c>
      <c r="C1742" s="3" t="s">
        <v>33</v>
      </c>
      <c r="D1742" s="3" t="s">
        <v>98</v>
      </c>
      <c r="E1742" s="3" t="str">
        <f aca="false">+CONCATENATE(A1742," ",B1742," ",C1742," ",D1742)</f>
        <v>STRATFOR 69 KV AECO BUS4</v>
      </c>
      <c r="F1742" s="26" t="s">
        <v>3085</v>
      </c>
      <c r="G1742" s="26" t="n">
        <v>10.25</v>
      </c>
      <c r="H1742" s="26" t="n">
        <v>5.89</v>
      </c>
      <c r="I1742" s="26" t="s">
        <v>3085</v>
      </c>
      <c r="J1742" s="26" t="n">
        <v>-0.24</v>
      </c>
      <c r="K1742" s="26" t="n">
        <v>0.88</v>
      </c>
      <c r="L1742" s="26" t="s">
        <v>3085</v>
      </c>
      <c r="M1742" s="26" t="n">
        <v>2.8</v>
      </c>
      <c r="N1742" s="26" t="n">
        <v>2.38</v>
      </c>
      <c r="O1742" s="27" t="s">
        <v>3085</v>
      </c>
      <c r="P1742" s="27" t="n">
        <v>597.73</v>
      </c>
      <c r="Q1742" s="27" t="n">
        <v>439.81</v>
      </c>
      <c r="R1742" s="28" t="n">
        <v>20318.53</v>
      </c>
      <c r="S1742" s="28" t="n">
        <v>6331.11</v>
      </c>
      <c r="T1742" s="29" t="n">
        <v>60254.66</v>
      </c>
      <c r="U1742" s="29" t="n">
        <v>8681.94</v>
      </c>
      <c r="V1742" s="28" t="n">
        <v>15155.59</v>
      </c>
      <c r="W1742" s="28" t="n">
        <v>7979.41</v>
      </c>
      <c r="X1742" s="29" t="n">
        <v>12262.8</v>
      </c>
      <c r="Y1742" s="29" t="n">
        <v>5588.3</v>
      </c>
      <c r="Z1742" s="28" t="n">
        <v>18602.36</v>
      </c>
      <c r="AA1742" s="28" t="n">
        <v>6149.75</v>
      </c>
      <c r="AB1742" s="29" t="n">
        <v>13493.36</v>
      </c>
      <c r="AC1742" s="29" t="n">
        <v>7118.96</v>
      </c>
    </row>
    <row r="1743" customFormat="false" ht="12.75" hidden="false" customHeight="false" outlineLevel="0" collapsed="false">
      <c r="A1743" s="3" t="s">
        <v>3086</v>
      </c>
      <c r="B1743" s="3" t="s">
        <v>59</v>
      </c>
      <c r="C1743" s="3" t="s">
        <v>60</v>
      </c>
      <c r="D1743" s="3" t="s">
        <v>61</v>
      </c>
      <c r="E1743" s="3" t="str">
        <f aca="false">+CONCATENATE(A1743," ",B1743," ",C1743," ",D1743)</f>
        <v>STROY 115 KV PENELEC 1 TX</v>
      </c>
      <c r="F1743" s="26" t="s">
        <v>3087</v>
      </c>
      <c r="G1743" s="26" t="n">
        <v>30.66</v>
      </c>
      <c r="H1743" s="26" t="n">
        <v>15.78</v>
      </c>
      <c r="I1743" s="26" t="s">
        <v>3087</v>
      </c>
      <c r="J1743" s="26" t="n">
        <v>5.23</v>
      </c>
      <c r="K1743" s="26" t="n">
        <v>8.2</v>
      </c>
      <c r="L1743" s="26" t="s">
        <v>3087</v>
      </c>
      <c r="M1743" s="26" t="n">
        <v>27.26</v>
      </c>
      <c r="N1743" s="26" t="n">
        <v>13.74</v>
      </c>
      <c r="O1743" s="27" t="s">
        <v>3087</v>
      </c>
      <c r="P1743" s="27" t="n">
        <v>-480.47</v>
      </c>
      <c r="Q1743" s="27" t="n">
        <v>-72.53</v>
      </c>
      <c r="R1743" s="28" t="n">
        <v>20370.26</v>
      </c>
      <c r="S1743" s="28" t="n">
        <v>6482.25</v>
      </c>
      <c r="T1743" s="29" t="n">
        <v>58769.45</v>
      </c>
      <c r="U1743" s="29" t="n">
        <v>8708.77</v>
      </c>
      <c r="V1743" s="28" t="n">
        <v>14735.43</v>
      </c>
      <c r="W1743" s="28" t="n">
        <v>7978.6</v>
      </c>
      <c r="X1743" s="29" t="n">
        <v>12276.3</v>
      </c>
      <c r="Y1743" s="29" t="n">
        <v>5676.6</v>
      </c>
      <c r="Z1743" s="28" t="n">
        <v>18577.26</v>
      </c>
      <c r="AA1743" s="28" t="n">
        <v>6416.35</v>
      </c>
      <c r="AB1743" s="29" t="n">
        <v>13909.57</v>
      </c>
      <c r="AC1743" s="29" t="n">
        <v>7133.78</v>
      </c>
    </row>
    <row r="1744" customFormat="false" ht="12.75" hidden="false" customHeight="false" outlineLevel="0" collapsed="false">
      <c r="A1744" s="3" t="s">
        <v>3086</v>
      </c>
      <c r="B1744" s="3" t="s">
        <v>59</v>
      </c>
      <c r="C1744" s="3" t="s">
        <v>60</v>
      </c>
      <c r="D1744" s="3" t="s">
        <v>63</v>
      </c>
      <c r="E1744" s="3" t="str">
        <f aca="false">+CONCATENATE(A1744," ",B1744," ",C1744," ",D1744)</f>
        <v>STROY 115 KV PENELEC 2 TX</v>
      </c>
      <c r="F1744" s="26" t="s">
        <v>3088</v>
      </c>
      <c r="G1744" s="26" t="n">
        <v>30.66</v>
      </c>
      <c r="H1744" s="26" t="n">
        <v>15.78</v>
      </c>
      <c r="I1744" s="26" t="s">
        <v>3088</v>
      </c>
      <c r="J1744" s="26" t="n">
        <v>5.23</v>
      </c>
      <c r="K1744" s="26" t="n">
        <v>8.2</v>
      </c>
      <c r="L1744" s="26" t="s">
        <v>3088</v>
      </c>
      <c r="M1744" s="26" t="n">
        <v>27.26</v>
      </c>
      <c r="N1744" s="26" t="n">
        <v>13.74</v>
      </c>
      <c r="O1744" s="27" t="s">
        <v>3088</v>
      </c>
      <c r="P1744" s="27" t="n">
        <v>-480.47</v>
      </c>
      <c r="Q1744" s="27" t="n">
        <v>-72.53</v>
      </c>
      <c r="R1744" s="28" t="n">
        <v>20370.26</v>
      </c>
      <c r="S1744" s="28" t="n">
        <v>6482.25</v>
      </c>
      <c r="T1744" s="29" t="n">
        <v>58769.45</v>
      </c>
      <c r="U1744" s="29" t="n">
        <v>8708.77</v>
      </c>
      <c r="V1744" s="28" t="n">
        <v>14735.43</v>
      </c>
      <c r="W1744" s="28" t="n">
        <v>7978.6</v>
      </c>
      <c r="X1744" s="29" t="n">
        <v>12276.3</v>
      </c>
      <c r="Y1744" s="29" t="n">
        <v>5676.6</v>
      </c>
      <c r="Z1744" s="28" t="n">
        <v>18577.26</v>
      </c>
      <c r="AA1744" s="28" t="n">
        <v>6416.35</v>
      </c>
      <c r="AB1744" s="29" t="n">
        <v>13909.57</v>
      </c>
      <c r="AC1744" s="29" t="n">
        <v>7133.78</v>
      </c>
    </row>
    <row r="1745" customFormat="false" ht="12.75" hidden="false" customHeight="false" outlineLevel="0" collapsed="false">
      <c r="A1745" s="3" t="s">
        <v>3089</v>
      </c>
      <c r="B1745" s="3" t="s">
        <v>26</v>
      </c>
      <c r="C1745" s="3" t="s">
        <v>111</v>
      </c>
      <c r="D1745" s="3" t="s">
        <v>952</v>
      </c>
      <c r="E1745" s="3" t="str">
        <f aca="false">+CONCATENATE(A1745," ",B1745," ",C1745," ",D1745)</f>
        <v>SUMM JC 230 KV JCPL TE TX</v>
      </c>
      <c r="F1745" s="26" t="s">
        <v>3090</v>
      </c>
      <c r="G1745" s="26" t="n">
        <v>-79.58</v>
      </c>
      <c r="H1745" s="26" t="n">
        <v>-38.63</v>
      </c>
      <c r="I1745" s="26" t="s">
        <v>3090</v>
      </c>
      <c r="J1745" s="26" t="n">
        <v>-27.55</v>
      </c>
      <c r="K1745" s="26" t="n">
        <v>-30.38</v>
      </c>
      <c r="L1745" s="26" t="s">
        <v>3090</v>
      </c>
      <c r="M1745" s="26" t="n">
        <v>-94.63</v>
      </c>
      <c r="N1745" s="26" t="n">
        <v>-54.52</v>
      </c>
      <c r="O1745" s="27" t="s">
        <v>3090</v>
      </c>
      <c r="P1745" s="27" t="n">
        <v>277.09</v>
      </c>
      <c r="Q1745" s="27" t="n">
        <v>288.12</v>
      </c>
      <c r="R1745" s="28" t="n">
        <v>19918.38</v>
      </c>
      <c r="S1745" s="28" t="n">
        <v>6300.1</v>
      </c>
      <c r="T1745" s="29" t="n">
        <v>59772.76</v>
      </c>
      <c r="U1745" s="29" t="n">
        <v>8947.97</v>
      </c>
      <c r="V1745" s="28" t="n">
        <v>15038.86</v>
      </c>
      <c r="W1745" s="28" t="n">
        <v>7980.09</v>
      </c>
      <c r="X1745" s="29" t="n">
        <v>12195</v>
      </c>
      <c r="Y1745" s="29" t="n">
        <v>5610</v>
      </c>
      <c r="Z1745" s="28" t="n">
        <v>18573.89</v>
      </c>
      <c r="AA1745" s="28" t="n">
        <v>5630.71</v>
      </c>
      <c r="AB1745" s="29" t="n">
        <v>13491.23</v>
      </c>
      <c r="AC1745" s="29" t="n">
        <v>7077.33</v>
      </c>
    </row>
    <row r="1746" customFormat="false" ht="12.75" hidden="false" customHeight="false" outlineLevel="0" collapsed="false">
      <c r="A1746" s="3" t="s">
        <v>3089</v>
      </c>
      <c r="B1746" s="3" t="s">
        <v>26</v>
      </c>
      <c r="C1746" s="3" t="s">
        <v>111</v>
      </c>
      <c r="D1746" s="3" t="s">
        <v>3091</v>
      </c>
      <c r="E1746" s="3" t="str">
        <f aca="false">+CONCATENATE(A1746," ",B1746," ",C1746," ",D1746)</f>
        <v>SUMM JC 230 KV JCPL TW TX</v>
      </c>
      <c r="F1746" s="26" t="s">
        <v>3092</v>
      </c>
      <c r="G1746" s="26" t="n">
        <v>-79.4</v>
      </c>
      <c r="H1746" s="26" t="n">
        <v>-38.92</v>
      </c>
      <c r="I1746" s="26" t="s">
        <v>3092</v>
      </c>
      <c r="J1746" s="26" t="n">
        <v>-26.14</v>
      </c>
      <c r="K1746" s="26" t="n">
        <v>-28.78</v>
      </c>
      <c r="L1746" s="26" t="s">
        <v>3092</v>
      </c>
      <c r="M1746" s="26" t="n">
        <v>-89.62</v>
      </c>
      <c r="N1746" s="26" t="n">
        <v>-51.59</v>
      </c>
      <c r="O1746" s="27" t="s">
        <v>3092</v>
      </c>
      <c r="P1746" s="27" t="n">
        <v>286.59</v>
      </c>
      <c r="Q1746" s="27" t="n">
        <v>292.33</v>
      </c>
      <c r="R1746" s="28" t="n">
        <v>19938.78</v>
      </c>
      <c r="S1746" s="28" t="n">
        <v>6301.58</v>
      </c>
      <c r="T1746" s="29" t="n">
        <v>59787.78</v>
      </c>
      <c r="U1746" s="29" t="n">
        <v>9099.1</v>
      </c>
      <c r="V1746" s="28" t="n">
        <v>15040.16</v>
      </c>
      <c r="W1746" s="28" t="n">
        <v>7979.98</v>
      </c>
      <c r="X1746" s="29" t="n">
        <v>12200</v>
      </c>
      <c r="Y1746" s="29" t="n">
        <v>5609.1</v>
      </c>
      <c r="Z1746" s="28" t="n">
        <v>18574.82</v>
      </c>
      <c r="AA1746" s="28" t="n">
        <v>5655.29</v>
      </c>
      <c r="AB1746" s="29" t="n">
        <v>13490.89</v>
      </c>
      <c r="AC1746" s="29" t="n">
        <v>7079.52</v>
      </c>
    </row>
    <row r="1747" customFormat="false" ht="12.75" hidden="false" customHeight="false" outlineLevel="0" collapsed="false">
      <c r="A1747" s="3" t="s">
        <v>3093</v>
      </c>
      <c r="B1747" s="3" t="s">
        <v>59</v>
      </c>
      <c r="C1747" s="3" t="s">
        <v>60</v>
      </c>
      <c r="D1747" s="3" t="s">
        <v>61</v>
      </c>
      <c r="E1747" s="3" t="str">
        <f aca="false">+CONCATENATE(A1747," ",B1747," ",C1747," ",D1747)</f>
        <v>SUMM PN 115 KV PENELEC 1 TX</v>
      </c>
      <c r="F1747" s="26" t="s">
        <v>3094</v>
      </c>
      <c r="G1747" s="26" t="n">
        <v>19.5</v>
      </c>
      <c r="H1747" s="26" t="n">
        <v>10.08</v>
      </c>
      <c r="I1747" s="26" t="s">
        <v>3094</v>
      </c>
      <c r="J1747" s="26" t="n">
        <v>-11.39</v>
      </c>
      <c r="K1747" s="26" t="n">
        <v>5.52</v>
      </c>
      <c r="L1747" s="26" t="s">
        <v>3094</v>
      </c>
      <c r="M1747" s="26" t="n">
        <v>16.05</v>
      </c>
      <c r="N1747" s="26" t="n">
        <v>9.01</v>
      </c>
      <c r="O1747" s="27" t="s">
        <v>3094</v>
      </c>
      <c r="P1747" s="27" t="n">
        <v>-826.84</v>
      </c>
      <c r="Q1747" s="27" t="n">
        <v>-243.2</v>
      </c>
      <c r="R1747" s="28" t="n">
        <v>20240.41</v>
      </c>
      <c r="S1747" s="28" t="n">
        <v>6354.19</v>
      </c>
      <c r="T1747" s="29" t="n">
        <v>58276.89</v>
      </c>
      <c r="U1747" s="29" t="n">
        <v>8666.25</v>
      </c>
      <c r="V1747" s="28" t="n">
        <v>15320.53</v>
      </c>
      <c r="W1747" s="28" t="n">
        <v>7978.75</v>
      </c>
      <c r="X1747" s="29" t="n">
        <v>12284.9</v>
      </c>
      <c r="Y1747" s="29" t="n">
        <v>5650.5</v>
      </c>
      <c r="Z1747" s="28" t="n">
        <v>18465.62</v>
      </c>
      <c r="AA1747" s="28" t="n">
        <v>6306.74</v>
      </c>
      <c r="AB1747" s="29" t="n">
        <v>13501.62</v>
      </c>
      <c r="AC1747" s="29" t="n">
        <v>7127.38</v>
      </c>
    </row>
    <row r="1748" customFormat="false" ht="12.75" hidden="false" customHeight="false" outlineLevel="0" collapsed="false">
      <c r="A1748" s="3" t="s">
        <v>3093</v>
      </c>
      <c r="B1748" s="3" t="s">
        <v>59</v>
      </c>
      <c r="C1748" s="3" t="s">
        <v>60</v>
      </c>
      <c r="D1748" s="3" t="s">
        <v>63</v>
      </c>
      <c r="E1748" s="3" t="str">
        <f aca="false">+CONCATENATE(A1748," ",B1748," ",C1748," ",D1748)</f>
        <v>SUMM PN 115 KV PENELEC 2 TX</v>
      </c>
      <c r="F1748" s="26" t="s">
        <v>3095</v>
      </c>
      <c r="G1748" s="26" t="n">
        <v>19.5</v>
      </c>
      <c r="H1748" s="26" t="n">
        <v>10.08</v>
      </c>
      <c r="I1748" s="26" t="s">
        <v>3095</v>
      </c>
      <c r="J1748" s="26" t="n">
        <v>-11.39</v>
      </c>
      <c r="K1748" s="26" t="n">
        <v>5.52</v>
      </c>
      <c r="L1748" s="26" t="s">
        <v>3095</v>
      </c>
      <c r="M1748" s="26" t="n">
        <v>16.05</v>
      </c>
      <c r="N1748" s="26" t="n">
        <v>9.01</v>
      </c>
      <c r="O1748" s="27" t="s">
        <v>3095</v>
      </c>
      <c r="P1748" s="27" t="n">
        <v>-826.84</v>
      </c>
      <c r="Q1748" s="27" t="n">
        <v>-243.2</v>
      </c>
      <c r="R1748" s="28" t="n">
        <v>20240.41</v>
      </c>
      <c r="S1748" s="28" t="n">
        <v>6354.19</v>
      </c>
      <c r="T1748" s="29" t="n">
        <v>58276.89</v>
      </c>
      <c r="U1748" s="29" t="n">
        <v>8666.25</v>
      </c>
      <c r="V1748" s="28" t="n">
        <v>15320.53</v>
      </c>
      <c r="W1748" s="28" t="n">
        <v>7978.75</v>
      </c>
      <c r="X1748" s="29" t="n">
        <v>12284.9</v>
      </c>
      <c r="Y1748" s="29" t="n">
        <v>5650.5</v>
      </c>
      <c r="Z1748" s="28" t="n">
        <v>18465.62</v>
      </c>
      <c r="AA1748" s="28" t="n">
        <v>6306.74</v>
      </c>
      <c r="AB1748" s="29" t="n">
        <v>13501.62</v>
      </c>
      <c r="AC1748" s="29" t="n">
        <v>7127.38</v>
      </c>
    </row>
    <row r="1749" customFormat="false" ht="12.75" hidden="false" customHeight="false" outlineLevel="0" collapsed="false">
      <c r="A1749" s="3" t="s">
        <v>3096</v>
      </c>
      <c r="B1749" s="3" t="s">
        <v>639</v>
      </c>
      <c r="C1749" s="3" t="s">
        <v>45</v>
      </c>
      <c r="D1749" s="3" t="s">
        <v>73</v>
      </c>
      <c r="E1749" s="3" t="str">
        <f aca="false">+CONCATENATE(A1749," ",B1749," ",C1749," ",D1749)</f>
        <v>SUNBURY 12 KV PPL COTU-1</v>
      </c>
      <c r="F1749" s="26" t="s">
        <v>3097</v>
      </c>
      <c r="G1749" s="26" t="n">
        <v>-6.98</v>
      </c>
      <c r="H1749" s="26" t="n">
        <v>-3.19</v>
      </c>
      <c r="I1749" s="26" t="s">
        <v>3097</v>
      </c>
      <c r="J1749" s="26" t="n">
        <v>-2.69</v>
      </c>
      <c r="K1749" s="26" t="n">
        <v>-3.26</v>
      </c>
      <c r="L1749" s="26" t="s">
        <v>3097</v>
      </c>
      <c r="M1749" s="26" t="n">
        <v>-10.03</v>
      </c>
      <c r="N1749" s="26" t="n">
        <v>-6.03</v>
      </c>
      <c r="O1749" s="27" t="s">
        <v>3096</v>
      </c>
      <c r="P1749" s="27" t="n">
        <v>-1174.43</v>
      </c>
      <c r="Q1749" s="27" t="n">
        <v>-427</v>
      </c>
      <c r="R1749" s="28" t="n">
        <v>20189.63</v>
      </c>
      <c r="S1749" s="28" t="n">
        <v>6322.98</v>
      </c>
      <c r="T1749" s="29" t="n">
        <v>58458</v>
      </c>
      <c r="U1749" s="29" t="n">
        <v>8691.81</v>
      </c>
      <c r="V1749" s="28" t="n">
        <v>15145.62</v>
      </c>
      <c r="W1749" s="28" t="n">
        <v>7977.83</v>
      </c>
      <c r="X1749" s="29" t="n">
        <v>12142.1</v>
      </c>
      <c r="Y1749" s="29" t="n">
        <v>5625</v>
      </c>
      <c r="Z1749" s="28" t="n">
        <v>18598.83</v>
      </c>
      <c r="AA1749" s="28" t="n">
        <v>6108.82</v>
      </c>
      <c r="AB1749" s="29" t="n">
        <v>13514.01</v>
      </c>
      <c r="AC1749" s="29" t="n">
        <v>7703.2</v>
      </c>
    </row>
    <row r="1750" customFormat="false" ht="12.75" hidden="false" customHeight="false" outlineLevel="0" collapsed="false">
      <c r="A1750" s="3" t="s">
        <v>3096</v>
      </c>
      <c r="B1750" s="3" t="s">
        <v>639</v>
      </c>
      <c r="C1750" s="3" t="s">
        <v>45</v>
      </c>
      <c r="D1750" s="3" t="s">
        <v>75</v>
      </c>
      <c r="E1750" s="3" t="str">
        <f aca="false">+CONCATENATE(A1750," ",B1750," ",C1750," ",D1750)</f>
        <v>SUNBURY 12 KV PPL COTU-2</v>
      </c>
      <c r="F1750" s="26" t="s">
        <v>3098</v>
      </c>
      <c r="G1750" s="26" t="n">
        <v>-6.98</v>
      </c>
      <c r="H1750" s="26" t="n">
        <v>-3.19</v>
      </c>
      <c r="I1750" s="26" t="s">
        <v>3098</v>
      </c>
      <c r="J1750" s="26" t="n">
        <v>-2.69</v>
      </c>
      <c r="K1750" s="26" t="n">
        <v>-3.26</v>
      </c>
      <c r="L1750" s="26" t="s">
        <v>3098</v>
      </c>
      <c r="M1750" s="26" t="n">
        <v>-10.03</v>
      </c>
      <c r="N1750" s="26" t="n">
        <v>-6.03</v>
      </c>
      <c r="O1750" s="27" t="s">
        <v>3097</v>
      </c>
      <c r="P1750" s="27" t="n">
        <v>-938.31</v>
      </c>
      <c r="Q1750" s="27" t="n">
        <v>-303.82</v>
      </c>
      <c r="R1750" s="28" t="n">
        <v>20189.63</v>
      </c>
      <c r="S1750" s="28" t="n">
        <v>6322.98</v>
      </c>
      <c r="T1750" s="29" t="n">
        <v>58458</v>
      </c>
      <c r="U1750" s="29" t="n">
        <v>8691.81</v>
      </c>
      <c r="V1750" s="28" t="n">
        <v>15145.62</v>
      </c>
      <c r="W1750" s="28" t="n">
        <v>7977.83</v>
      </c>
      <c r="X1750" s="29" t="n">
        <v>12142.1</v>
      </c>
      <c r="Y1750" s="29" t="n">
        <v>5625</v>
      </c>
      <c r="Z1750" s="28" t="n">
        <v>18598.83</v>
      </c>
      <c r="AA1750" s="28" t="n">
        <v>6108.82</v>
      </c>
      <c r="AB1750" s="29" t="n">
        <v>13514.01</v>
      </c>
      <c r="AC1750" s="29" t="n">
        <v>7703.2</v>
      </c>
    </row>
    <row r="1751" customFormat="false" ht="12.75" hidden="false" customHeight="false" outlineLevel="0" collapsed="false">
      <c r="A1751" s="3" t="s">
        <v>3096</v>
      </c>
      <c r="B1751" s="3" t="s">
        <v>639</v>
      </c>
      <c r="C1751" s="3" t="s">
        <v>45</v>
      </c>
      <c r="D1751" s="3" t="s">
        <v>3099</v>
      </c>
      <c r="E1751" s="3" t="str">
        <f aca="false">+CONCATENATE(A1751," ",B1751," ",C1751," ",D1751)</f>
        <v>SUNBURY 12 KV PPL COTULD</v>
      </c>
      <c r="F1751" s="26" t="s">
        <v>3100</v>
      </c>
      <c r="G1751" s="26" t="n">
        <v>-6.98</v>
      </c>
      <c r="H1751" s="26" t="n">
        <v>-3.19</v>
      </c>
      <c r="I1751" s="26" t="s">
        <v>3100</v>
      </c>
      <c r="J1751" s="26" t="n">
        <v>-2.69</v>
      </c>
      <c r="K1751" s="26" t="n">
        <v>-3.26</v>
      </c>
      <c r="L1751" s="26" t="s">
        <v>3100</v>
      </c>
      <c r="M1751" s="26" t="n">
        <v>-10.03</v>
      </c>
      <c r="N1751" s="26" t="n">
        <v>-6.03</v>
      </c>
      <c r="O1751" s="27" t="s">
        <v>3098</v>
      </c>
      <c r="P1751" s="27" t="n">
        <v>-938.31</v>
      </c>
      <c r="Q1751" s="27" t="n">
        <v>-303.82</v>
      </c>
      <c r="R1751" s="28" t="n">
        <v>20189.63</v>
      </c>
      <c r="S1751" s="28" t="n">
        <v>6322.98</v>
      </c>
      <c r="T1751" s="29" t="n">
        <v>58458</v>
      </c>
      <c r="U1751" s="29" t="n">
        <v>8691.81</v>
      </c>
      <c r="V1751" s="28" t="n">
        <v>15145.62</v>
      </c>
      <c r="W1751" s="28" t="n">
        <v>7977.83</v>
      </c>
      <c r="X1751" s="29" t="n">
        <v>12142.1</v>
      </c>
      <c r="Y1751" s="29" t="n">
        <v>5625</v>
      </c>
      <c r="Z1751" s="28" t="n">
        <v>18598.83</v>
      </c>
      <c r="AA1751" s="28" t="n">
        <v>6108.82</v>
      </c>
      <c r="AB1751" s="29" t="n">
        <v>13514.01</v>
      </c>
      <c r="AC1751" s="29" t="n">
        <v>7114.5</v>
      </c>
    </row>
    <row r="1752" customFormat="false" ht="12.75" hidden="false" customHeight="false" outlineLevel="0" collapsed="false">
      <c r="A1752" s="3" t="s">
        <v>3096</v>
      </c>
      <c r="B1752" s="3" t="s">
        <v>47</v>
      </c>
      <c r="C1752" s="3" t="s">
        <v>45</v>
      </c>
      <c r="D1752" s="3" t="s">
        <v>373</v>
      </c>
      <c r="E1752" s="3" t="str">
        <f aca="false">+CONCATENATE(A1752," ",B1752," ",C1752," ",D1752)</f>
        <v>SUNBURY 13 KV PPL UNIT01</v>
      </c>
      <c r="F1752" s="26" t="s">
        <v>3101</v>
      </c>
      <c r="G1752" s="26" t="n">
        <v>-6.98</v>
      </c>
      <c r="H1752" s="26" t="n">
        <v>-3.19</v>
      </c>
      <c r="I1752" s="26" t="s">
        <v>3101</v>
      </c>
      <c r="J1752" s="26" t="n">
        <v>-2.69</v>
      </c>
      <c r="K1752" s="26" t="n">
        <v>-3.26</v>
      </c>
      <c r="L1752" s="26" t="s">
        <v>3101</v>
      </c>
      <c r="M1752" s="26" t="n">
        <v>-10.03</v>
      </c>
      <c r="N1752" s="26" t="n">
        <v>-6.03</v>
      </c>
      <c r="O1752" s="27" t="s">
        <v>3100</v>
      </c>
      <c r="P1752" s="27" t="n">
        <v>-938.31</v>
      </c>
      <c r="Q1752" s="27" t="n">
        <v>-303.82</v>
      </c>
      <c r="R1752" s="28" t="n">
        <v>20189.63</v>
      </c>
      <c r="S1752" s="28" t="n">
        <v>6322.98</v>
      </c>
      <c r="T1752" s="29" t="n">
        <v>58458</v>
      </c>
      <c r="U1752" s="29" t="n">
        <v>8691.81</v>
      </c>
      <c r="V1752" s="28" t="n">
        <v>15145.62</v>
      </c>
      <c r="W1752" s="28" t="n">
        <v>7977.83</v>
      </c>
      <c r="X1752" s="29" t="n">
        <v>12142.1</v>
      </c>
      <c r="Y1752" s="29" t="n">
        <v>5625</v>
      </c>
      <c r="Z1752" s="28" t="n">
        <v>18598.83</v>
      </c>
      <c r="AA1752" s="28" t="n">
        <v>6108.82</v>
      </c>
      <c r="AB1752" s="29" t="n">
        <v>13514.01</v>
      </c>
      <c r="AC1752" s="29" t="n">
        <v>7703.2</v>
      </c>
    </row>
    <row r="1753" customFormat="false" ht="12.75" hidden="false" customHeight="false" outlineLevel="0" collapsed="false">
      <c r="A1753" s="3" t="s">
        <v>3096</v>
      </c>
      <c r="B1753" s="3" t="s">
        <v>47</v>
      </c>
      <c r="C1753" s="3" t="s">
        <v>45</v>
      </c>
      <c r="D1753" s="3" t="s">
        <v>375</v>
      </c>
      <c r="E1753" s="3" t="str">
        <f aca="false">+CONCATENATE(A1753," ",B1753," ",C1753," ",D1753)</f>
        <v>SUNBURY 13 KV PPL UNIT02</v>
      </c>
      <c r="F1753" s="26" t="s">
        <v>3102</v>
      </c>
      <c r="G1753" s="26" t="n">
        <v>-6.98</v>
      </c>
      <c r="H1753" s="26" t="n">
        <v>-3.19</v>
      </c>
      <c r="I1753" s="26" t="s">
        <v>3102</v>
      </c>
      <c r="J1753" s="26" t="n">
        <v>-2.69</v>
      </c>
      <c r="K1753" s="26" t="n">
        <v>-3.26</v>
      </c>
      <c r="L1753" s="26" t="s">
        <v>3102</v>
      </c>
      <c r="M1753" s="26" t="n">
        <v>-10.03</v>
      </c>
      <c r="N1753" s="26" t="n">
        <v>-6.03</v>
      </c>
      <c r="O1753" s="27" t="s">
        <v>3101</v>
      </c>
      <c r="P1753" s="27" t="n">
        <v>-938.31</v>
      </c>
      <c r="Q1753" s="27" t="n">
        <v>-303.82</v>
      </c>
      <c r="R1753" s="28" t="n">
        <v>20189.63</v>
      </c>
      <c r="S1753" s="28" t="n">
        <v>6322.98</v>
      </c>
      <c r="T1753" s="29" t="n">
        <v>58458</v>
      </c>
      <c r="U1753" s="29" t="n">
        <v>8691.81</v>
      </c>
      <c r="V1753" s="28" t="n">
        <v>15145.62</v>
      </c>
      <c r="W1753" s="28" t="n">
        <v>7977.83</v>
      </c>
      <c r="X1753" s="29" t="n">
        <v>12142.1</v>
      </c>
      <c r="Y1753" s="29" t="n">
        <v>5625</v>
      </c>
      <c r="Z1753" s="28" t="n">
        <v>18598.83</v>
      </c>
      <c r="AA1753" s="28" t="n">
        <v>6108.82</v>
      </c>
      <c r="AB1753" s="29" t="n">
        <v>13514.01</v>
      </c>
      <c r="AC1753" s="29" t="n">
        <v>7703.2</v>
      </c>
    </row>
    <row r="1754" customFormat="false" ht="12.75" hidden="false" customHeight="false" outlineLevel="0" collapsed="false">
      <c r="A1754" s="3" t="s">
        <v>3096</v>
      </c>
      <c r="B1754" s="3" t="s">
        <v>47</v>
      </c>
      <c r="C1754" s="3" t="s">
        <v>45</v>
      </c>
      <c r="D1754" s="3" t="s">
        <v>383</v>
      </c>
      <c r="E1754" s="3" t="str">
        <f aca="false">+CONCATENATE(A1754," ",B1754," ",C1754," ",D1754)</f>
        <v>SUNBURY 13 KV PPL UNIT03</v>
      </c>
      <c r="F1754" s="26" t="s">
        <v>3103</v>
      </c>
      <c r="G1754" s="26" t="n">
        <v>-6.98</v>
      </c>
      <c r="H1754" s="26" t="n">
        <v>-3.19</v>
      </c>
      <c r="I1754" s="26" t="s">
        <v>3103</v>
      </c>
      <c r="J1754" s="26" t="n">
        <v>-2.69</v>
      </c>
      <c r="K1754" s="26" t="n">
        <v>-3.26</v>
      </c>
      <c r="L1754" s="26" t="s">
        <v>3103</v>
      </c>
      <c r="M1754" s="26" t="n">
        <v>-10.03</v>
      </c>
      <c r="N1754" s="26" t="n">
        <v>-6.03</v>
      </c>
      <c r="O1754" s="27" t="s">
        <v>3102</v>
      </c>
      <c r="P1754" s="27" t="n">
        <v>-938.31</v>
      </c>
      <c r="Q1754" s="27" t="n">
        <v>-303.82</v>
      </c>
      <c r="R1754" s="28" t="n">
        <v>20189.63</v>
      </c>
      <c r="S1754" s="28" t="n">
        <v>6322.98</v>
      </c>
      <c r="T1754" s="29" t="n">
        <v>58458</v>
      </c>
      <c r="U1754" s="29" t="n">
        <v>8691.81</v>
      </c>
      <c r="V1754" s="28" t="n">
        <v>15145.62</v>
      </c>
      <c r="W1754" s="28" t="n">
        <v>7977.83</v>
      </c>
      <c r="X1754" s="29" t="n">
        <v>12142.1</v>
      </c>
      <c r="Y1754" s="29" t="n">
        <v>5625</v>
      </c>
      <c r="Z1754" s="28" t="n">
        <v>18598.83</v>
      </c>
      <c r="AA1754" s="28" t="n">
        <v>6108.82</v>
      </c>
      <c r="AB1754" s="29" t="n">
        <v>13514.01</v>
      </c>
      <c r="AC1754" s="29" t="n">
        <v>7703.2</v>
      </c>
    </row>
    <row r="1755" customFormat="false" ht="12.75" hidden="false" customHeight="false" outlineLevel="0" collapsed="false">
      <c r="A1755" s="3" t="s">
        <v>3096</v>
      </c>
      <c r="B1755" s="3" t="s">
        <v>47</v>
      </c>
      <c r="C1755" s="3" t="s">
        <v>45</v>
      </c>
      <c r="D1755" s="3" t="s">
        <v>878</v>
      </c>
      <c r="E1755" s="3" t="str">
        <f aca="false">+CONCATENATE(A1755," ",B1755," ",C1755," ",D1755)</f>
        <v>SUNBURY 13 KV PPL UNIT04</v>
      </c>
      <c r="F1755" s="26" t="s">
        <v>3104</v>
      </c>
      <c r="G1755" s="26" t="n">
        <v>-6.17</v>
      </c>
      <c r="H1755" s="26" t="n">
        <v>-2.8</v>
      </c>
      <c r="I1755" s="26" t="s">
        <v>3104</v>
      </c>
      <c r="J1755" s="26" t="n">
        <v>-2.42</v>
      </c>
      <c r="K1755" s="26" t="n">
        <v>-2.95</v>
      </c>
      <c r="L1755" s="26" t="s">
        <v>3104</v>
      </c>
      <c r="M1755" s="26" t="n">
        <v>-9.56</v>
      </c>
      <c r="N1755" s="26" t="n">
        <v>-5.48</v>
      </c>
      <c r="O1755" s="27" t="s">
        <v>3103</v>
      </c>
      <c r="P1755" s="27" t="n">
        <v>-938.31</v>
      </c>
      <c r="Q1755" s="27" t="n">
        <v>-303.82</v>
      </c>
      <c r="R1755" s="28" t="n">
        <v>20194.37</v>
      </c>
      <c r="S1755" s="28" t="n">
        <v>6322.74</v>
      </c>
      <c r="T1755" s="29" t="n">
        <v>58439.77</v>
      </c>
      <c r="U1755" s="29" t="n">
        <v>8688.87</v>
      </c>
      <c r="V1755" s="28" t="n">
        <v>15154.92</v>
      </c>
      <c r="W1755" s="28" t="n">
        <v>7977.75</v>
      </c>
      <c r="X1755" s="29" t="n">
        <v>12147.5</v>
      </c>
      <c r="Y1755" s="29" t="n">
        <v>5624.5</v>
      </c>
      <c r="Z1755" s="28" t="n">
        <v>18599.17</v>
      </c>
      <c r="AA1755" s="28" t="n">
        <v>6113.96</v>
      </c>
      <c r="AB1755" s="29" t="n">
        <v>13512.39</v>
      </c>
      <c r="AC1755" s="29" t="n">
        <v>7703.59</v>
      </c>
    </row>
    <row r="1756" customFormat="false" ht="12.75" hidden="false" customHeight="false" outlineLevel="0" collapsed="false">
      <c r="A1756" s="3" t="s">
        <v>3096</v>
      </c>
      <c r="B1756" s="3" t="s">
        <v>14</v>
      </c>
      <c r="C1756" s="3" t="s">
        <v>45</v>
      </c>
      <c r="D1756" s="3" t="s">
        <v>3105</v>
      </c>
      <c r="E1756" s="3" t="str">
        <f aca="false">+CONCATENATE(A1756," ",B1756," ",C1756," ",D1756)</f>
        <v>SUNBURY 138 KV PPL LBRG</v>
      </c>
      <c r="F1756" s="26" t="s">
        <v>3106</v>
      </c>
      <c r="G1756" s="26" t="n">
        <v>-6.98</v>
      </c>
      <c r="H1756" s="26" t="n">
        <v>-3.19</v>
      </c>
      <c r="I1756" s="26" t="s">
        <v>3106</v>
      </c>
      <c r="J1756" s="26" t="n">
        <v>-2.69</v>
      </c>
      <c r="K1756" s="26" t="n">
        <v>-3.26</v>
      </c>
      <c r="L1756" s="26" t="s">
        <v>3106</v>
      </c>
      <c r="M1756" s="26" t="n">
        <v>-10.03</v>
      </c>
      <c r="N1756" s="26" t="n">
        <v>-6.03</v>
      </c>
      <c r="O1756" s="27" t="s">
        <v>3104</v>
      </c>
      <c r="P1756" s="27" t="n">
        <v>-973.84</v>
      </c>
      <c r="Q1756" s="27" t="n">
        <v>-322.35</v>
      </c>
      <c r="R1756" s="28" t="n">
        <v>20189.63</v>
      </c>
      <c r="S1756" s="28" t="n">
        <v>6322.98</v>
      </c>
      <c r="T1756" s="29" t="n">
        <v>58458</v>
      </c>
      <c r="U1756" s="29" t="n">
        <v>8691.81</v>
      </c>
      <c r="V1756" s="28" t="n">
        <v>15145.62</v>
      </c>
      <c r="W1756" s="28" t="n">
        <v>7977.83</v>
      </c>
      <c r="X1756" s="29" t="n">
        <v>12142.1</v>
      </c>
      <c r="Y1756" s="29" t="n">
        <v>5625</v>
      </c>
      <c r="Z1756" s="28" t="n">
        <v>18598.83</v>
      </c>
      <c r="AA1756" s="28" t="n">
        <v>6108.82</v>
      </c>
      <c r="AB1756" s="29" t="n">
        <v>13514.01</v>
      </c>
      <c r="AC1756" s="29" t="n">
        <v>7114.5</v>
      </c>
    </row>
    <row r="1757" customFormat="false" ht="12.75" hidden="false" customHeight="false" outlineLevel="0" collapsed="false">
      <c r="A1757" s="3" t="s">
        <v>3096</v>
      </c>
      <c r="B1757" s="3" t="s">
        <v>44</v>
      </c>
      <c r="C1757" s="3" t="s">
        <v>45</v>
      </c>
      <c r="D1757" s="3"/>
      <c r="E1757" s="3" t="str">
        <f aca="false">+CONCATENATE(A1757," ",B1757," ",C1757," ",D1757)</f>
        <v>SUNBURY 500 KV PPL </v>
      </c>
      <c r="F1757" s="26" t="s">
        <v>3096</v>
      </c>
      <c r="G1757" s="26" t="n">
        <v>-1</v>
      </c>
      <c r="H1757" s="26" t="n">
        <v>-0.28</v>
      </c>
      <c r="I1757" s="26" t="s">
        <v>3096</v>
      </c>
      <c r="J1757" s="26" t="n">
        <v>-1.14</v>
      </c>
      <c r="K1757" s="26" t="n">
        <v>-1</v>
      </c>
      <c r="L1757" s="26" t="s">
        <v>3096</v>
      </c>
      <c r="M1757" s="26" t="n">
        <v>-3.81</v>
      </c>
      <c r="N1757" s="26" t="n">
        <v>-1.96</v>
      </c>
      <c r="O1757" s="27" t="s">
        <v>3106</v>
      </c>
      <c r="P1757" s="27" t="n">
        <v>-938.31</v>
      </c>
      <c r="Q1757" s="27" t="n">
        <v>-303.82</v>
      </c>
      <c r="R1757" s="28" t="n">
        <v>20231.03</v>
      </c>
      <c r="S1757" s="28" t="n">
        <v>6323.37</v>
      </c>
      <c r="T1757" s="29" t="n">
        <v>58259.21</v>
      </c>
      <c r="U1757" s="29" t="n">
        <v>8671.88</v>
      </c>
      <c r="V1757" s="28" t="n">
        <v>15206.59</v>
      </c>
      <c r="W1757" s="28" t="n">
        <v>7977.43</v>
      </c>
      <c r="X1757" s="29" t="n">
        <v>12238.5</v>
      </c>
      <c r="Y1757" s="29" t="n">
        <v>5628.2</v>
      </c>
      <c r="Z1757" s="28" t="n">
        <v>18573.18</v>
      </c>
      <c r="AA1757" s="28" t="n">
        <v>6147.16</v>
      </c>
      <c r="AB1757" s="29" t="n">
        <v>13504.35</v>
      </c>
      <c r="AC1757" s="29" t="n">
        <v>7706.32</v>
      </c>
    </row>
    <row r="1758" customFormat="false" ht="12.75" hidden="false" customHeight="false" outlineLevel="0" collapsed="false">
      <c r="A1758" s="3" t="s">
        <v>3096</v>
      </c>
      <c r="B1758" s="3" t="s">
        <v>20</v>
      </c>
      <c r="C1758" s="3" t="s">
        <v>45</v>
      </c>
      <c r="D1758" s="3" t="s">
        <v>3107</v>
      </c>
      <c r="E1758" s="3" t="str">
        <f aca="false">+CONCATENATE(A1758," ",B1758," ",C1758," ",D1758)</f>
        <v>SUNBURY 69 KV PPL BUS1E</v>
      </c>
      <c r="F1758" s="26" t="s">
        <v>3108</v>
      </c>
      <c r="G1758" s="26" t="n">
        <v>-6.98</v>
      </c>
      <c r="H1758" s="26" t="n">
        <v>-3.19</v>
      </c>
      <c r="I1758" s="26" t="s">
        <v>3108</v>
      </c>
      <c r="J1758" s="26" t="n">
        <v>-2.69</v>
      </c>
      <c r="K1758" s="26" t="n">
        <v>-3.26</v>
      </c>
      <c r="L1758" s="26" t="s">
        <v>3108</v>
      </c>
      <c r="M1758" s="26" t="n">
        <v>-10.03</v>
      </c>
      <c r="N1758" s="26" t="n">
        <v>-6.03</v>
      </c>
      <c r="O1758" s="27" t="s">
        <v>3108</v>
      </c>
      <c r="P1758" s="27" t="n">
        <v>-938.31</v>
      </c>
      <c r="Q1758" s="27" t="n">
        <v>-303.82</v>
      </c>
      <c r="R1758" s="28" t="n">
        <v>20189.63</v>
      </c>
      <c r="S1758" s="28" t="n">
        <v>6322.98</v>
      </c>
      <c r="T1758" s="29" t="n">
        <v>58458</v>
      </c>
      <c r="U1758" s="29" t="n">
        <v>8691.81</v>
      </c>
      <c r="V1758" s="28" t="n">
        <v>15145.62</v>
      </c>
      <c r="W1758" s="28" t="n">
        <v>7977.83</v>
      </c>
      <c r="X1758" s="29" t="n">
        <v>12142.1</v>
      </c>
      <c r="Y1758" s="29" t="n">
        <v>5625</v>
      </c>
      <c r="Z1758" s="28" t="n">
        <v>18598.83</v>
      </c>
      <c r="AA1758" s="28" t="n">
        <v>6108.82</v>
      </c>
      <c r="AB1758" s="29" t="n">
        <v>13514.01</v>
      </c>
      <c r="AC1758" s="29" t="n">
        <v>7114.5</v>
      </c>
    </row>
    <row r="1759" customFormat="false" ht="12.75" hidden="false" customHeight="false" outlineLevel="0" collapsed="false">
      <c r="A1759" s="3" t="s">
        <v>3096</v>
      </c>
      <c r="B1759" s="3" t="s">
        <v>20</v>
      </c>
      <c r="C1759" s="3" t="s">
        <v>45</v>
      </c>
      <c r="D1759" s="3" t="s">
        <v>3109</v>
      </c>
      <c r="E1759" s="3" t="str">
        <f aca="false">+CONCATENATE(A1759," ",B1759," ",C1759," ",D1759)</f>
        <v>SUNBURY 69 KV PPL BUS1W</v>
      </c>
      <c r="F1759" s="26" t="s">
        <v>3110</v>
      </c>
      <c r="G1759" s="26" t="n">
        <v>-6.98</v>
      </c>
      <c r="H1759" s="26" t="n">
        <v>-3.19</v>
      </c>
      <c r="I1759" s="26" t="s">
        <v>3110</v>
      </c>
      <c r="J1759" s="26" t="n">
        <v>-2.69</v>
      </c>
      <c r="K1759" s="26" t="n">
        <v>-3.26</v>
      </c>
      <c r="L1759" s="26" t="s">
        <v>3110</v>
      </c>
      <c r="M1759" s="26" t="n">
        <v>-10.03</v>
      </c>
      <c r="N1759" s="26" t="n">
        <v>-6.03</v>
      </c>
      <c r="O1759" s="27" t="s">
        <v>3110</v>
      </c>
      <c r="P1759" s="27" t="n">
        <v>-938.31</v>
      </c>
      <c r="Q1759" s="27" t="n">
        <v>-303.82</v>
      </c>
      <c r="R1759" s="28" t="n">
        <v>20189.63</v>
      </c>
      <c r="S1759" s="28" t="n">
        <v>6322.98</v>
      </c>
      <c r="T1759" s="29" t="n">
        <v>58458</v>
      </c>
      <c r="U1759" s="29" t="n">
        <v>8691.81</v>
      </c>
      <c r="V1759" s="28" t="n">
        <v>15145.62</v>
      </c>
      <c r="W1759" s="28" t="n">
        <v>7977.83</v>
      </c>
      <c r="X1759" s="29" t="n">
        <v>12142.1</v>
      </c>
      <c r="Y1759" s="29" t="n">
        <v>5625</v>
      </c>
      <c r="Z1759" s="28" t="n">
        <v>18598.83</v>
      </c>
      <c r="AA1759" s="28" t="n">
        <v>6108.82</v>
      </c>
      <c r="AB1759" s="29" t="n">
        <v>13514.01</v>
      </c>
      <c r="AC1759" s="29" t="n">
        <v>7114.5</v>
      </c>
    </row>
    <row r="1760" customFormat="false" ht="12.75" hidden="false" customHeight="false" outlineLevel="0" collapsed="false">
      <c r="A1760" s="3" t="s">
        <v>3096</v>
      </c>
      <c r="B1760" s="3" t="s">
        <v>20</v>
      </c>
      <c r="C1760" s="3" t="s">
        <v>45</v>
      </c>
      <c r="D1760" s="3" t="s">
        <v>3111</v>
      </c>
      <c r="E1760" s="3" t="str">
        <f aca="false">+CONCATENATE(A1760," ",B1760," ",C1760," ",D1760)</f>
        <v>SUNBURY 69 KV PPL BUS2E</v>
      </c>
      <c r="F1760" s="26" t="s">
        <v>3112</v>
      </c>
      <c r="G1760" s="26" t="n">
        <v>-6.98</v>
      </c>
      <c r="H1760" s="26" t="n">
        <v>-3.19</v>
      </c>
      <c r="I1760" s="26" t="s">
        <v>3112</v>
      </c>
      <c r="J1760" s="26" t="n">
        <v>-2.69</v>
      </c>
      <c r="K1760" s="26" t="n">
        <v>-3.26</v>
      </c>
      <c r="L1760" s="26" t="s">
        <v>3112</v>
      </c>
      <c r="M1760" s="26" t="n">
        <v>-10.03</v>
      </c>
      <c r="N1760" s="26" t="n">
        <v>-6.03</v>
      </c>
      <c r="O1760" s="27" t="s">
        <v>3112</v>
      </c>
      <c r="P1760" s="27" t="n">
        <v>-938.31</v>
      </c>
      <c r="Q1760" s="27" t="n">
        <v>-303.82</v>
      </c>
      <c r="R1760" s="28" t="n">
        <v>20189.63</v>
      </c>
      <c r="S1760" s="28" t="n">
        <v>6322.98</v>
      </c>
      <c r="T1760" s="29" t="n">
        <v>58458</v>
      </c>
      <c r="U1760" s="29" t="n">
        <v>8691.81</v>
      </c>
      <c r="V1760" s="28" t="n">
        <v>15145.62</v>
      </c>
      <c r="W1760" s="28" t="n">
        <v>7977.83</v>
      </c>
      <c r="X1760" s="29" t="n">
        <v>12142.1</v>
      </c>
      <c r="Y1760" s="29" t="n">
        <v>5625</v>
      </c>
      <c r="Z1760" s="28" t="n">
        <v>18598.83</v>
      </c>
      <c r="AA1760" s="28" t="n">
        <v>6108.82</v>
      </c>
      <c r="AB1760" s="29" t="n">
        <v>13514.01</v>
      </c>
      <c r="AC1760" s="29" t="n">
        <v>7114.5</v>
      </c>
    </row>
    <row r="1761" customFormat="false" ht="12.75" hidden="false" customHeight="false" outlineLevel="0" collapsed="false">
      <c r="A1761" s="3" t="s">
        <v>3096</v>
      </c>
      <c r="B1761" s="3" t="s">
        <v>20</v>
      </c>
      <c r="C1761" s="3" t="s">
        <v>45</v>
      </c>
      <c r="D1761" s="3" t="s">
        <v>3113</v>
      </c>
      <c r="E1761" s="3" t="str">
        <f aca="false">+CONCATENATE(A1761," ",B1761," ",C1761," ",D1761)</f>
        <v>SUNBURY 69 KV PPL BUS2W</v>
      </c>
      <c r="F1761" s="26" t="s">
        <v>3114</v>
      </c>
      <c r="G1761" s="26" t="n">
        <v>-6.98</v>
      </c>
      <c r="H1761" s="26" t="n">
        <v>-3.19</v>
      </c>
      <c r="I1761" s="26" t="s">
        <v>3114</v>
      </c>
      <c r="J1761" s="26" t="n">
        <v>-2.69</v>
      </c>
      <c r="K1761" s="26" t="n">
        <v>-3.26</v>
      </c>
      <c r="L1761" s="26" t="s">
        <v>3114</v>
      </c>
      <c r="M1761" s="26" t="n">
        <v>-10.03</v>
      </c>
      <c r="N1761" s="26" t="n">
        <v>-6.03</v>
      </c>
      <c r="O1761" s="27" t="s">
        <v>3114</v>
      </c>
      <c r="P1761" s="27" t="n">
        <v>-938.31</v>
      </c>
      <c r="Q1761" s="27" t="n">
        <v>-303.82</v>
      </c>
      <c r="R1761" s="28" t="n">
        <v>20189.63</v>
      </c>
      <c r="S1761" s="28" t="n">
        <v>6322.98</v>
      </c>
      <c r="T1761" s="29" t="n">
        <v>58458</v>
      </c>
      <c r="U1761" s="29" t="n">
        <v>8691.81</v>
      </c>
      <c r="V1761" s="28" t="n">
        <v>15145.62</v>
      </c>
      <c r="W1761" s="28" t="n">
        <v>7977.83</v>
      </c>
      <c r="X1761" s="29" t="n">
        <v>12142.1</v>
      </c>
      <c r="Y1761" s="29" t="n">
        <v>5625</v>
      </c>
      <c r="Z1761" s="28" t="n">
        <v>18598.83</v>
      </c>
      <c r="AA1761" s="28" t="n">
        <v>6108.82</v>
      </c>
      <c r="AB1761" s="29" t="n">
        <v>13514.01</v>
      </c>
      <c r="AC1761" s="29" t="n">
        <v>7114.5</v>
      </c>
    </row>
    <row r="1762" customFormat="false" ht="12.75" hidden="false" customHeight="false" outlineLevel="0" collapsed="false">
      <c r="A1762" s="3" t="s">
        <v>3096</v>
      </c>
      <c r="B1762" s="3" t="s">
        <v>20</v>
      </c>
      <c r="C1762" s="3" t="s">
        <v>45</v>
      </c>
      <c r="D1762" s="3" t="s">
        <v>381</v>
      </c>
      <c r="E1762" s="3" t="str">
        <f aca="false">+CONCATENATE(A1762," ",B1762," ",C1762," ",D1762)</f>
        <v>SUNBURY 69 KV PPL DIES</v>
      </c>
      <c r="F1762" s="26" t="s">
        <v>3115</v>
      </c>
      <c r="G1762" s="26" t="n">
        <v>-6.98</v>
      </c>
      <c r="H1762" s="26" t="n">
        <v>-3.19</v>
      </c>
      <c r="I1762" s="26" t="s">
        <v>3115</v>
      </c>
      <c r="J1762" s="26" t="n">
        <v>-2.69</v>
      </c>
      <c r="K1762" s="26" t="n">
        <v>-3.26</v>
      </c>
      <c r="L1762" s="26" t="s">
        <v>3115</v>
      </c>
      <c r="M1762" s="26" t="n">
        <v>-10.03</v>
      </c>
      <c r="N1762" s="26" t="n">
        <v>-6.03</v>
      </c>
      <c r="O1762" s="27" t="s">
        <v>3115</v>
      </c>
      <c r="P1762" s="27" t="n">
        <v>-938.31</v>
      </c>
      <c r="Q1762" s="27" t="n">
        <v>-303.82</v>
      </c>
      <c r="R1762" s="28" t="n">
        <v>20189.63</v>
      </c>
      <c r="S1762" s="28" t="n">
        <v>6322.98</v>
      </c>
      <c r="T1762" s="29" t="n">
        <v>58458</v>
      </c>
      <c r="U1762" s="29" t="n">
        <v>8691.81</v>
      </c>
      <c r="V1762" s="28" t="n">
        <v>15145.62</v>
      </c>
      <c r="W1762" s="28" t="n">
        <v>7977.83</v>
      </c>
      <c r="X1762" s="29" t="n">
        <v>12142.1</v>
      </c>
      <c r="Y1762" s="29" t="n">
        <v>5625</v>
      </c>
      <c r="Z1762" s="28" t="n">
        <v>18598.83</v>
      </c>
      <c r="AA1762" s="28" t="n">
        <v>6108.82</v>
      </c>
      <c r="AB1762" s="29" t="n">
        <v>13514.01</v>
      </c>
      <c r="AC1762" s="29" t="n">
        <v>7703.2</v>
      </c>
    </row>
    <row r="1763" customFormat="false" ht="12.75" hidden="false" customHeight="false" outlineLevel="0" collapsed="false">
      <c r="A1763" s="3" t="s">
        <v>3096</v>
      </c>
      <c r="B1763" s="3" t="s">
        <v>20</v>
      </c>
      <c r="C1763" s="3" t="s">
        <v>45</v>
      </c>
      <c r="D1763" s="3" t="s">
        <v>3116</v>
      </c>
      <c r="E1763" s="3" t="str">
        <f aca="false">+CONCATENATE(A1763," ",B1763," ",C1763," ",D1763)</f>
        <v>SUNBURY 69 KV PPL VIKNUG</v>
      </c>
      <c r="F1763" s="26" t="s">
        <v>3117</v>
      </c>
      <c r="G1763" s="26" t="n">
        <v>-6.98</v>
      </c>
      <c r="H1763" s="26" t="n">
        <v>-3.19</v>
      </c>
      <c r="I1763" s="26" t="s">
        <v>3117</v>
      </c>
      <c r="J1763" s="26" t="n">
        <v>-2.69</v>
      </c>
      <c r="K1763" s="26" t="n">
        <v>-3.26</v>
      </c>
      <c r="L1763" s="26" t="s">
        <v>3117</v>
      </c>
      <c r="M1763" s="26" t="n">
        <v>-10.03</v>
      </c>
      <c r="N1763" s="26" t="n">
        <v>-6.03</v>
      </c>
      <c r="O1763" s="27" t="s">
        <v>3117</v>
      </c>
      <c r="P1763" s="27" t="n">
        <v>-938.31</v>
      </c>
      <c r="Q1763" s="27" t="n">
        <v>-303.82</v>
      </c>
      <c r="R1763" s="28" t="n">
        <v>20189.63</v>
      </c>
      <c r="S1763" s="28" t="n">
        <v>6322.98</v>
      </c>
      <c r="T1763" s="29" t="n">
        <v>58458</v>
      </c>
      <c r="U1763" s="29" t="n">
        <v>8691.81</v>
      </c>
      <c r="V1763" s="28" t="n">
        <v>15145.62</v>
      </c>
      <c r="W1763" s="28" t="n">
        <v>7977.83</v>
      </c>
      <c r="X1763" s="29" t="n">
        <v>12142.1</v>
      </c>
      <c r="Y1763" s="29" t="n">
        <v>5625</v>
      </c>
      <c r="Z1763" s="28" t="n">
        <v>18598.83</v>
      </c>
      <c r="AA1763" s="28" t="n">
        <v>6108.82</v>
      </c>
      <c r="AB1763" s="29" t="n">
        <v>13514.01</v>
      </c>
      <c r="AC1763" s="29" t="n">
        <v>7703.2</v>
      </c>
    </row>
    <row r="1764" customFormat="false" ht="12.75" hidden="false" customHeight="false" outlineLevel="0" collapsed="false">
      <c r="A1764" s="3" t="s">
        <v>3118</v>
      </c>
      <c r="B1764" s="3" t="s">
        <v>26</v>
      </c>
      <c r="C1764" s="3" t="s">
        <v>27</v>
      </c>
      <c r="D1764" s="3" t="s">
        <v>28</v>
      </c>
      <c r="E1764" s="3" t="str">
        <f aca="false">+CONCATENATE(A1764," ",B1764," ",C1764," ",D1764)</f>
        <v>SUNNYMEA 230 KV PSEG T-1</v>
      </c>
      <c r="F1764" s="26" t="s">
        <v>3119</v>
      </c>
      <c r="G1764" s="26" t="n">
        <v>169.3</v>
      </c>
      <c r="H1764" s="26" t="n">
        <v>96.53</v>
      </c>
      <c r="I1764" s="26" t="s">
        <v>3119</v>
      </c>
      <c r="J1764" s="26" t="n">
        <v>0.12</v>
      </c>
      <c r="K1764" s="26" t="n">
        <v>2.23</v>
      </c>
      <c r="L1764" s="26" t="s">
        <v>3119</v>
      </c>
      <c r="M1764" s="26" t="n">
        <v>7.2</v>
      </c>
      <c r="N1764" s="26" t="n">
        <v>5.57</v>
      </c>
      <c r="O1764" s="27" t="s">
        <v>3119</v>
      </c>
      <c r="P1764" s="27" t="n">
        <v>452.34</v>
      </c>
      <c r="Q1764" s="27" t="n">
        <v>374.58</v>
      </c>
      <c r="R1764" s="28" t="n">
        <v>20292.25</v>
      </c>
      <c r="S1764" s="28" t="n">
        <v>6336.14</v>
      </c>
      <c r="T1764" s="29" t="n">
        <v>60057.09</v>
      </c>
      <c r="U1764" s="29" t="n">
        <v>8496.94</v>
      </c>
      <c r="V1764" s="28" t="n">
        <v>15066.98</v>
      </c>
      <c r="W1764" s="28" t="n">
        <v>7977.69</v>
      </c>
      <c r="X1764" s="29" t="n">
        <v>12281.4</v>
      </c>
      <c r="Y1764" s="29" t="n">
        <v>5572.6</v>
      </c>
      <c r="Z1764" s="28" t="n">
        <v>18583.25</v>
      </c>
      <c r="AA1764" s="28" t="n">
        <v>6120.29</v>
      </c>
      <c r="AB1764" s="29" t="n">
        <v>13484.55</v>
      </c>
      <c r="AC1764" s="29" t="n">
        <v>7117.84</v>
      </c>
    </row>
    <row r="1765" customFormat="false" ht="12.75" hidden="false" customHeight="false" outlineLevel="0" collapsed="false">
      <c r="A1765" s="3" t="s">
        <v>3118</v>
      </c>
      <c r="B1765" s="3" t="s">
        <v>26</v>
      </c>
      <c r="C1765" s="3" t="s">
        <v>27</v>
      </c>
      <c r="D1765" s="3" t="s">
        <v>31</v>
      </c>
      <c r="E1765" s="3" t="str">
        <f aca="false">+CONCATENATE(A1765," ",B1765," ",C1765," ",D1765)</f>
        <v>SUNNYMEA 230 KV PSEG T-2</v>
      </c>
      <c r="F1765" s="26" t="s">
        <v>3120</v>
      </c>
      <c r="G1765" s="26" t="n">
        <v>-38.49</v>
      </c>
      <c r="H1765" s="26" t="n">
        <v>-20.71</v>
      </c>
      <c r="I1765" s="26" t="s">
        <v>3120</v>
      </c>
      <c r="J1765" s="26" t="n">
        <v>-6.76</v>
      </c>
      <c r="K1765" s="26" t="n">
        <v>-6.65</v>
      </c>
      <c r="L1765" s="26" t="s">
        <v>3120</v>
      </c>
      <c r="M1765" s="26" t="n">
        <v>-20.63</v>
      </c>
      <c r="N1765" s="26" t="n">
        <v>-11.34</v>
      </c>
      <c r="O1765" s="27" t="s">
        <v>3120</v>
      </c>
      <c r="P1765" s="27" t="n">
        <v>441.53</v>
      </c>
      <c r="Q1765" s="27" t="n">
        <v>364.7</v>
      </c>
      <c r="R1765" s="28" t="n">
        <v>20202.59</v>
      </c>
      <c r="S1765" s="28" t="n">
        <v>6328.06</v>
      </c>
      <c r="T1765" s="29" t="n">
        <v>60023.76</v>
      </c>
      <c r="U1765" s="29" t="n">
        <v>9993.76</v>
      </c>
      <c r="V1765" s="28" t="n">
        <v>15073.32</v>
      </c>
      <c r="W1765" s="28" t="n">
        <v>7978.67</v>
      </c>
      <c r="X1765" s="29" t="n">
        <v>12257.2</v>
      </c>
      <c r="Y1765" s="29" t="n">
        <v>5601.1</v>
      </c>
      <c r="Z1765" s="28" t="n">
        <v>18587.45</v>
      </c>
      <c r="AA1765" s="28" t="n">
        <v>6009.35</v>
      </c>
      <c r="AB1765" s="29" t="n">
        <v>13488.58</v>
      </c>
      <c r="AC1765" s="29" t="n">
        <v>7108.41</v>
      </c>
    </row>
    <row r="1766" customFormat="false" ht="12.75" hidden="false" customHeight="false" outlineLevel="0" collapsed="false">
      <c r="A1766" s="3" t="s">
        <v>3121</v>
      </c>
      <c r="B1766" s="3" t="s">
        <v>47</v>
      </c>
      <c r="C1766" s="3" t="s">
        <v>87</v>
      </c>
      <c r="D1766" s="3" t="s">
        <v>3121</v>
      </c>
      <c r="E1766" s="3" t="str">
        <f aca="false">+CONCATENATE(A1766," ",B1766," ",C1766," ",D1766)</f>
        <v>SUNOIL 13 KV PECO SUNOIL</v>
      </c>
      <c r="F1766" s="26" t="s">
        <v>3122</v>
      </c>
      <c r="G1766" s="26" t="n">
        <v>7.34</v>
      </c>
      <c r="H1766" s="26" t="n">
        <v>4.17</v>
      </c>
      <c r="I1766" s="26" t="s">
        <v>3122</v>
      </c>
      <c r="J1766" s="26" t="n">
        <v>-0.22</v>
      </c>
      <c r="K1766" s="26" t="n">
        <v>0.7</v>
      </c>
      <c r="L1766" s="26" t="s">
        <v>3122</v>
      </c>
      <c r="M1766" s="26" t="n">
        <v>2.19</v>
      </c>
      <c r="N1766" s="26" t="n">
        <v>1.89</v>
      </c>
      <c r="O1766" s="27" t="s">
        <v>3122</v>
      </c>
      <c r="P1766" s="27" t="n">
        <v>588.88</v>
      </c>
      <c r="Q1766" s="27" t="n">
        <v>457.04</v>
      </c>
      <c r="R1766" s="28" t="n">
        <v>20237.35</v>
      </c>
      <c r="S1766" s="28" t="n">
        <v>6329.79</v>
      </c>
      <c r="T1766" s="29" t="n">
        <v>60146.28</v>
      </c>
      <c r="U1766" s="29" t="n">
        <v>8674.47</v>
      </c>
      <c r="V1766" s="28" t="n">
        <v>15168.14</v>
      </c>
      <c r="W1766" s="28" t="n">
        <v>7979.96</v>
      </c>
      <c r="X1766" s="29" t="n">
        <v>12270.5</v>
      </c>
      <c r="Y1766" s="29" t="n">
        <v>5599.1</v>
      </c>
      <c r="Z1766" s="28" t="n">
        <v>18603.81</v>
      </c>
      <c r="AA1766" s="28" t="n">
        <v>6154.02</v>
      </c>
      <c r="AB1766" s="29" t="n">
        <v>13494.09</v>
      </c>
      <c r="AC1766" s="29" t="n">
        <v>7707.82</v>
      </c>
    </row>
    <row r="1767" customFormat="false" ht="12.75" hidden="false" customHeight="false" outlineLevel="0" collapsed="false">
      <c r="A1767" s="3" t="s">
        <v>3121</v>
      </c>
      <c r="B1767" s="3" t="s">
        <v>346</v>
      </c>
      <c r="C1767" s="3"/>
      <c r="D1767" s="3"/>
      <c r="E1767" s="3" t="str">
        <f aca="false">+CONCATENATE(A1767," ",B1767," ",C1767," ",D1767)</f>
        <v>SUNOIL AGGREGATE  </v>
      </c>
      <c r="F1767" s="3"/>
      <c r="G1767" s="3"/>
      <c r="H1767" s="3"/>
      <c r="I1767" s="3"/>
      <c r="J1767" s="3"/>
      <c r="K1767" s="3"/>
      <c r="L1767" s="3"/>
      <c r="M1767" s="3"/>
      <c r="N1767" s="3"/>
      <c r="R1767" s="28" t="n">
        <v>20237.35</v>
      </c>
      <c r="S1767" s="28" t="n">
        <v>6329.79</v>
      </c>
      <c r="T1767" s="29" t="n">
        <v>60146.28</v>
      </c>
      <c r="U1767" s="29" t="n">
        <v>8674.47</v>
      </c>
      <c r="V1767" s="28" t="n">
        <v>15168.14</v>
      </c>
      <c r="W1767" s="28" t="n">
        <v>7979.96</v>
      </c>
      <c r="X1767" s="29"/>
      <c r="Y1767" s="29"/>
      <c r="Z1767" s="28"/>
      <c r="AA1767" s="28"/>
      <c r="AB1767" s="29"/>
      <c r="AC1767" s="29"/>
    </row>
    <row r="1768" customFormat="false" ht="12.75" hidden="false" customHeight="false" outlineLevel="0" collapsed="false">
      <c r="A1768" s="3" t="s">
        <v>3123</v>
      </c>
      <c r="B1768" s="3" t="s">
        <v>26</v>
      </c>
      <c r="C1768" s="3" t="s">
        <v>45</v>
      </c>
      <c r="D1768" s="3" t="s">
        <v>3124</v>
      </c>
      <c r="E1768" s="3" t="str">
        <f aca="false">+CONCATENATE(A1768," ",B1768," ",C1768," ",D1768)</f>
        <v>SUSQT10 230 KV PPL T10</v>
      </c>
      <c r="F1768" s="26" t="s">
        <v>3125</v>
      </c>
      <c r="G1768" s="26" t="n">
        <v>-7.8</v>
      </c>
      <c r="H1768" s="26" t="n">
        <v>-3.53</v>
      </c>
      <c r="I1768" s="26" t="s">
        <v>3125</v>
      </c>
      <c r="J1768" s="26" t="n">
        <v>-2.93</v>
      </c>
      <c r="K1768" s="26" t="n">
        <v>-3.74</v>
      </c>
      <c r="L1768" s="26" t="s">
        <v>3125</v>
      </c>
      <c r="M1768" s="26" t="n">
        <v>-11.39</v>
      </c>
      <c r="N1768" s="26" t="n">
        <v>-7</v>
      </c>
      <c r="O1768" s="27" t="s">
        <v>3125</v>
      </c>
      <c r="P1768" s="27" t="n">
        <v>-775.61</v>
      </c>
      <c r="Q1768" s="27" t="n">
        <v>-220.2</v>
      </c>
      <c r="R1768" s="28" t="n">
        <v>20184.96</v>
      </c>
      <c r="S1768" s="28" t="n">
        <v>6330.3</v>
      </c>
      <c r="T1768" s="29" t="n">
        <v>58607.29</v>
      </c>
      <c r="U1768" s="29" t="n">
        <v>8704.12</v>
      </c>
      <c r="V1768" s="28" t="n">
        <v>15078.83</v>
      </c>
      <c r="W1768" s="28" t="n">
        <v>7978.08</v>
      </c>
      <c r="X1768" s="29" t="n">
        <v>12147.9</v>
      </c>
      <c r="Y1768" s="29" t="n">
        <v>5627.8</v>
      </c>
      <c r="Z1768" s="28" t="n">
        <v>18598.43</v>
      </c>
      <c r="AA1768" s="28" t="n">
        <v>6110.05</v>
      </c>
      <c r="AB1768" s="29" t="n">
        <v>13531.78</v>
      </c>
      <c r="AC1768" s="29" t="n">
        <v>7114.11</v>
      </c>
    </row>
    <row r="1769" customFormat="false" ht="12.75" hidden="false" customHeight="false" outlineLevel="0" collapsed="false">
      <c r="A1769" s="3" t="s">
        <v>3126</v>
      </c>
      <c r="B1769" s="3" t="s">
        <v>26</v>
      </c>
      <c r="C1769" s="3" t="s">
        <v>45</v>
      </c>
      <c r="D1769" s="3" t="s">
        <v>3127</v>
      </c>
      <c r="E1769" s="3" t="str">
        <f aca="false">+CONCATENATE(A1769," ",B1769," ",C1769," ",D1769)</f>
        <v>SUSQUEHA 230 KV PPL TRAN20</v>
      </c>
      <c r="F1769" s="26" t="s">
        <v>3128</v>
      </c>
      <c r="G1769" s="26" t="n">
        <v>-9.16</v>
      </c>
      <c r="H1769" s="26" t="n">
        <v>-4.26</v>
      </c>
      <c r="I1769" s="26" t="s">
        <v>3128</v>
      </c>
      <c r="J1769" s="26" t="n">
        <v>-3.37</v>
      </c>
      <c r="K1769" s="26" t="n">
        <v>-4.06</v>
      </c>
      <c r="L1769" s="26" t="s">
        <v>3128</v>
      </c>
      <c r="M1769" s="26" t="n">
        <v>-12.5</v>
      </c>
      <c r="N1769" s="26" t="n">
        <v>-7.5</v>
      </c>
      <c r="O1769" s="27" t="s">
        <v>3128</v>
      </c>
      <c r="P1769" s="27" t="n">
        <v>-871.51</v>
      </c>
      <c r="Q1769" s="27" t="n">
        <v>-270.11</v>
      </c>
      <c r="R1769" s="28" t="n">
        <v>20176.61</v>
      </c>
      <c r="S1769" s="28" t="n">
        <v>6322.45</v>
      </c>
      <c r="T1769" s="29" t="n">
        <v>58535.59</v>
      </c>
      <c r="U1769" s="29" t="n">
        <v>8698.48</v>
      </c>
      <c r="V1769" s="28" t="n">
        <v>15114.05</v>
      </c>
      <c r="W1769" s="28" t="n">
        <v>7978</v>
      </c>
      <c r="X1769" s="29" t="n">
        <v>12110.6</v>
      </c>
      <c r="Y1769" s="29" t="n">
        <v>5621.3</v>
      </c>
      <c r="Z1769" s="28" t="n">
        <v>18597.72</v>
      </c>
      <c r="AA1769" s="28" t="n">
        <v>6095.24</v>
      </c>
      <c r="AB1769" s="29" t="n">
        <v>13519.05</v>
      </c>
      <c r="AC1769" s="29" t="n">
        <v>7113.45</v>
      </c>
    </row>
    <row r="1770" customFormat="false" ht="12.75" hidden="false" customHeight="false" outlineLevel="0" collapsed="false">
      <c r="A1770" s="3" t="s">
        <v>3126</v>
      </c>
      <c r="B1770" s="3" t="s">
        <v>341</v>
      </c>
      <c r="C1770" s="3" t="s">
        <v>45</v>
      </c>
      <c r="D1770" s="3" t="s">
        <v>373</v>
      </c>
      <c r="E1770" s="3" t="str">
        <f aca="false">+CONCATENATE(A1770," ",B1770," ",C1770," ",D1770)</f>
        <v>SUSQUEHA 24 KV PPL UNIT01</v>
      </c>
      <c r="F1770" s="26" t="s">
        <v>3129</v>
      </c>
      <c r="G1770" s="26" t="n">
        <v>-9.16</v>
      </c>
      <c r="H1770" s="26" t="n">
        <v>-4.26</v>
      </c>
      <c r="I1770" s="26" t="s">
        <v>3129</v>
      </c>
      <c r="J1770" s="26" t="n">
        <v>-3.37</v>
      </c>
      <c r="K1770" s="26" t="n">
        <v>-4.06</v>
      </c>
      <c r="L1770" s="26" t="s">
        <v>3129</v>
      </c>
      <c r="M1770" s="26" t="n">
        <v>-12.5</v>
      </c>
      <c r="N1770" s="26" t="n">
        <v>-7.5</v>
      </c>
      <c r="O1770" s="27" t="s">
        <v>3129</v>
      </c>
      <c r="P1770" s="27" t="n">
        <v>-871.51</v>
      </c>
      <c r="Q1770" s="27" t="n">
        <v>-270.11</v>
      </c>
      <c r="R1770" s="28" t="n">
        <v>20176.61</v>
      </c>
      <c r="S1770" s="28" t="n">
        <v>6322.45</v>
      </c>
      <c r="T1770" s="29" t="n">
        <v>58535.59</v>
      </c>
      <c r="U1770" s="29" t="n">
        <v>8698.48</v>
      </c>
      <c r="V1770" s="28" t="n">
        <v>15114.05</v>
      </c>
      <c r="W1770" s="28" t="n">
        <v>7978</v>
      </c>
      <c r="X1770" s="29" t="n">
        <v>12110.6</v>
      </c>
      <c r="Y1770" s="29" t="n">
        <v>5621.3</v>
      </c>
      <c r="Z1770" s="28" t="n">
        <v>18597.72</v>
      </c>
      <c r="AA1770" s="28" t="n">
        <v>6095.24</v>
      </c>
      <c r="AB1770" s="29" t="n">
        <v>13519.05</v>
      </c>
      <c r="AC1770" s="29" t="n">
        <v>7702.15</v>
      </c>
    </row>
    <row r="1771" customFormat="false" ht="12.75" hidden="false" customHeight="false" outlineLevel="0" collapsed="false">
      <c r="A1771" s="3" t="s">
        <v>3126</v>
      </c>
      <c r="B1771" s="3" t="s">
        <v>341</v>
      </c>
      <c r="C1771" s="3" t="s">
        <v>45</v>
      </c>
      <c r="D1771" s="3" t="s">
        <v>375</v>
      </c>
      <c r="E1771" s="3" t="str">
        <f aca="false">+CONCATENATE(A1771," ",B1771," ",C1771," ",D1771)</f>
        <v>SUSQUEHA 24 KV PPL UNIT02</v>
      </c>
      <c r="F1771" s="26" t="s">
        <v>3130</v>
      </c>
      <c r="G1771" s="26" t="n">
        <v>-3.06</v>
      </c>
      <c r="H1771" s="26" t="n">
        <v>-1.34</v>
      </c>
      <c r="I1771" s="26" t="s">
        <v>3130</v>
      </c>
      <c r="J1771" s="26" t="n">
        <v>-1.3</v>
      </c>
      <c r="K1771" s="26" t="n">
        <v>-1.61</v>
      </c>
      <c r="L1771" s="26" t="s">
        <v>3130</v>
      </c>
      <c r="M1771" s="26" t="n">
        <v>-5.43</v>
      </c>
      <c r="N1771" s="26" t="n">
        <v>-3.02</v>
      </c>
      <c r="O1771" s="27" t="s">
        <v>3130</v>
      </c>
      <c r="P1771" s="27" t="n">
        <v>-1245.46</v>
      </c>
      <c r="Q1771" s="27" t="n">
        <v>-468.82</v>
      </c>
      <c r="R1771" s="28" t="n">
        <v>20226.66</v>
      </c>
      <c r="S1771" s="28" t="n">
        <v>6325.71</v>
      </c>
      <c r="T1771" s="29" t="n">
        <v>58227.52</v>
      </c>
      <c r="U1771" s="29" t="n">
        <v>8672.81</v>
      </c>
      <c r="V1771" s="28" t="n">
        <v>15171.38</v>
      </c>
      <c r="W1771" s="28" t="n">
        <v>7977.73</v>
      </c>
      <c r="X1771" s="29" t="n">
        <v>12242.2</v>
      </c>
      <c r="Y1771" s="29" t="n">
        <v>5627.3</v>
      </c>
      <c r="Z1771" s="28" t="n">
        <v>18600.88</v>
      </c>
      <c r="AA1771" s="28" t="n">
        <v>6135.06</v>
      </c>
      <c r="AB1771" s="29" t="n">
        <v>13505.78</v>
      </c>
      <c r="AC1771" s="29" t="n">
        <v>7705.44</v>
      </c>
    </row>
    <row r="1772" customFormat="false" ht="12.75" hidden="false" customHeight="false" outlineLevel="0" collapsed="false">
      <c r="A1772" s="3" t="s">
        <v>3131</v>
      </c>
      <c r="B1772" s="3" t="s">
        <v>44</v>
      </c>
      <c r="C1772" s="3" t="s">
        <v>45</v>
      </c>
      <c r="D1772" s="3"/>
      <c r="E1772" s="3" t="str">
        <f aca="false">+CONCATENATE(A1772," ",B1772," ",C1772," ",D1772)</f>
        <v>SUSQUEHANNA 500 KV PPL </v>
      </c>
      <c r="F1772" s="26" t="s">
        <v>3131</v>
      </c>
      <c r="G1772" s="26" t="n">
        <v>-3.06</v>
      </c>
      <c r="H1772" s="26" t="n">
        <v>-1.34</v>
      </c>
      <c r="I1772" s="26" t="s">
        <v>3131</v>
      </c>
      <c r="J1772" s="26" t="n">
        <v>-1.3</v>
      </c>
      <c r="K1772" s="26" t="n">
        <v>-1.61</v>
      </c>
      <c r="L1772" s="26" t="s">
        <v>3131</v>
      </c>
      <c r="M1772" s="26" t="n">
        <v>-5.43</v>
      </c>
      <c r="N1772" s="26" t="n">
        <v>-3.02</v>
      </c>
      <c r="O1772" s="27" t="s">
        <v>3131</v>
      </c>
      <c r="P1772" s="27" t="n">
        <v>-1245.46</v>
      </c>
      <c r="Q1772" s="27" t="n">
        <v>-468.82</v>
      </c>
      <c r="R1772" s="28" t="n">
        <v>20226.66</v>
      </c>
      <c r="S1772" s="28" t="n">
        <v>6325.71</v>
      </c>
      <c r="T1772" s="29" t="n">
        <v>58227.52</v>
      </c>
      <c r="U1772" s="29" t="n">
        <v>8672.81</v>
      </c>
      <c r="V1772" s="28" t="n">
        <v>15171.38</v>
      </c>
      <c r="W1772" s="28" t="n">
        <v>7977.73</v>
      </c>
      <c r="X1772" s="29" t="n">
        <v>12242.2</v>
      </c>
      <c r="Y1772" s="29" t="n">
        <v>5627.3</v>
      </c>
      <c r="Z1772" s="28" t="n">
        <v>18600.88</v>
      </c>
      <c r="AA1772" s="28" t="n">
        <v>6135.06</v>
      </c>
      <c r="AB1772" s="29" t="n">
        <v>13505.78</v>
      </c>
      <c r="AC1772" s="29" t="n">
        <v>7705.44</v>
      </c>
    </row>
    <row r="1773" customFormat="false" ht="12.75" hidden="false" customHeight="false" outlineLevel="0" collapsed="false">
      <c r="A1773" s="3" t="s">
        <v>3132</v>
      </c>
      <c r="B1773" s="3" t="s">
        <v>20</v>
      </c>
      <c r="C1773" s="3" t="s">
        <v>37</v>
      </c>
      <c r="D1773" s="3" t="s">
        <v>353</v>
      </c>
      <c r="E1773" s="3" t="str">
        <f aca="false">+CONCATENATE(A1773," ",B1773," ",C1773," ",D1773)</f>
        <v>SUSSEX 69 KV DPL LOADT1</v>
      </c>
      <c r="F1773" s="26" t="s">
        <v>3133</v>
      </c>
      <c r="G1773" s="26" t="n">
        <v>7.9</v>
      </c>
      <c r="H1773" s="26" t="n">
        <v>4.48</v>
      </c>
      <c r="I1773" s="26" t="s">
        <v>3133</v>
      </c>
      <c r="J1773" s="26" t="n">
        <v>0.24</v>
      </c>
      <c r="K1773" s="26" t="n">
        <v>1.34</v>
      </c>
      <c r="L1773" s="26" t="s">
        <v>3133</v>
      </c>
      <c r="M1773" s="26" t="n">
        <v>4.1</v>
      </c>
      <c r="N1773" s="26" t="n">
        <v>2.74</v>
      </c>
      <c r="O1773" s="27" t="s">
        <v>3133</v>
      </c>
      <c r="P1773" s="27" t="n">
        <v>1426.12</v>
      </c>
      <c r="Q1773" s="27" t="n">
        <v>831.27</v>
      </c>
      <c r="R1773" s="28" t="n">
        <v>20259.39</v>
      </c>
      <c r="S1773" s="28" t="n">
        <v>6328.19</v>
      </c>
      <c r="T1773" s="29" t="n">
        <v>60600.59</v>
      </c>
      <c r="U1773" s="29" t="n">
        <v>8679.82</v>
      </c>
      <c r="V1773" s="28" t="n">
        <v>17431.01</v>
      </c>
      <c r="W1773" s="28" t="n">
        <v>9283</v>
      </c>
      <c r="X1773" s="29" t="n">
        <v>12269.3</v>
      </c>
      <c r="Y1773" s="29" t="n">
        <v>5597.5</v>
      </c>
      <c r="Z1773" s="28" t="n">
        <v>18604.28</v>
      </c>
      <c r="AA1773" s="28" t="n">
        <v>6164.91</v>
      </c>
      <c r="AB1773" s="29" t="n">
        <v>13493.92</v>
      </c>
      <c r="AC1773" s="29" t="n">
        <v>7119.79</v>
      </c>
    </row>
    <row r="1774" customFormat="false" ht="12.75" hidden="false" customHeight="false" outlineLevel="0" collapsed="false">
      <c r="A1774" s="3" t="s">
        <v>3132</v>
      </c>
      <c r="B1774" s="3" t="s">
        <v>20</v>
      </c>
      <c r="C1774" s="3" t="s">
        <v>37</v>
      </c>
      <c r="D1774" s="3" t="s">
        <v>355</v>
      </c>
      <c r="E1774" s="3" t="str">
        <f aca="false">+CONCATENATE(A1774," ",B1774," ",C1774," ",D1774)</f>
        <v>SUSSEX 69 KV DPL LOADT2</v>
      </c>
      <c r="F1774" s="26" t="s">
        <v>3134</v>
      </c>
      <c r="G1774" s="26" t="n">
        <v>7.9</v>
      </c>
      <c r="H1774" s="26" t="n">
        <v>4.48</v>
      </c>
      <c r="I1774" s="26" t="s">
        <v>3134</v>
      </c>
      <c r="J1774" s="26" t="n">
        <v>0.24</v>
      </c>
      <c r="K1774" s="26" t="n">
        <v>1.34</v>
      </c>
      <c r="L1774" s="26" t="s">
        <v>3134</v>
      </c>
      <c r="M1774" s="26" t="n">
        <v>4.1</v>
      </c>
      <c r="N1774" s="26" t="n">
        <v>2.74</v>
      </c>
      <c r="O1774" s="27" t="s">
        <v>3134</v>
      </c>
      <c r="P1774" s="27" t="n">
        <v>1426.12</v>
      </c>
      <c r="Q1774" s="27" t="n">
        <v>831.27</v>
      </c>
      <c r="R1774" s="28" t="n">
        <v>20259.39</v>
      </c>
      <c r="S1774" s="28" t="n">
        <v>6328.19</v>
      </c>
      <c r="T1774" s="29" t="n">
        <v>60600.59</v>
      </c>
      <c r="U1774" s="29" t="n">
        <v>8679.82</v>
      </c>
      <c r="V1774" s="28" t="n">
        <v>17431.01</v>
      </c>
      <c r="W1774" s="28" t="n">
        <v>9283</v>
      </c>
      <c r="X1774" s="29" t="n">
        <v>12269.3</v>
      </c>
      <c r="Y1774" s="29" t="n">
        <v>5597.5</v>
      </c>
      <c r="Z1774" s="28" t="n">
        <v>18604.28</v>
      </c>
      <c r="AA1774" s="28" t="n">
        <v>6164.91</v>
      </c>
      <c r="AB1774" s="29" t="n">
        <v>13493.92</v>
      </c>
      <c r="AC1774" s="29" t="n">
        <v>7119.79</v>
      </c>
    </row>
    <row r="1775" customFormat="false" ht="12.75" hidden="false" customHeight="false" outlineLevel="0" collapsed="false">
      <c r="A1775" s="3" t="s">
        <v>3135</v>
      </c>
      <c r="B1775" s="3" t="s">
        <v>47</v>
      </c>
      <c r="C1775" s="3" t="s">
        <v>87</v>
      </c>
      <c r="D1775" s="3" t="s">
        <v>3136</v>
      </c>
      <c r="E1775" s="3" t="str">
        <f aca="false">+CONCATENATE(A1775," ",B1775," ",C1775," ",D1775)</f>
        <v>SWARK 13 KV PECO NBUA</v>
      </c>
      <c r="F1775" s="26" t="s">
        <v>3137</v>
      </c>
      <c r="G1775" s="26" t="n">
        <v>7.42</v>
      </c>
      <c r="H1775" s="26" t="n">
        <v>4.21</v>
      </c>
      <c r="I1775" s="26" t="s">
        <v>3137</v>
      </c>
      <c r="J1775" s="26" t="n">
        <v>-0.47</v>
      </c>
      <c r="K1775" s="26" t="n">
        <v>0.56</v>
      </c>
      <c r="L1775" s="26" t="s">
        <v>3137</v>
      </c>
      <c r="M1775" s="26" t="n">
        <v>1.79</v>
      </c>
      <c r="N1775" s="26" t="n">
        <v>1.75</v>
      </c>
      <c r="O1775" s="27" t="s">
        <v>3137</v>
      </c>
      <c r="P1775" s="27" t="n">
        <v>621.36</v>
      </c>
      <c r="Q1775" s="27" t="n">
        <v>477.44</v>
      </c>
      <c r="R1775" s="28" t="n">
        <v>20210.8</v>
      </c>
      <c r="S1775" s="28" t="n">
        <v>6330.44</v>
      </c>
      <c r="T1775" s="29" t="n">
        <v>60133.41</v>
      </c>
      <c r="U1775" s="29" t="n">
        <v>8671.42</v>
      </c>
      <c r="V1775" s="28" t="n">
        <v>15162.56</v>
      </c>
      <c r="W1775" s="28" t="n">
        <v>7979.64</v>
      </c>
      <c r="X1775" s="29" t="n">
        <v>12270.1</v>
      </c>
      <c r="Y1775" s="29" t="n">
        <v>5604.8</v>
      </c>
      <c r="Z1775" s="28" t="n">
        <v>18602.87</v>
      </c>
      <c r="AA1775" s="28" t="n">
        <v>6150.97</v>
      </c>
      <c r="AB1775" s="29" t="n">
        <v>13494.17</v>
      </c>
      <c r="AC1775" s="29" t="n">
        <v>7118.91</v>
      </c>
    </row>
    <row r="1776" customFormat="false" ht="12.75" hidden="false" customHeight="false" outlineLevel="0" collapsed="false">
      <c r="A1776" s="3" t="s">
        <v>3135</v>
      </c>
      <c r="B1776" s="3" t="s">
        <v>47</v>
      </c>
      <c r="C1776" s="3" t="s">
        <v>87</v>
      </c>
      <c r="D1776" s="3" t="s">
        <v>3138</v>
      </c>
      <c r="E1776" s="3" t="str">
        <f aca="false">+CONCATENATE(A1776," ",B1776," ",C1776," ",D1776)</f>
        <v>SWARK 13 KV PECO NBUC</v>
      </c>
      <c r="F1776" s="26" t="s">
        <v>3139</v>
      </c>
      <c r="G1776" s="26" t="n">
        <v>7.4</v>
      </c>
      <c r="H1776" s="26" t="n">
        <v>4.2</v>
      </c>
      <c r="I1776" s="26" t="s">
        <v>3139</v>
      </c>
      <c r="J1776" s="26" t="n">
        <v>-0.46</v>
      </c>
      <c r="K1776" s="26" t="n">
        <v>0.56</v>
      </c>
      <c r="L1776" s="26" t="s">
        <v>3139</v>
      </c>
      <c r="M1776" s="26" t="n">
        <v>1.79</v>
      </c>
      <c r="N1776" s="26" t="n">
        <v>1.75</v>
      </c>
      <c r="O1776" s="27" t="s">
        <v>3139</v>
      </c>
      <c r="P1776" s="27" t="n">
        <v>620.92</v>
      </c>
      <c r="Q1776" s="27" t="n">
        <v>477.22</v>
      </c>
      <c r="R1776" s="28" t="n">
        <v>20211.37</v>
      </c>
      <c r="S1776" s="28" t="n">
        <v>6330.43</v>
      </c>
      <c r="T1776" s="29" t="n">
        <v>60133.43</v>
      </c>
      <c r="U1776" s="29" t="n">
        <v>8671.47</v>
      </c>
      <c r="V1776" s="28" t="n">
        <v>15162.67</v>
      </c>
      <c r="W1776" s="28" t="n">
        <v>7979.64</v>
      </c>
      <c r="X1776" s="29" t="n">
        <v>12270.1</v>
      </c>
      <c r="Y1776" s="29" t="n">
        <v>5604.7</v>
      </c>
      <c r="Z1776" s="28" t="n">
        <v>18602.89</v>
      </c>
      <c r="AA1776" s="28" t="n">
        <v>6151.01</v>
      </c>
      <c r="AB1776" s="29" t="n">
        <v>13494.17</v>
      </c>
      <c r="AC1776" s="29" t="n">
        <v>7118.91</v>
      </c>
    </row>
    <row r="1777" customFormat="false" ht="12.75" hidden="false" customHeight="false" outlineLevel="0" collapsed="false">
      <c r="A1777" s="3" t="s">
        <v>3135</v>
      </c>
      <c r="B1777" s="3" t="s">
        <v>47</v>
      </c>
      <c r="C1777" s="3" t="s">
        <v>87</v>
      </c>
      <c r="D1777" s="3" t="s">
        <v>2267</v>
      </c>
      <c r="E1777" s="3" t="str">
        <f aca="false">+CONCATENATE(A1777," ",B1777," ",C1777," ",D1777)</f>
        <v>SWARK 13 KV PECO UNIT3</v>
      </c>
      <c r="F1777" s="26" t="s">
        <v>3140</v>
      </c>
      <c r="G1777" s="26" t="n">
        <v>7.31</v>
      </c>
      <c r="H1777" s="26" t="n">
        <v>4.15</v>
      </c>
      <c r="I1777" s="26" t="s">
        <v>3140</v>
      </c>
      <c r="J1777" s="26" t="n">
        <v>-0.44</v>
      </c>
      <c r="K1777" s="26" t="n">
        <v>0.57</v>
      </c>
      <c r="L1777" s="26" t="s">
        <v>3140</v>
      </c>
      <c r="M1777" s="26" t="n">
        <v>1.81</v>
      </c>
      <c r="N1777" s="26" t="n">
        <v>1.74</v>
      </c>
      <c r="O1777" s="27" t="s">
        <v>3140</v>
      </c>
      <c r="P1777" s="27" t="n">
        <v>619.09</v>
      </c>
      <c r="Q1777" s="27" t="n">
        <v>476.3</v>
      </c>
      <c r="R1777" s="28" t="n">
        <v>20214.16</v>
      </c>
      <c r="S1777" s="28" t="n">
        <v>6330.36</v>
      </c>
      <c r="T1777" s="29" t="n">
        <v>60133.87</v>
      </c>
      <c r="U1777" s="29" t="n">
        <v>8671.6</v>
      </c>
      <c r="V1777" s="28" t="n">
        <v>15163.02</v>
      </c>
      <c r="W1777" s="28" t="n">
        <v>7979.67</v>
      </c>
      <c r="X1777" s="29" t="n">
        <v>12270.1</v>
      </c>
      <c r="Y1777" s="29" t="n">
        <v>5604.5</v>
      </c>
      <c r="Z1777" s="28" t="n">
        <v>18602.98</v>
      </c>
      <c r="AA1777" s="28" t="n">
        <v>6151.26</v>
      </c>
      <c r="AB1777" s="29" t="n">
        <v>13494.18</v>
      </c>
      <c r="AC1777" s="29" t="n">
        <v>7707.62</v>
      </c>
    </row>
    <row r="1778" customFormat="false" ht="12.75" hidden="false" customHeight="false" outlineLevel="0" collapsed="false">
      <c r="A1778" s="3" t="s">
        <v>3135</v>
      </c>
      <c r="B1778" s="3" t="s">
        <v>47</v>
      </c>
      <c r="C1778" s="3" t="s">
        <v>87</v>
      </c>
      <c r="D1778" s="3" t="s">
        <v>2307</v>
      </c>
      <c r="E1778" s="3" t="str">
        <f aca="false">+CONCATENATE(A1778," ",B1778," ",C1778," ",D1778)</f>
        <v>SWARK 13 KV PECO UNIT4</v>
      </c>
      <c r="F1778" s="26" t="s">
        <v>3141</v>
      </c>
      <c r="G1778" s="26" t="n">
        <v>7.31</v>
      </c>
      <c r="H1778" s="26" t="n">
        <v>4.15</v>
      </c>
      <c r="I1778" s="26" t="s">
        <v>3141</v>
      </c>
      <c r="J1778" s="26" t="n">
        <v>-0.44</v>
      </c>
      <c r="K1778" s="26" t="n">
        <v>0.57</v>
      </c>
      <c r="L1778" s="26" t="s">
        <v>3141</v>
      </c>
      <c r="M1778" s="26" t="n">
        <v>1.81</v>
      </c>
      <c r="N1778" s="26" t="n">
        <v>1.74</v>
      </c>
      <c r="O1778" s="27" t="s">
        <v>3141</v>
      </c>
      <c r="P1778" s="27" t="n">
        <v>619.09</v>
      </c>
      <c r="Q1778" s="27" t="n">
        <v>476.3</v>
      </c>
      <c r="R1778" s="28" t="n">
        <v>20214.16</v>
      </c>
      <c r="S1778" s="28" t="n">
        <v>6330.36</v>
      </c>
      <c r="T1778" s="29" t="n">
        <v>60133.87</v>
      </c>
      <c r="U1778" s="29" t="n">
        <v>8671.6</v>
      </c>
      <c r="V1778" s="28" t="n">
        <v>15163.02</v>
      </c>
      <c r="W1778" s="28" t="n">
        <v>7979.67</v>
      </c>
      <c r="X1778" s="29" t="n">
        <v>12270.1</v>
      </c>
      <c r="Y1778" s="29" t="n">
        <v>5604.5</v>
      </c>
      <c r="Z1778" s="28" t="n">
        <v>18602.98</v>
      </c>
      <c r="AA1778" s="28" t="n">
        <v>6151.26</v>
      </c>
      <c r="AB1778" s="29" t="n">
        <v>13494.18</v>
      </c>
      <c r="AC1778" s="29" t="n">
        <v>7707.62</v>
      </c>
    </row>
    <row r="1779" customFormat="false" ht="12.75" hidden="false" customHeight="false" outlineLevel="0" collapsed="false">
      <c r="A1779" s="3" t="s">
        <v>3135</v>
      </c>
      <c r="B1779" s="3" t="s">
        <v>47</v>
      </c>
      <c r="C1779" s="3" t="s">
        <v>87</v>
      </c>
      <c r="D1779" s="3" t="s">
        <v>2309</v>
      </c>
      <c r="E1779" s="3" t="str">
        <f aca="false">+CONCATENATE(A1779," ",B1779," ",C1779," ",D1779)</f>
        <v>SWARK 13 KV PECO UNIT5</v>
      </c>
      <c r="F1779" s="26" t="s">
        <v>3142</v>
      </c>
      <c r="G1779" s="26" t="n">
        <v>7.38</v>
      </c>
      <c r="H1779" s="26" t="n">
        <v>4.19</v>
      </c>
      <c r="I1779" s="26" t="s">
        <v>3142</v>
      </c>
      <c r="J1779" s="26" t="n">
        <v>-0.46</v>
      </c>
      <c r="K1779" s="26" t="n">
        <v>0.56</v>
      </c>
      <c r="L1779" s="26" t="s">
        <v>3142</v>
      </c>
      <c r="M1779" s="26" t="n">
        <v>1.79</v>
      </c>
      <c r="N1779" s="26" t="n">
        <v>1.75</v>
      </c>
      <c r="O1779" s="27" t="s">
        <v>3142</v>
      </c>
      <c r="P1779" s="27" t="n">
        <v>620.51</v>
      </c>
      <c r="Q1779" s="27" t="n">
        <v>477.01</v>
      </c>
      <c r="R1779" s="28" t="n">
        <v>20212.59</v>
      </c>
      <c r="S1779" s="28" t="n">
        <v>6330.39</v>
      </c>
      <c r="T1779" s="29" t="n">
        <v>60131.73</v>
      </c>
      <c r="U1779" s="29" t="n">
        <v>8671.41</v>
      </c>
      <c r="V1779" s="28" t="n">
        <v>15162.56</v>
      </c>
      <c r="W1779" s="28" t="n">
        <v>7979.64</v>
      </c>
      <c r="X1779" s="29" t="n">
        <v>12270.1</v>
      </c>
      <c r="Y1779" s="29" t="n">
        <v>5604.9</v>
      </c>
      <c r="Z1779" s="28" t="n">
        <v>18602.9</v>
      </c>
      <c r="AA1779" s="28" t="n">
        <v>6150.96</v>
      </c>
      <c r="AB1779" s="29" t="n">
        <v>13494.16</v>
      </c>
      <c r="AC1779" s="29" t="n">
        <v>7707.62</v>
      </c>
    </row>
    <row r="1780" customFormat="false" ht="12.75" hidden="false" customHeight="false" outlineLevel="0" collapsed="false">
      <c r="A1780" s="3" t="s">
        <v>3135</v>
      </c>
      <c r="B1780" s="3" t="s">
        <v>47</v>
      </c>
      <c r="C1780" s="3" t="s">
        <v>87</v>
      </c>
      <c r="D1780" s="3" t="s">
        <v>2311</v>
      </c>
      <c r="E1780" s="3" t="str">
        <f aca="false">+CONCATENATE(A1780," ",B1780," ",C1780," ",D1780)</f>
        <v>SWARK 13 KV PECO UNIT6</v>
      </c>
      <c r="F1780" s="26" t="s">
        <v>3143</v>
      </c>
      <c r="G1780" s="26" t="n">
        <v>7.38</v>
      </c>
      <c r="H1780" s="26" t="n">
        <v>4.19</v>
      </c>
      <c r="I1780" s="26" t="s">
        <v>3143</v>
      </c>
      <c r="J1780" s="26" t="n">
        <v>-0.46</v>
      </c>
      <c r="K1780" s="26" t="n">
        <v>0.56</v>
      </c>
      <c r="L1780" s="26" t="s">
        <v>3143</v>
      </c>
      <c r="M1780" s="26" t="n">
        <v>1.79</v>
      </c>
      <c r="N1780" s="26" t="n">
        <v>1.75</v>
      </c>
      <c r="O1780" s="27" t="s">
        <v>3143</v>
      </c>
      <c r="P1780" s="27" t="n">
        <v>620.51</v>
      </c>
      <c r="Q1780" s="27" t="n">
        <v>477.01</v>
      </c>
      <c r="R1780" s="28" t="n">
        <v>20212.59</v>
      </c>
      <c r="S1780" s="28" t="n">
        <v>6330.39</v>
      </c>
      <c r="T1780" s="29" t="n">
        <v>60131.73</v>
      </c>
      <c r="U1780" s="29" t="n">
        <v>8671.41</v>
      </c>
      <c r="V1780" s="28" t="n">
        <v>15162.56</v>
      </c>
      <c r="W1780" s="28" t="n">
        <v>7979.64</v>
      </c>
      <c r="X1780" s="29" t="n">
        <v>12270.1</v>
      </c>
      <c r="Y1780" s="29" t="n">
        <v>5604.9</v>
      </c>
      <c r="Z1780" s="28" t="n">
        <v>18602.9</v>
      </c>
      <c r="AA1780" s="28" t="n">
        <v>6150.96</v>
      </c>
      <c r="AB1780" s="29" t="n">
        <v>13494.16</v>
      </c>
      <c r="AC1780" s="29" t="n">
        <v>7707.62</v>
      </c>
    </row>
    <row r="1781" customFormat="false" ht="12.75" hidden="false" customHeight="false" outlineLevel="0" collapsed="false">
      <c r="A1781" s="3" t="s">
        <v>3144</v>
      </c>
      <c r="B1781" s="3" t="s">
        <v>101</v>
      </c>
      <c r="C1781" s="3" t="s">
        <v>27</v>
      </c>
      <c r="D1781" s="3" t="s">
        <v>28</v>
      </c>
      <c r="E1781" s="3" t="str">
        <f aca="false">+CONCATENATE(A1781," ",B1781," ",C1781," ",D1781)</f>
        <v>SWATERFR 26 KV PSEG T-1</v>
      </c>
      <c r="F1781" s="26" t="s">
        <v>3145</v>
      </c>
      <c r="G1781" s="26" t="n">
        <v>343.08</v>
      </c>
      <c r="H1781" s="26" t="n">
        <v>171.41</v>
      </c>
      <c r="I1781" s="26" t="s">
        <v>3145</v>
      </c>
      <c r="J1781" s="26" t="n">
        <v>118.98</v>
      </c>
      <c r="K1781" s="26" t="n">
        <v>118.73</v>
      </c>
      <c r="L1781" s="26" t="s">
        <v>3145</v>
      </c>
      <c r="M1781" s="26" t="n">
        <v>364.47</v>
      </c>
      <c r="N1781" s="26" t="n">
        <v>202.29</v>
      </c>
      <c r="O1781" s="27" t="s">
        <v>3145</v>
      </c>
      <c r="P1781" s="27" t="n">
        <v>656.72</v>
      </c>
      <c r="Q1781" s="27" t="n">
        <v>492.04</v>
      </c>
      <c r="R1781" s="28" t="n">
        <v>21224.02</v>
      </c>
      <c r="S1781" s="28" t="n">
        <v>6448.76</v>
      </c>
      <c r="T1781" s="29" t="n">
        <v>59776.7</v>
      </c>
      <c r="U1781" s="29" t="n">
        <v>8802.4</v>
      </c>
      <c r="V1781" s="28" t="n">
        <v>14944.88</v>
      </c>
      <c r="W1781" s="28" t="n">
        <v>7981.4</v>
      </c>
      <c r="X1781" s="29" t="n">
        <v>12571.6</v>
      </c>
      <c r="Y1781" s="29" t="n">
        <v>5811.8</v>
      </c>
      <c r="Z1781" s="28" t="n">
        <v>18715.92</v>
      </c>
      <c r="AA1781" s="28" t="n">
        <v>7735.19</v>
      </c>
      <c r="AB1781" s="29" t="n">
        <v>13484.37</v>
      </c>
      <c r="AC1781" s="29" t="n">
        <v>7209.87</v>
      </c>
    </row>
    <row r="1782" customFormat="false" ht="12.75" hidden="false" customHeight="false" outlineLevel="0" collapsed="false">
      <c r="A1782" s="3" t="s">
        <v>3144</v>
      </c>
      <c r="B1782" s="3" t="s">
        <v>101</v>
      </c>
      <c r="C1782" s="3" t="s">
        <v>27</v>
      </c>
      <c r="D1782" s="3" t="s">
        <v>31</v>
      </c>
      <c r="E1782" s="3" t="str">
        <f aca="false">+CONCATENATE(A1782," ",B1782," ",C1782," ",D1782)</f>
        <v>SWATERFR 26 KV PSEG T-2</v>
      </c>
      <c r="F1782" s="26" t="s">
        <v>3146</v>
      </c>
      <c r="G1782" s="26" t="n">
        <v>343.08</v>
      </c>
      <c r="H1782" s="26" t="n">
        <v>171.41</v>
      </c>
      <c r="I1782" s="26" t="s">
        <v>3146</v>
      </c>
      <c r="J1782" s="26" t="n">
        <v>118.98</v>
      </c>
      <c r="K1782" s="26" t="n">
        <v>118.73</v>
      </c>
      <c r="L1782" s="26" t="s">
        <v>3146</v>
      </c>
      <c r="M1782" s="26" t="n">
        <v>364.47</v>
      </c>
      <c r="N1782" s="26" t="n">
        <v>202.29</v>
      </c>
      <c r="O1782" s="27" t="s">
        <v>3146</v>
      </c>
      <c r="P1782" s="27" t="n">
        <v>656.72</v>
      </c>
      <c r="Q1782" s="27" t="n">
        <v>492.04</v>
      </c>
      <c r="R1782" s="28" t="n">
        <v>21224.02</v>
      </c>
      <c r="S1782" s="28" t="n">
        <v>6448.76</v>
      </c>
      <c r="T1782" s="29" t="n">
        <v>59776.7</v>
      </c>
      <c r="U1782" s="29" t="n">
        <v>8802.4</v>
      </c>
      <c r="V1782" s="28" t="n">
        <v>14944.88</v>
      </c>
      <c r="W1782" s="28" t="n">
        <v>7981.4</v>
      </c>
      <c r="X1782" s="29" t="n">
        <v>12571.6</v>
      </c>
      <c r="Y1782" s="29" t="n">
        <v>5811.8</v>
      </c>
      <c r="Z1782" s="28" t="n">
        <v>18123.79</v>
      </c>
      <c r="AA1782" s="28" t="n">
        <v>7578.71</v>
      </c>
      <c r="AB1782" s="29" t="n">
        <v>13484.37</v>
      </c>
      <c r="AC1782" s="29" t="n">
        <v>7209.87</v>
      </c>
    </row>
    <row r="1783" customFormat="false" ht="12.75" hidden="false" customHeight="false" outlineLevel="0" collapsed="false">
      <c r="A1783" s="3" t="s">
        <v>3147</v>
      </c>
      <c r="B1783" s="3" t="s">
        <v>20</v>
      </c>
      <c r="C1783" s="3" t="s">
        <v>33</v>
      </c>
      <c r="D1783" s="3" t="s">
        <v>533</v>
      </c>
      <c r="E1783" s="3" t="str">
        <f aca="false">+CONCATENATE(A1783," ",B1783," ",C1783," ",D1783)</f>
        <v>TABERNAC 69 KV AECO BUS2</v>
      </c>
      <c r="F1783" s="26" t="s">
        <v>3148</v>
      </c>
      <c r="G1783" s="26" t="n">
        <v>10.88</v>
      </c>
      <c r="H1783" s="26" t="n">
        <v>6.3</v>
      </c>
      <c r="I1783" s="26" t="s">
        <v>3148</v>
      </c>
      <c r="J1783" s="26" t="n">
        <v>-0.76</v>
      </c>
      <c r="K1783" s="26" t="n">
        <v>0.48</v>
      </c>
      <c r="L1783" s="26" t="s">
        <v>3148</v>
      </c>
      <c r="M1783" s="26" t="n">
        <v>1.61</v>
      </c>
      <c r="N1783" s="26" t="n">
        <v>1.81</v>
      </c>
      <c r="O1783" s="27" t="s">
        <v>3148</v>
      </c>
      <c r="P1783" s="27" t="n">
        <v>595.32</v>
      </c>
      <c r="Q1783" s="27" t="n">
        <v>443.46</v>
      </c>
      <c r="R1783" s="28" t="n">
        <v>20334.4</v>
      </c>
      <c r="S1783" s="28" t="n">
        <v>6330.55</v>
      </c>
      <c r="T1783" s="29" t="n">
        <v>60265.49</v>
      </c>
      <c r="U1783" s="29" t="n">
        <v>8683.24</v>
      </c>
      <c r="V1783" s="28" t="n">
        <v>15155.5</v>
      </c>
      <c r="W1783" s="28" t="n">
        <v>7979.41</v>
      </c>
      <c r="X1783" s="29" t="n">
        <v>12264.9</v>
      </c>
      <c r="Y1783" s="29" t="n">
        <v>5594.6</v>
      </c>
      <c r="Z1783" s="28" t="n">
        <v>18000.35</v>
      </c>
      <c r="AA1783" s="28" t="n">
        <v>5984.12</v>
      </c>
      <c r="AB1783" s="29" t="n">
        <v>13493.23</v>
      </c>
      <c r="AC1783" s="29" t="n">
        <v>7118.36</v>
      </c>
    </row>
    <row r="1784" customFormat="false" ht="12.75" hidden="false" customHeight="false" outlineLevel="0" collapsed="false">
      <c r="A1784" s="3" t="s">
        <v>3149</v>
      </c>
      <c r="B1784" s="3" t="s">
        <v>47</v>
      </c>
      <c r="C1784" s="3" t="s">
        <v>87</v>
      </c>
      <c r="D1784" s="3" t="s">
        <v>628</v>
      </c>
      <c r="E1784" s="3" t="str">
        <f aca="false">+CONCATENATE(A1784," ",B1784," ",C1784," ",D1784)</f>
        <v>TABOR 13 KV PECO DBU1</v>
      </c>
      <c r="F1784" s="26" t="s">
        <v>3150</v>
      </c>
      <c r="G1784" s="26" t="n">
        <v>7.4</v>
      </c>
      <c r="H1784" s="26" t="n">
        <v>4.2</v>
      </c>
      <c r="I1784" s="26" t="s">
        <v>3150</v>
      </c>
      <c r="J1784" s="26" t="n">
        <v>-0.73</v>
      </c>
      <c r="K1784" s="26" t="n">
        <v>0.4</v>
      </c>
      <c r="L1784" s="26" t="s">
        <v>3150</v>
      </c>
      <c r="M1784" s="26" t="n">
        <v>1.33</v>
      </c>
      <c r="N1784" s="26" t="n">
        <v>1.57</v>
      </c>
      <c r="O1784" s="27" t="s">
        <v>3150</v>
      </c>
      <c r="P1784" s="27" t="n">
        <v>673.4</v>
      </c>
      <c r="Q1784" s="27" t="n">
        <v>506.34</v>
      </c>
      <c r="R1784" s="28" t="n">
        <v>20535.18</v>
      </c>
      <c r="S1784" s="28" t="n">
        <v>6330.2</v>
      </c>
      <c r="T1784" s="29" t="n">
        <v>60153.07</v>
      </c>
      <c r="U1784" s="29" t="n">
        <v>8669.66</v>
      </c>
      <c r="V1784" s="28" t="n">
        <v>15156.58</v>
      </c>
      <c r="W1784" s="28" t="n">
        <v>7979.26</v>
      </c>
      <c r="X1784" s="29" t="n">
        <v>12270.2</v>
      </c>
      <c r="Y1784" s="29" t="n">
        <v>5607.8</v>
      </c>
      <c r="Z1784" s="28" t="n">
        <v>18000.53</v>
      </c>
      <c r="AA1784" s="28" t="n">
        <v>5991.89</v>
      </c>
      <c r="AB1784" s="29" t="n">
        <v>13494.18</v>
      </c>
      <c r="AC1784" s="29" t="n">
        <v>7118.73</v>
      </c>
    </row>
    <row r="1785" customFormat="false" ht="12.75" hidden="false" customHeight="false" outlineLevel="0" collapsed="false">
      <c r="A1785" s="3" t="s">
        <v>3149</v>
      </c>
      <c r="B1785" s="3" t="s">
        <v>47</v>
      </c>
      <c r="C1785" s="3" t="s">
        <v>87</v>
      </c>
      <c r="D1785" s="3" t="s">
        <v>630</v>
      </c>
      <c r="E1785" s="3" t="str">
        <f aca="false">+CONCATENATE(A1785," ",B1785," ",C1785," ",D1785)</f>
        <v>TABOR 13 KV PECO DBU2</v>
      </c>
      <c r="F1785" s="26" t="s">
        <v>3151</v>
      </c>
      <c r="G1785" s="26" t="n">
        <v>7.4</v>
      </c>
      <c r="H1785" s="26" t="n">
        <v>4.2</v>
      </c>
      <c r="I1785" s="26" t="s">
        <v>3151</v>
      </c>
      <c r="J1785" s="26" t="n">
        <v>-0.73</v>
      </c>
      <c r="K1785" s="26" t="n">
        <v>0.4</v>
      </c>
      <c r="L1785" s="26" t="s">
        <v>3151</v>
      </c>
      <c r="M1785" s="26" t="n">
        <v>1.33</v>
      </c>
      <c r="N1785" s="26" t="n">
        <v>1.57</v>
      </c>
      <c r="O1785" s="27" t="s">
        <v>3151</v>
      </c>
      <c r="P1785" s="27" t="n">
        <v>673.4</v>
      </c>
      <c r="Q1785" s="27" t="n">
        <v>506.34</v>
      </c>
      <c r="R1785" s="28" t="n">
        <v>20535.18</v>
      </c>
      <c r="S1785" s="28" t="n">
        <v>6330.2</v>
      </c>
      <c r="T1785" s="29" t="n">
        <v>60153.07</v>
      </c>
      <c r="U1785" s="29" t="n">
        <v>8669.66</v>
      </c>
      <c r="V1785" s="28" t="n">
        <v>15156.58</v>
      </c>
      <c r="W1785" s="28" t="n">
        <v>7979.26</v>
      </c>
      <c r="X1785" s="29" t="n">
        <v>12270.2</v>
      </c>
      <c r="Y1785" s="29" t="n">
        <v>5607.8</v>
      </c>
      <c r="Z1785" s="28" t="n">
        <v>18000.53</v>
      </c>
      <c r="AA1785" s="28" t="n">
        <v>5991.89</v>
      </c>
      <c r="AB1785" s="29" t="n">
        <v>13494.18</v>
      </c>
      <c r="AC1785" s="29" t="n">
        <v>7118.73</v>
      </c>
    </row>
    <row r="1786" customFormat="false" ht="12.75" hidden="false" customHeight="false" outlineLevel="0" collapsed="false">
      <c r="A1786" s="3" t="s">
        <v>3149</v>
      </c>
      <c r="B1786" s="3" t="s">
        <v>47</v>
      </c>
      <c r="C1786" s="3" t="s">
        <v>87</v>
      </c>
      <c r="D1786" s="3" t="s">
        <v>3152</v>
      </c>
      <c r="E1786" s="3" t="str">
        <f aca="false">+CONCATENATE(A1786," ",B1786," ",C1786," ",D1786)</f>
        <v>TABOR 13 KV PECO DBU3</v>
      </c>
      <c r="F1786" s="26" t="s">
        <v>3153</v>
      </c>
      <c r="G1786" s="26" t="n">
        <v>7.4</v>
      </c>
      <c r="H1786" s="26" t="n">
        <v>4.2</v>
      </c>
      <c r="I1786" s="26" t="s">
        <v>3153</v>
      </c>
      <c r="J1786" s="26" t="n">
        <v>-0.73</v>
      </c>
      <c r="K1786" s="26" t="n">
        <v>0.4</v>
      </c>
      <c r="L1786" s="26" t="s">
        <v>3153</v>
      </c>
      <c r="M1786" s="26" t="n">
        <v>1.33</v>
      </c>
      <c r="N1786" s="26" t="n">
        <v>1.57</v>
      </c>
      <c r="O1786" s="27" t="s">
        <v>3153</v>
      </c>
      <c r="P1786" s="27" t="n">
        <v>673.4</v>
      </c>
      <c r="Q1786" s="27" t="n">
        <v>506.34</v>
      </c>
      <c r="R1786" s="28" t="n">
        <v>20535.18</v>
      </c>
      <c r="S1786" s="28" t="n">
        <v>6330.2</v>
      </c>
      <c r="T1786" s="29" t="n">
        <v>60153.07</v>
      </c>
      <c r="U1786" s="29" t="n">
        <v>8669.66</v>
      </c>
      <c r="V1786" s="28" t="n">
        <v>15156.58</v>
      </c>
      <c r="W1786" s="28" t="n">
        <v>7979.26</v>
      </c>
      <c r="X1786" s="29" t="n">
        <v>12270.2</v>
      </c>
      <c r="Y1786" s="29" t="n">
        <v>5607.8</v>
      </c>
      <c r="Z1786" s="28" t="n">
        <v>18000.53</v>
      </c>
      <c r="AA1786" s="28" t="n">
        <v>5991.89</v>
      </c>
      <c r="AB1786" s="29" t="n">
        <v>13494.18</v>
      </c>
      <c r="AC1786" s="29" t="n">
        <v>7118.73</v>
      </c>
    </row>
    <row r="1787" customFormat="false" ht="12.75" hidden="false" customHeight="false" outlineLevel="0" collapsed="false">
      <c r="A1787" s="3" t="s">
        <v>3154</v>
      </c>
      <c r="B1787" s="3" t="s">
        <v>47</v>
      </c>
      <c r="C1787" s="3" t="s">
        <v>87</v>
      </c>
      <c r="D1787" s="3" t="s">
        <v>2726</v>
      </c>
      <c r="E1787" s="3" t="str">
        <f aca="false">+CONCATENATE(A1787," ",B1787," ",C1787," ",D1787)</f>
        <v>TACONY 13 KV PECO NBUS</v>
      </c>
      <c r="F1787" s="26" t="s">
        <v>3155</v>
      </c>
      <c r="G1787" s="26" t="n">
        <v>9.68</v>
      </c>
      <c r="H1787" s="26" t="n">
        <v>5.47</v>
      </c>
      <c r="I1787" s="26" t="s">
        <v>3155</v>
      </c>
      <c r="J1787" s="26" t="n">
        <v>-1.01</v>
      </c>
      <c r="K1787" s="26" t="n">
        <v>0.49</v>
      </c>
      <c r="L1787" s="26" t="s">
        <v>3155</v>
      </c>
      <c r="M1787" s="26" t="n">
        <v>1.69</v>
      </c>
      <c r="N1787" s="26" t="n">
        <v>2.05</v>
      </c>
      <c r="O1787" s="27" t="s">
        <v>3155</v>
      </c>
      <c r="P1787" s="27" t="n">
        <v>655.79</v>
      </c>
      <c r="Q1787" s="27" t="n">
        <v>497.41</v>
      </c>
      <c r="R1787" s="28" t="n">
        <v>20291.08</v>
      </c>
      <c r="S1787" s="28" t="n">
        <v>6330.65</v>
      </c>
      <c r="T1787" s="29" t="n">
        <v>60186.63</v>
      </c>
      <c r="U1787" s="29" t="n">
        <v>8677.64</v>
      </c>
      <c r="V1787" s="28" t="n">
        <v>15153.67</v>
      </c>
      <c r="W1787" s="28" t="n">
        <v>7979.25</v>
      </c>
      <c r="X1787" s="29" t="n">
        <v>12272</v>
      </c>
      <c r="Y1787" s="29" t="n">
        <v>5607</v>
      </c>
      <c r="Z1787" s="28" t="n">
        <v>18000.93</v>
      </c>
      <c r="AA1787" s="28" t="n">
        <v>5990.85</v>
      </c>
      <c r="AB1787" s="29" t="n">
        <v>13494.08</v>
      </c>
      <c r="AC1787" s="29" t="n">
        <v>7118.76</v>
      </c>
    </row>
    <row r="1788" customFormat="false" ht="12.75" hidden="false" customHeight="false" outlineLevel="0" collapsed="false">
      <c r="A1788" s="3" t="s">
        <v>3154</v>
      </c>
      <c r="B1788" s="3" t="s">
        <v>20</v>
      </c>
      <c r="C1788" s="3" t="s">
        <v>87</v>
      </c>
      <c r="D1788" s="3" t="s">
        <v>88</v>
      </c>
      <c r="E1788" s="3" t="str">
        <f aca="false">+CONCATENATE(A1788," ",B1788," ",C1788," ",D1788)</f>
        <v>TACONY 69 KV PECO 1BUS</v>
      </c>
      <c r="F1788" s="26" t="s">
        <v>3156</v>
      </c>
      <c r="G1788" s="26" t="n">
        <v>9.68</v>
      </c>
      <c r="H1788" s="26" t="n">
        <v>5.47</v>
      </c>
      <c r="I1788" s="26" t="s">
        <v>3156</v>
      </c>
      <c r="J1788" s="26" t="n">
        <v>-1.01</v>
      </c>
      <c r="K1788" s="26" t="n">
        <v>0.49</v>
      </c>
      <c r="L1788" s="26" t="s">
        <v>3156</v>
      </c>
      <c r="M1788" s="26" t="n">
        <v>1.69</v>
      </c>
      <c r="N1788" s="26" t="n">
        <v>2.05</v>
      </c>
      <c r="O1788" s="27" t="s">
        <v>3156</v>
      </c>
      <c r="P1788" s="27" t="n">
        <v>655.79</v>
      </c>
      <c r="Q1788" s="27" t="n">
        <v>497.41</v>
      </c>
      <c r="R1788" s="28" t="n">
        <v>20291.08</v>
      </c>
      <c r="S1788" s="28" t="n">
        <v>6330.65</v>
      </c>
      <c r="T1788" s="29" t="n">
        <v>60186.63</v>
      </c>
      <c r="U1788" s="29" t="n">
        <v>8677.64</v>
      </c>
      <c r="V1788" s="28" t="n">
        <v>15153.67</v>
      </c>
      <c r="W1788" s="28" t="n">
        <v>7979.25</v>
      </c>
      <c r="X1788" s="29" t="n">
        <v>12272</v>
      </c>
      <c r="Y1788" s="29" t="n">
        <v>5607</v>
      </c>
      <c r="Z1788" s="28" t="n">
        <v>18000.93</v>
      </c>
      <c r="AA1788" s="28" t="n">
        <v>5990.85</v>
      </c>
      <c r="AB1788" s="29" t="n">
        <v>13494.08</v>
      </c>
      <c r="AC1788" s="29" t="n">
        <v>7118.76</v>
      </c>
    </row>
    <row r="1789" customFormat="false" ht="12.75" hidden="false" customHeight="false" outlineLevel="0" collapsed="false">
      <c r="A1789" s="3" t="s">
        <v>3154</v>
      </c>
      <c r="B1789" s="3" t="s">
        <v>20</v>
      </c>
      <c r="C1789" s="3" t="s">
        <v>87</v>
      </c>
      <c r="D1789" s="3" t="s">
        <v>90</v>
      </c>
      <c r="E1789" s="3" t="str">
        <f aca="false">+CONCATENATE(A1789," ",B1789," ",C1789," ",D1789)</f>
        <v>TACONY 69 KV PECO 2BUS</v>
      </c>
      <c r="F1789" s="26" t="s">
        <v>3157</v>
      </c>
      <c r="G1789" s="26" t="n">
        <v>9.68</v>
      </c>
      <c r="H1789" s="26" t="n">
        <v>5.47</v>
      </c>
      <c r="I1789" s="26" t="s">
        <v>3157</v>
      </c>
      <c r="J1789" s="26" t="n">
        <v>-1.01</v>
      </c>
      <c r="K1789" s="26" t="n">
        <v>0.49</v>
      </c>
      <c r="L1789" s="26" t="s">
        <v>3157</v>
      </c>
      <c r="M1789" s="26" t="n">
        <v>1.69</v>
      </c>
      <c r="N1789" s="26" t="n">
        <v>2.05</v>
      </c>
      <c r="O1789" s="27" t="s">
        <v>3157</v>
      </c>
      <c r="P1789" s="27" t="n">
        <v>655.79</v>
      </c>
      <c r="Q1789" s="27" t="n">
        <v>497.41</v>
      </c>
      <c r="R1789" s="28" t="n">
        <v>20291.08</v>
      </c>
      <c r="S1789" s="28" t="n">
        <v>6330.65</v>
      </c>
      <c r="T1789" s="29" t="n">
        <v>60186.63</v>
      </c>
      <c r="U1789" s="29" t="n">
        <v>8677.64</v>
      </c>
      <c r="V1789" s="28" t="n">
        <v>15153.67</v>
      </c>
      <c r="W1789" s="28" t="n">
        <v>7979.25</v>
      </c>
      <c r="X1789" s="29" t="n">
        <v>12272</v>
      </c>
      <c r="Y1789" s="29" t="n">
        <v>5607</v>
      </c>
      <c r="Z1789" s="28" t="n">
        <v>18000.93</v>
      </c>
      <c r="AA1789" s="28" t="n">
        <v>5990.85</v>
      </c>
      <c r="AB1789" s="29" t="n">
        <v>13494.08</v>
      </c>
      <c r="AC1789" s="29" t="n">
        <v>7118.76</v>
      </c>
    </row>
    <row r="1790" customFormat="false" ht="12.75" hidden="false" customHeight="false" outlineLevel="0" collapsed="false">
      <c r="A1790" s="3" t="s">
        <v>3158</v>
      </c>
      <c r="B1790" s="3" t="s">
        <v>205</v>
      </c>
      <c r="C1790" s="3" t="s">
        <v>15</v>
      </c>
      <c r="D1790" s="3" t="s">
        <v>3159</v>
      </c>
      <c r="E1790" s="3" t="str">
        <f aca="false">+CONCATENATE(A1790," ",B1790," ",C1790," ",D1790)</f>
        <v>TAKOMA 34 KV PEPCO 34-1</v>
      </c>
      <c r="F1790" s="26" t="s">
        <v>3160</v>
      </c>
      <c r="G1790" s="26" t="n">
        <v>9.5</v>
      </c>
      <c r="H1790" s="26" t="n">
        <v>5.07</v>
      </c>
      <c r="I1790" s="26" t="s">
        <v>3160</v>
      </c>
      <c r="J1790" s="26" t="n">
        <v>2.8</v>
      </c>
      <c r="K1790" s="26" t="n">
        <v>2.36</v>
      </c>
      <c r="L1790" s="26" t="s">
        <v>3160</v>
      </c>
      <c r="M1790" s="26" t="n">
        <v>7.74</v>
      </c>
      <c r="N1790" s="26" t="n">
        <v>3.89</v>
      </c>
      <c r="O1790" s="27" t="s">
        <v>3160</v>
      </c>
      <c r="P1790" s="27" t="n">
        <v>-877.1</v>
      </c>
      <c r="Q1790" s="27" t="n">
        <v>-266.35</v>
      </c>
      <c r="R1790" s="28" t="n">
        <v>20124.89</v>
      </c>
      <c r="S1790" s="28" t="n">
        <v>6303.06</v>
      </c>
      <c r="T1790" s="29" t="n">
        <v>58273.71</v>
      </c>
      <c r="U1790" s="29" t="n">
        <v>8607.54</v>
      </c>
      <c r="V1790" s="28" t="n">
        <v>15273.87</v>
      </c>
      <c r="W1790" s="28" t="n">
        <v>7984.45</v>
      </c>
      <c r="X1790" s="29" t="n">
        <v>12275.1</v>
      </c>
      <c r="Y1790" s="29" t="n">
        <v>5616.7</v>
      </c>
      <c r="Z1790" s="28" t="n">
        <v>18024.46</v>
      </c>
      <c r="AA1790" s="28" t="n">
        <v>6057.02</v>
      </c>
      <c r="AB1790" s="29" t="n">
        <v>13494.71</v>
      </c>
      <c r="AC1790" s="29" t="n">
        <v>7122.08</v>
      </c>
    </row>
    <row r="1791" customFormat="false" ht="12.75" hidden="false" customHeight="false" outlineLevel="0" collapsed="false">
      <c r="A1791" s="3" t="s">
        <v>3158</v>
      </c>
      <c r="B1791" s="3" t="s">
        <v>205</v>
      </c>
      <c r="C1791" s="3" t="s">
        <v>15</v>
      </c>
      <c r="D1791" s="3" t="s">
        <v>3161</v>
      </c>
      <c r="E1791" s="3" t="str">
        <f aca="false">+CONCATENATE(A1791," ",B1791," ",C1791," ",D1791)</f>
        <v>TAKOMA 34 KV PEPCO 34-2</v>
      </c>
      <c r="F1791" s="26" t="s">
        <v>3162</v>
      </c>
      <c r="G1791" s="26" t="n">
        <v>9.5</v>
      </c>
      <c r="H1791" s="26" t="n">
        <v>5.07</v>
      </c>
      <c r="I1791" s="26" t="s">
        <v>3162</v>
      </c>
      <c r="J1791" s="26" t="n">
        <v>2.8</v>
      </c>
      <c r="K1791" s="26" t="n">
        <v>2.36</v>
      </c>
      <c r="L1791" s="26" t="s">
        <v>3162</v>
      </c>
      <c r="M1791" s="26" t="n">
        <v>7.74</v>
      </c>
      <c r="N1791" s="26" t="n">
        <v>3.89</v>
      </c>
      <c r="O1791" s="27" t="s">
        <v>3162</v>
      </c>
      <c r="P1791" s="27" t="n">
        <v>-877.1</v>
      </c>
      <c r="Q1791" s="27" t="n">
        <v>-266.35</v>
      </c>
      <c r="R1791" s="28" t="n">
        <v>20124.89</v>
      </c>
      <c r="S1791" s="28" t="n">
        <v>6303.06</v>
      </c>
      <c r="T1791" s="29" t="n">
        <v>58273.71</v>
      </c>
      <c r="U1791" s="29" t="n">
        <v>8607.54</v>
      </c>
      <c r="V1791" s="28" t="n">
        <v>15273.87</v>
      </c>
      <c r="W1791" s="28" t="n">
        <v>7984.45</v>
      </c>
      <c r="X1791" s="29" t="n">
        <v>12275.1</v>
      </c>
      <c r="Y1791" s="29" t="n">
        <v>5616.7</v>
      </c>
      <c r="Z1791" s="28" t="n">
        <v>18024.46</v>
      </c>
      <c r="AA1791" s="28" t="n">
        <v>6057.02</v>
      </c>
      <c r="AB1791" s="29" t="n">
        <v>13494.71</v>
      </c>
      <c r="AC1791" s="29" t="n">
        <v>7122.08</v>
      </c>
    </row>
    <row r="1792" customFormat="false" ht="12.75" hidden="false" customHeight="false" outlineLevel="0" collapsed="false">
      <c r="A1792" s="3" t="s">
        <v>3158</v>
      </c>
      <c r="B1792" s="3" t="s">
        <v>205</v>
      </c>
      <c r="C1792" s="3" t="s">
        <v>15</v>
      </c>
      <c r="D1792" s="3" t="s">
        <v>3163</v>
      </c>
      <c r="E1792" s="3" t="str">
        <f aca="false">+CONCATENATE(A1792," ",B1792," ",C1792," ",D1792)</f>
        <v>TAKOMA 34 KV PEPCO 34-3</v>
      </c>
      <c r="F1792" s="26" t="s">
        <v>3164</v>
      </c>
      <c r="G1792" s="26" t="n">
        <v>9.5</v>
      </c>
      <c r="H1792" s="26" t="n">
        <v>5.07</v>
      </c>
      <c r="I1792" s="26" t="s">
        <v>3164</v>
      </c>
      <c r="J1792" s="26" t="n">
        <v>2.8</v>
      </c>
      <c r="K1792" s="26" t="n">
        <v>2.36</v>
      </c>
      <c r="L1792" s="26" t="s">
        <v>3164</v>
      </c>
      <c r="M1792" s="26" t="n">
        <v>7.74</v>
      </c>
      <c r="N1792" s="26" t="n">
        <v>3.89</v>
      </c>
      <c r="O1792" s="27" t="s">
        <v>3164</v>
      </c>
      <c r="P1792" s="27" t="n">
        <v>-877.1</v>
      </c>
      <c r="Q1792" s="27" t="n">
        <v>-266.35</v>
      </c>
      <c r="R1792" s="28" t="n">
        <v>20124.89</v>
      </c>
      <c r="S1792" s="28" t="n">
        <v>6303.06</v>
      </c>
      <c r="T1792" s="29" t="n">
        <v>58273.71</v>
      </c>
      <c r="U1792" s="29" t="n">
        <v>8607.54</v>
      </c>
      <c r="V1792" s="28" t="n">
        <v>15273.87</v>
      </c>
      <c r="W1792" s="28" t="n">
        <v>7984.45</v>
      </c>
      <c r="X1792" s="29" t="n">
        <v>12275.1</v>
      </c>
      <c r="Y1792" s="29" t="n">
        <v>5616.7</v>
      </c>
      <c r="Z1792" s="28" t="n">
        <v>18024.46</v>
      </c>
      <c r="AA1792" s="28" t="n">
        <v>6057.02</v>
      </c>
      <c r="AB1792" s="29" t="n">
        <v>13494.71</v>
      </c>
      <c r="AC1792" s="29" t="n">
        <v>7122.08</v>
      </c>
    </row>
    <row r="1793" customFormat="false" ht="12.75" hidden="false" customHeight="false" outlineLevel="0" collapsed="false">
      <c r="A1793" s="3" t="s">
        <v>3158</v>
      </c>
      <c r="B1793" s="3" t="s">
        <v>205</v>
      </c>
      <c r="C1793" s="3" t="s">
        <v>15</v>
      </c>
      <c r="D1793" s="3" t="s">
        <v>3165</v>
      </c>
      <c r="E1793" s="3" t="str">
        <f aca="false">+CONCATENATE(A1793," ",B1793," ",C1793," ",D1793)</f>
        <v>TAKOMA 34 KV PEPCO 34-4</v>
      </c>
      <c r="F1793" s="26" t="s">
        <v>3166</v>
      </c>
      <c r="G1793" s="26" t="n">
        <v>9.5</v>
      </c>
      <c r="H1793" s="26" t="n">
        <v>5.07</v>
      </c>
      <c r="I1793" s="26" t="s">
        <v>3166</v>
      </c>
      <c r="J1793" s="26" t="n">
        <v>2.8</v>
      </c>
      <c r="K1793" s="26" t="n">
        <v>2.36</v>
      </c>
      <c r="L1793" s="26" t="s">
        <v>3166</v>
      </c>
      <c r="M1793" s="26" t="n">
        <v>7.74</v>
      </c>
      <c r="N1793" s="26" t="n">
        <v>3.89</v>
      </c>
      <c r="O1793" s="27" t="s">
        <v>3166</v>
      </c>
      <c r="P1793" s="27" t="n">
        <v>-877.1</v>
      </c>
      <c r="Q1793" s="27" t="n">
        <v>-266.35</v>
      </c>
      <c r="R1793" s="28" t="n">
        <v>20124.89</v>
      </c>
      <c r="S1793" s="28" t="n">
        <v>6303.06</v>
      </c>
      <c r="T1793" s="29" t="n">
        <v>58273.71</v>
      </c>
      <c r="U1793" s="29" t="n">
        <v>8607.54</v>
      </c>
      <c r="V1793" s="28" t="n">
        <v>15273.87</v>
      </c>
      <c r="W1793" s="28" t="n">
        <v>7984.45</v>
      </c>
      <c r="X1793" s="29" t="n">
        <v>12275.1</v>
      </c>
      <c r="Y1793" s="29" t="n">
        <v>5616.7</v>
      </c>
      <c r="Z1793" s="28" t="n">
        <v>18024.46</v>
      </c>
      <c r="AA1793" s="28" t="n">
        <v>6057.02</v>
      </c>
      <c r="AB1793" s="29" t="n">
        <v>13494.71</v>
      </c>
      <c r="AC1793" s="29" t="n">
        <v>7122.08</v>
      </c>
    </row>
    <row r="1794" customFormat="false" ht="12.75" hidden="false" customHeight="false" outlineLevel="0" collapsed="false">
      <c r="A1794" s="3" t="s">
        <v>3158</v>
      </c>
      <c r="B1794" s="3" t="s">
        <v>20</v>
      </c>
      <c r="C1794" s="3" t="s">
        <v>15</v>
      </c>
      <c r="D1794" s="3" t="s">
        <v>214</v>
      </c>
      <c r="E1794" s="3" t="str">
        <f aca="false">+CONCATENATE(A1794," ",B1794," ",C1794," ",D1794)</f>
        <v>TAKOMA 69 KV PEPCO 69-1</v>
      </c>
      <c r="F1794" s="26" t="s">
        <v>3167</v>
      </c>
      <c r="G1794" s="26" t="n">
        <v>9.64</v>
      </c>
      <c r="H1794" s="26" t="n">
        <v>5.14</v>
      </c>
      <c r="I1794" s="26" t="s">
        <v>3167</v>
      </c>
      <c r="J1794" s="26" t="n">
        <v>2.85</v>
      </c>
      <c r="K1794" s="26" t="n">
        <v>2.39</v>
      </c>
      <c r="L1794" s="26" t="s">
        <v>3167</v>
      </c>
      <c r="M1794" s="26" t="n">
        <v>7.8</v>
      </c>
      <c r="N1794" s="26" t="n">
        <v>3.94</v>
      </c>
      <c r="O1794" s="27" t="s">
        <v>3167</v>
      </c>
      <c r="P1794" s="27" t="n">
        <v>-877.7</v>
      </c>
      <c r="Q1794" s="27" t="n">
        <v>-266.62</v>
      </c>
      <c r="R1794" s="28" t="n">
        <v>20126.84</v>
      </c>
      <c r="S1794" s="28" t="n">
        <v>6302.59</v>
      </c>
      <c r="T1794" s="29" t="n">
        <v>58268.44</v>
      </c>
      <c r="U1794" s="29" t="n">
        <v>8605.96</v>
      </c>
      <c r="V1794" s="28" t="n">
        <v>15273.9</v>
      </c>
      <c r="W1794" s="28" t="n">
        <v>7984.36</v>
      </c>
      <c r="X1794" s="29" t="n">
        <v>12275</v>
      </c>
      <c r="Y1794" s="29" t="n">
        <v>5617.1</v>
      </c>
      <c r="Z1794" s="28" t="n">
        <v>18024.44</v>
      </c>
      <c r="AA1794" s="28" t="n">
        <v>6058.36</v>
      </c>
      <c r="AB1794" s="29" t="n">
        <v>13494.69</v>
      </c>
      <c r="AC1794" s="29" t="n">
        <v>7122.15</v>
      </c>
    </row>
    <row r="1795" customFormat="false" ht="12.75" hidden="false" customHeight="false" outlineLevel="0" collapsed="false">
      <c r="A1795" s="3" t="s">
        <v>3158</v>
      </c>
      <c r="B1795" s="3" t="s">
        <v>20</v>
      </c>
      <c r="C1795" s="3" t="s">
        <v>15</v>
      </c>
      <c r="D1795" s="3" t="s">
        <v>216</v>
      </c>
      <c r="E1795" s="3" t="str">
        <f aca="false">+CONCATENATE(A1795," ",B1795," ",C1795," ",D1795)</f>
        <v>TAKOMA 69 KV PEPCO 69-2</v>
      </c>
      <c r="F1795" s="26" t="s">
        <v>3168</v>
      </c>
      <c r="G1795" s="26" t="n">
        <v>9.64</v>
      </c>
      <c r="H1795" s="26" t="n">
        <v>5.14</v>
      </c>
      <c r="I1795" s="26" t="s">
        <v>3168</v>
      </c>
      <c r="J1795" s="26" t="n">
        <v>2.85</v>
      </c>
      <c r="K1795" s="26" t="n">
        <v>2.39</v>
      </c>
      <c r="L1795" s="26" t="s">
        <v>3168</v>
      </c>
      <c r="M1795" s="26" t="n">
        <v>7.8</v>
      </c>
      <c r="N1795" s="26" t="n">
        <v>3.94</v>
      </c>
      <c r="O1795" s="27" t="s">
        <v>3168</v>
      </c>
      <c r="P1795" s="27" t="n">
        <v>-877.7</v>
      </c>
      <c r="Q1795" s="27" t="n">
        <v>-266.62</v>
      </c>
      <c r="R1795" s="28" t="n">
        <v>20126.84</v>
      </c>
      <c r="S1795" s="28" t="n">
        <v>6302.59</v>
      </c>
      <c r="T1795" s="29" t="n">
        <v>58268.44</v>
      </c>
      <c r="U1795" s="29" t="n">
        <v>8605.96</v>
      </c>
      <c r="V1795" s="28" t="n">
        <v>15273.9</v>
      </c>
      <c r="W1795" s="28" t="n">
        <v>7984.36</v>
      </c>
      <c r="X1795" s="29" t="n">
        <v>12275</v>
      </c>
      <c r="Y1795" s="29" t="n">
        <v>5617.1</v>
      </c>
      <c r="Z1795" s="28" t="n">
        <v>18024.44</v>
      </c>
      <c r="AA1795" s="28" t="n">
        <v>6058.36</v>
      </c>
      <c r="AB1795" s="29" t="n">
        <v>13494.69</v>
      </c>
      <c r="AC1795" s="29" t="n">
        <v>7122.15</v>
      </c>
    </row>
    <row r="1796" customFormat="false" ht="12.75" hidden="false" customHeight="false" outlineLevel="0" collapsed="false">
      <c r="A1796" s="3" t="s">
        <v>3158</v>
      </c>
      <c r="B1796" s="3" t="s">
        <v>20</v>
      </c>
      <c r="C1796" s="3" t="s">
        <v>15</v>
      </c>
      <c r="D1796" s="3" t="s">
        <v>218</v>
      </c>
      <c r="E1796" s="3" t="str">
        <f aca="false">+CONCATENATE(A1796," ",B1796," ",C1796," ",D1796)</f>
        <v>TAKOMA 69 KV PEPCO 69-3</v>
      </c>
      <c r="F1796" s="26" t="s">
        <v>3169</v>
      </c>
      <c r="G1796" s="26" t="n">
        <v>9.64</v>
      </c>
      <c r="H1796" s="26" t="n">
        <v>5.14</v>
      </c>
      <c r="I1796" s="26" t="s">
        <v>3169</v>
      </c>
      <c r="J1796" s="26" t="n">
        <v>2.85</v>
      </c>
      <c r="K1796" s="26" t="n">
        <v>2.39</v>
      </c>
      <c r="L1796" s="26" t="s">
        <v>3169</v>
      </c>
      <c r="M1796" s="26" t="n">
        <v>7.8</v>
      </c>
      <c r="N1796" s="26" t="n">
        <v>3.94</v>
      </c>
      <c r="O1796" s="27" t="s">
        <v>3169</v>
      </c>
      <c r="P1796" s="27" t="n">
        <v>-877.7</v>
      </c>
      <c r="Q1796" s="27" t="n">
        <v>-266.62</v>
      </c>
      <c r="R1796" s="28" t="n">
        <v>20126.84</v>
      </c>
      <c r="S1796" s="28" t="n">
        <v>6302.59</v>
      </c>
      <c r="T1796" s="29" t="n">
        <v>58268.44</v>
      </c>
      <c r="U1796" s="29" t="n">
        <v>8605.96</v>
      </c>
      <c r="V1796" s="28" t="n">
        <v>15273.9</v>
      </c>
      <c r="W1796" s="28" t="n">
        <v>7984.36</v>
      </c>
      <c r="X1796" s="29" t="n">
        <v>12275</v>
      </c>
      <c r="Y1796" s="29" t="n">
        <v>5617.1</v>
      </c>
      <c r="Z1796" s="28" t="n">
        <v>18024.44</v>
      </c>
      <c r="AA1796" s="28" t="n">
        <v>6058.36</v>
      </c>
      <c r="AB1796" s="29" t="n">
        <v>13494.69</v>
      </c>
      <c r="AC1796" s="29" t="n">
        <v>7122.15</v>
      </c>
    </row>
    <row r="1797" customFormat="false" ht="12.75" hidden="false" customHeight="false" outlineLevel="0" collapsed="false">
      <c r="A1797" s="3" t="s">
        <v>3158</v>
      </c>
      <c r="B1797" s="3" t="s">
        <v>20</v>
      </c>
      <c r="C1797" s="3" t="s">
        <v>15</v>
      </c>
      <c r="D1797" s="3" t="s">
        <v>220</v>
      </c>
      <c r="E1797" s="3" t="str">
        <f aca="false">+CONCATENATE(A1797," ",B1797," ",C1797," ",D1797)</f>
        <v>TAKOMA 69 KV PEPCO 69-4</v>
      </c>
      <c r="F1797" s="26" t="s">
        <v>3170</v>
      </c>
      <c r="G1797" s="26" t="n">
        <v>9.64</v>
      </c>
      <c r="H1797" s="26" t="n">
        <v>5.14</v>
      </c>
      <c r="I1797" s="26" t="s">
        <v>3170</v>
      </c>
      <c r="J1797" s="26" t="n">
        <v>2.85</v>
      </c>
      <c r="K1797" s="26" t="n">
        <v>2.39</v>
      </c>
      <c r="L1797" s="26" t="s">
        <v>3170</v>
      </c>
      <c r="M1797" s="26" t="n">
        <v>7.8</v>
      </c>
      <c r="N1797" s="26" t="n">
        <v>3.94</v>
      </c>
      <c r="O1797" s="27" t="s">
        <v>3170</v>
      </c>
      <c r="P1797" s="27" t="n">
        <v>-877.7</v>
      </c>
      <c r="Q1797" s="27" t="n">
        <v>-266.62</v>
      </c>
      <c r="R1797" s="28" t="n">
        <v>20126.84</v>
      </c>
      <c r="S1797" s="28" t="n">
        <v>6302.59</v>
      </c>
      <c r="T1797" s="29" t="n">
        <v>58268.44</v>
      </c>
      <c r="U1797" s="29" t="n">
        <v>8605.96</v>
      </c>
      <c r="V1797" s="28" t="n">
        <v>15273.9</v>
      </c>
      <c r="W1797" s="28" t="n">
        <v>7984.36</v>
      </c>
      <c r="X1797" s="29" t="n">
        <v>12275</v>
      </c>
      <c r="Y1797" s="29" t="n">
        <v>5617.1</v>
      </c>
      <c r="Z1797" s="28" t="n">
        <v>18024.44</v>
      </c>
      <c r="AA1797" s="28" t="n">
        <v>6058.36</v>
      </c>
      <c r="AB1797" s="29" t="n">
        <v>13494.69</v>
      </c>
      <c r="AC1797" s="29" t="n">
        <v>7122.15</v>
      </c>
    </row>
    <row r="1798" customFormat="false" ht="12.75" hidden="false" customHeight="false" outlineLevel="0" collapsed="false">
      <c r="A1798" s="3" t="s">
        <v>3158</v>
      </c>
      <c r="B1798" s="3" t="s">
        <v>20</v>
      </c>
      <c r="C1798" s="3" t="s">
        <v>15</v>
      </c>
      <c r="D1798" s="3" t="s">
        <v>3171</v>
      </c>
      <c r="E1798" s="3" t="str">
        <f aca="false">+CONCATENATE(A1798," ",B1798," ",C1798," ",D1798)</f>
        <v>TAKOMA 69 KV PEPCO 69-5</v>
      </c>
      <c r="F1798" s="26" t="s">
        <v>3172</v>
      </c>
      <c r="G1798" s="26" t="n">
        <v>9.64</v>
      </c>
      <c r="H1798" s="26" t="n">
        <v>5.14</v>
      </c>
      <c r="I1798" s="26" t="s">
        <v>3172</v>
      </c>
      <c r="J1798" s="26" t="n">
        <v>2.85</v>
      </c>
      <c r="K1798" s="26" t="n">
        <v>2.39</v>
      </c>
      <c r="L1798" s="26" t="s">
        <v>3172</v>
      </c>
      <c r="M1798" s="26" t="n">
        <v>7.8</v>
      </c>
      <c r="N1798" s="26" t="n">
        <v>3.94</v>
      </c>
      <c r="O1798" s="27" t="s">
        <v>3172</v>
      </c>
      <c r="P1798" s="27" t="n">
        <v>-877.7</v>
      </c>
      <c r="Q1798" s="27" t="n">
        <v>-266.62</v>
      </c>
      <c r="R1798" s="28" t="n">
        <v>20126.84</v>
      </c>
      <c r="S1798" s="28" t="n">
        <v>6302.59</v>
      </c>
      <c r="T1798" s="29" t="n">
        <v>58268.44</v>
      </c>
      <c r="U1798" s="29" t="n">
        <v>8605.96</v>
      </c>
      <c r="V1798" s="28" t="n">
        <v>15273.9</v>
      </c>
      <c r="W1798" s="28" t="n">
        <v>7984.36</v>
      </c>
      <c r="X1798" s="29" t="n">
        <v>12275</v>
      </c>
      <c r="Y1798" s="29" t="n">
        <v>5617.1</v>
      </c>
      <c r="Z1798" s="28" t="n">
        <v>18024.44</v>
      </c>
      <c r="AA1798" s="28" t="n">
        <v>6058.36</v>
      </c>
      <c r="AB1798" s="29" t="n">
        <v>13494.69</v>
      </c>
      <c r="AC1798" s="29" t="n">
        <v>7122.15</v>
      </c>
    </row>
    <row r="1799" customFormat="false" ht="12.75" hidden="false" customHeight="false" outlineLevel="0" collapsed="false">
      <c r="A1799" s="3" t="s">
        <v>3173</v>
      </c>
      <c r="B1799" s="3" t="s">
        <v>20</v>
      </c>
      <c r="C1799" s="3" t="s">
        <v>37</v>
      </c>
      <c r="D1799" s="3" t="s">
        <v>3173</v>
      </c>
      <c r="E1799" s="3" t="str">
        <f aca="false">+CONCATENATE(A1799," ",B1799," ",C1799," ",D1799)</f>
        <v>TALBOT 69 KV DPL TALBOT</v>
      </c>
      <c r="F1799" s="26" t="s">
        <v>3174</v>
      </c>
      <c r="G1799" s="26" t="n">
        <v>7.88</v>
      </c>
      <c r="H1799" s="26" t="n">
        <v>4.47</v>
      </c>
      <c r="I1799" s="26" t="s">
        <v>3174</v>
      </c>
      <c r="J1799" s="26" t="n">
        <v>0.23</v>
      </c>
      <c r="K1799" s="26" t="n">
        <v>1.33</v>
      </c>
      <c r="L1799" s="26" t="s">
        <v>3174</v>
      </c>
      <c r="M1799" s="26" t="n">
        <v>4.06</v>
      </c>
      <c r="N1799" s="26" t="n">
        <v>2.72</v>
      </c>
      <c r="O1799" s="27" t="s">
        <v>3174</v>
      </c>
      <c r="P1799" s="27" t="n">
        <v>2161.83</v>
      </c>
      <c r="Q1799" s="27" t="n">
        <v>1157.93</v>
      </c>
      <c r="R1799" s="28" t="n">
        <v>20258.48</v>
      </c>
      <c r="S1799" s="28" t="n">
        <v>6328.18</v>
      </c>
      <c r="T1799" s="29" t="n">
        <v>60451.88</v>
      </c>
      <c r="U1799" s="29" t="n">
        <v>8680.13</v>
      </c>
      <c r="V1799" s="28" t="n">
        <v>17091.84</v>
      </c>
      <c r="W1799" s="28" t="n">
        <v>9198.59</v>
      </c>
      <c r="X1799" s="29" t="n">
        <v>12269.2</v>
      </c>
      <c r="Y1799" s="29" t="n">
        <v>5597.5</v>
      </c>
      <c r="Z1799" s="28" t="n">
        <v>18002.08</v>
      </c>
      <c r="AA1799" s="28" t="n">
        <v>6008.36</v>
      </c>
      <c r="AB1799" s="29" t="n">
        <v>13493.93</v>
      </c>
      <c r="AC1799" s="29" t="n">
        <v>7119.76</v>
      </c>
    </row>
    <row r="1800" customFormat="false" ht="12.75" hidden="false" customHeight="false" outlineLevel="0" collapsed="false">
      <c r="A1800" s="3" t="s">
        <v>3175</v>
      </c>
      <c r="B1800" s="3" t="s">
        <v>20</v>
      </c>
      <c r="C1800" s="3" t="s">
        <v>33</v>
      </c>
      <c r="D1800" s="3" t="s">
        <v>535</v>
      </c>
      <c r="E1800" s="3" t="str">
        <f aca="false">+CONCATENATE(A1800," ",B1800," ",C1800," ",D1800)</f>
        <v>TANSBORO 69 KV AECO BUS3</v>
      </c>
      <c r="F1800" s="26" t="s">
        <v>3176</v>
      </c>
      <c r="G1800" s="26" t="n">
        <v>10.17</v>
      </c>
      <c r="H1800" s="26" t="n">
        <v>5.84</v>
      </c>
      <c r="I1800" s="26" t="s">
        <v>3176</v>
      </c>
      <c r="J1800" s="26" t="n">
        <v>-0.18</v>
      </c>
      <c r="K1800" s="26" t="n">
        <v>0.91</v>
      </c>
      <c r="L1800" s="26" t="s">
        <v>3176</v>
      </c>
      <c r="M1800" s="26" t="n">
        <v>2.9</v>
      </c>
      <c r="N1800" s="26" t="n">
        <v>2.41</v>
      </c>
      <c r="O1800" s="27" t="s">
        <v>3176</v>
      </c>
      <c r="P1800" s="27" t="n">
        <v>597.48</v>
      </c>
      <c r="Q1800" s="27" t="n">
        <v>438.7</v>
      </c>
      <c r="R1800" s="28" t="n">
        <v>20315.77</v>
      </c>
      <c r="S1800" s="28" t="n">
        <v>6331.04</v>
      </c>
      <c r="T1800" s="29" t="n">
        <v>60259.84</v>
      </c>
      <c r="U1800" s="29" t="n">
        <v>8680.95</v>
      </c>
      <c r="V1800" s="28" t="n">
        <v>15156.54</v>
      </c>
      <c r="W1800" s="28" t="n">
        <v>7979.45</v>
      </c>
      <c r="X1800" s="29" t="n">
        <v>12262.2</v>
      </c>
      <c r="Y1800" s="29" t="n">
        <v>5587.6</v>
      </c>
      <c r="Z1800" s="28" t="n">
        <v>18001.07</v>
      </c>
      <c r="AA1800" s="28" t="n">
        <v>5993.78</v>
      </c>
      <c r="AB1800" s="29" t="n">
        <v>13493.35</v>
      </c>
      <c r="AC1800" s="29" t="n">
        <v>7118.99</v>
      </c>
    </row>
    <row r="1801" customFormat="false" ht="12.75" hidden="false" customHeight="false" outlineLevel="0" collapsed="false">
      <c r="A1801" s="3" t="s">
        <v>3177</v>
      </c>
      <c r="B1801" s="3" t="s">
        <v>20</v>
      </c>
      <c r="C1801" s="3" t="s">
        <v>37</v>
      </c>
      <c r="D1801" s="3" t="s">
        <v>3178</v>
      </c>
      <c r="E1801" s="3" t="str">
        <f aca="false">+CONCATENATE(A1801," ",B1801," ",C1801," ",D1801)</f>
        <v>TANYARD 69 KV DPL TANYRD</v>
      </c>
      <c r="F1801" s="26" t="s">
        <v>3179</v>
      </c>
      <c r="G1801" s="26" t="n">
        <v>7.88</v>
      </c>
      <c r="H1801" s="26" t="n">
        <v>4.47</v>
      </c>
      <c r="I1801" s="26" t="s">
        <v>3179</v>
      </c>
      <c r="J1801" s="26" t="n">
        <v>0.23</v>
      </c>
      <c r="K1801" s="26" t="n">
        <v>1.33</v>
      </c>
      <c r="L1801" s="26" t="s">
        <v>3179</v>
      </c>
      <c r="M1801" s="26" t="n">
        <v>4.07</v>
      </c>
      <c r="N1801" s="26" t="n">
        <v>2.72</v>
      </c>
      <c r="O1801" s="27" t="s">
        <v>3179</v>
      </c>
      <c r="P1801" s="27" t="n">
        <v>2051.51</v>
      </c>
      <c r="Q1801" s="27" t="n">
        <v>1109.02</v>
      </c>
      <c r="R1801" s="28" t="n">
        <v>20258.58</v>
      </c>
      <c r="S1801" s="28" t="n">
        <v>6328.18</v>
      </c>
      <c r="T1801" s="29" t="n">
        <v>60457.63</v>
      </c>
      <c r="U1801" s="29" t="n">
        <v>8680.09</v>
      </c>
      <c r="V1801" s="28" t="n">
        <v>17080.91</v>
      </c>
      <c r="W1801" s="28" t="n">
        <v>9191.67</v>
      </c>
      <c r="X1801" s="29" t="n">
        <v>12269.3</v>
      </c>
      <c r="Y1801" s="29" t="n">
        <v>5597.5</v>
      </c>
      <c r="Z1801" s="28" t="n">
        <v>18002.09</v>
      </c>
      <c r="AA1801" s="28" t="n">
        <v>6008.38</v>
      </c>
      <c r="AB1801" s="29" t="n">
        <v>13493.93</v>
      </c>
      <c r="AC1801" s="29" t="n">
        <v>7119.76</v>
      </c>
    </row>
    <row r="1802" customFormat="false" ht="12.75" hidden="false" customHeight="false" outlineLevel="0" collapsed="false">
      <c r="A1802" s="3" t="s">
        <v>3180</v>
      </c>
      <c r="B1802" s="3" t="s">
        <v>639</v>
      </c>
      <c r="C1802" s="3" t="s">
        <v>37</v>
      </c>
      <c r="D1802" s="3" t="s">
        <v>727</v>
      </c>
      <c r="E1802" s="3" t="str">
        <f aca="false">+CONCATENATE(A1802," ",B1802," ",C1802," ",D1802)</f>
        <v>TASLEY 12 KV DPL G10</v>
      </c>
      <c r="F1802" s="26" t="s">
        <v>3181</v>
      </c>
      <c r="G1802" s="26" t="n">
        <v>0</v>
      </c>
      <c r="H1802" s="26" t="n">
        <v>0</v>
      </c>
      <c r="I1802" s="26" t="s">
        <v>3181</v>
      </c>
      <c r="J1802" s="26" t="n">
        <v>0</v>
      </c>
      <c r="K1802" s="26" t="n">
        <v>0</v>
      </c>
      <c r="L1802" s="26" t="s">
        <v>3181</v>
      </c>
      <c r="M1802" s="26" t="n">
        <v>0</v>
      </c>
      <c r="N1802" s="26" t="n">
        <v>0</v>
      </c>
      <c r="O1802" s="27" t="s">
        <v>3181</v>
      </c>
      <c r="P1802" s="27" t="n">
        <v>1976.83</v>
      </c>
      <c r="Q1802" s="27" t="n">
        <v>1308.8</v>
      </c>
      <c r="R1802" s="28" t="n">
        <v>20259.33</v>
      </c>
      <c r="S1802" s="28" t="n">
        <v>6328.19</v>
      </c>
      <c r="T1802" s="29" t="n">
        <v>60588.47</v>
      </c>
      <c r="U1802" s="29" t="n">
        <v>8679.83</v>
      </c>
      <c r="V1802" s="28" t="n">
        <v>18860.09</v>
      </c>
      <c r="W1802" s="28" t="n">
        <v>9578.7</v>
      </c>
      <c r="X1802" s="29" t="n">
        <v>12269.3</v>
      </c>
      <c r="Y1802" s="29" t="n">
        <v>5597.5</v>
      </c>
      <c r="Z1802" s="28" t="n">
        <v>18604.3</v>
      </c>
      <c r="AA1802" s="28" t="n">
        <v>6164.9</v>
      </c>
      <c r="AB1802" s="29" t="n">
        <v>13493.92</v>
      </c>
      <c r="AC1802" s="29" t="n">
        <v>7708.49</v>
      </c>
    </row>
    <row r="1803" customFormat="false" ht="12.75" hidden="false" customHeight="false" outlineLevel="0" collapsed="false">
      <c r="A1803" s="3" t="s">
        <v>3180</v>
      </c>
      <c r="B1803" s="3" t="s">
        <v>639</v>
      </c>
      <c r="C1803" s="3" t="s">
        <v>37</v>
      </c>
      <c r="D1803" s="3" t="s">
        <v>3182</v>
      </c>
      <c r="E1803" s="3" t="str">
        <f aca="false">+CONCATENATE(A1803," ",B1803," ",C1803," ",D1803)</f>
        <v>TASLEY 12 KV DPL LOADSS</v>
      </c>
      <c r="F1803" s="26" t="s">
        <v>3183</v>
      </c>
      <c r="G1803" s="26" t="n">
        <v>7.9</v>
      </c>
      <c r="H1803" s="26" t="n">
        <v>4.48</v>
      </c>
      <c r="I1803" s="26" t="s">
        <v>3183</v>
      </c>
      <c r="J1803" s="26" t="n">
        <v>0.24</v>
      </c>
      <c r="K1803" s="26" t="n">
        <v>1.34</v>
      </c>
      <c r="L1803" s="26" t="s">
        <v>3183</v>
      </c>
      <c r="M1803" s="26" t="n">
        <v>4.1</v>
      </c>
      <c r="N1803" s="26" t="n">
        <v>2.74</v>
      </c>
      <c r="O1803" s="27" t="s">
        <v>3183</v>
      </c>
      <c r="P1803" s="27" t="n">
        <v>1976.83</v>
      </c>
      <c r="Q1803" s="27" t="n">
        <v>1308.8</v>
      </c>
      <c r="R1803" s="28" t="n">
        <v>20259.33</v>
      </c>
      <c r="S1803" s="28" t="n">
        <v>6328.19</v>
      </c>
      <c r="T1803" s="29" t="n">
        <v>60588.47</v>
      </c>
      <c r="U1803" s="29" t="n">
        <v>8679.83</v>
      </c>
      <c r="V1803" s="28" t="n">
        <v>18860.09</v>
      </c>
      <c r="W1803" s="28" t="n">
        <v>9578.7</v>
      </c>
      <c r="X1803" s="29" t="n">
        <v>12269.3</v>
      </c>
      <c r="Y1803" s="29" t="n">
        <v>5597.5</v>
      </c>
      <c r="Z1803" s="28" t="n">
        <v>18002.03</v>
      </c>
      <c r="AA1803" s="28" t="n">
        <v>6008.42</v>
      </c>
      <c r="AB1803" s="29" t="n">
        <v>13493.92</v>
      </c>
      <c r="AC1803" s="29" t="n">
        <v>7119.79</v>
      </c>
    </row>
    <row r="1804" customFormat="false" ht="12.75" hidden="false" customHeight="false" outlineLevel="0" collapsed="false">
      <c r="A1804" s="3" t="s">
        <v>3180</v>
      </c>
      <c r="B1804" s="3" t="s">
        <v>20</v>
      </c>
      <c r="C1804" s="3" t="s">
        <v>37</v>
      </c>
      <c r="D1804" s="3" t="s">
        <v>353</v>
      </c>
      <c r="E1804" s="3" t="str">
        <f aca="false">+CONCATENATE(A1804," ",B1804," ",C1804," ",D1804)</f>
        <v>TASLEY 69 KV DPL LOADT1</v>
      </c>
      <c r="F1804" s="26" t="s">
        <v>3184</v>
      </c>
      <c r="G1804" s="26" t="n">
        <v>7.9</v>
      </c>
      <c r="H1804" s="26" t="n">
        <v>4.48</v>
      </c>
      <c r="I1804" s="26" t="s">
        <v>3184</v>
      </c>
      <c r="J1804" s="26" t="n">
        <v>0.24</v>
      </c>
      <c r="K1804" s="26" t="n">
        <v>1.34</v>
      </c>
      <c r="L1804" s="26" t="s">
        <v>3184</v>
      </c>
      <c r="M1804" s="26" t="n">
        <v>4.1</v>
      </c>
      <c r="N1804" s="26" t="n">
        <v>2.74</v>
      </c>
      <c r="O1804" s="27" t="s">
        <v>3184</v>
      </c>
      <c r="P1804" s="27" t="n">
        <v>1976.83</v>
      </c>
      <c r="Q1804" s="27" t="n">
        <v>1308.8</v>
      </c>
      <c r="R1804" s="28" t="n">
        <v>20259.33</v>
      </c>
      <c r="S1804" s="28" t="n">
        <v>6328.19</v>
      </c>
      <c r="T1804" s="29" t="n">
        <v>60588.47</v>
      </c>
      <c r="U1804" s="29" t="n">
        <v>8679.83</v>
      </c>
      <c r="V1804" s="28" t="n">
        <v>18860.09</v>
      </c>
      <c r="W1804" s="28" t="n">
        <v>9578.7</v>
      </c>
      <c r="X1804" s="29" t="n">
        <v>12269.3</v>
      </c>
      <c r="Y1804" s="29" t="n">
        <v>5597.5</v>
      </c>
      <c r="Z1804" s="28" t="n">
        <v>18002.03</v>
      </c>
      <c r="AA1804" s="28" t="n">
        <v>6008.42</v>
      </c>
      <c r="AB1804" s="29" t="n">
        <v>13493.92</v>
      </c>
      <c r="AC1804" s="29" t="n">
        <v>7119.79</v>
      </c>
    </row>
    <row r="1805" customFormat="false" ht="12.75" hidden="false" customHeight="false" outlineLevel="0" collapsed="false">
      <c r="A1805" s="3" t="s">
        <v>3180</v>
      </c>
      <c r="B1805" s="3" t="s">
        <v>20</v>
      </c>
      <c r="C1805" s="3" t="s">
        <v>37</v>
      </c>
      <c r="D1805" s="3" t="s">
        <v>496</v>
      </c>
      <c r="E1805" s="3" t="str">
        <f aca="false">+CONCATENATE(A1805," ",B1805," ",C1805," ",D1805)</f>
        <v>TASLEY 69 KV DPL LOADT4</v>
      </c>
      <c r="F1805" s="26" t="s">
        <v>3185</v>
      </c>
      <c r="G1805" s="26" t="n">
        <v>7.9</v>
      </c>
      <c r="H1805" s="26" t="n">
        <v>4.48</v>
      </c>
      <c r="I1805" s="26" t="s">
        <v>3185</v>
      </c>
      <c r="J1805" s="26" t="n">
        <v>0.24</v>
      </c>
      <c r="K1805" s="26" t="n">
        <v>1.34</v>
      </c>
      <c r="L1805" s="26" t="s">
        <v>3185</v>
      </c>
      <c r="M1805" s="26" t="n">
        <v>4.1</v>
      </c>
      <c r="N1805" s="26" t="n">
        <v>2.74</v>
      </c>
      <c r="O1805" s="27" t="s">
        <v>3185</v>
      </c>
      <c r="P1805" s="27" t="n">
        <v>1976.83</v>
      </c>
      <c r="Q1805" s="27" t="n">
        <v>1308.8</v>
      </c>
      <c r="R1805" s="28" t="n">
        <v>20259.33</v>
      </c>
      <c r="S1805" s="28" t="n">
        <v>6328.19</v>
      </c>
      <c r="T1805" s="29" t="n">
        <v>60588.47</v>
      </c>
      <c r="U1805" s="29" t="n">
        <v>8679.83</v>
      </c>
      <c r="V1805" s="28" t="n">
        <v>18860.09</v>
      </c>
      <c r="W1805" s="28" t="n">
        <v>9578.7</v>
      </c>
      <c r="X1805" s="29" t="n">
        <v>12269.3</v>
      </c>
      <c r="Y1805" s="29" t="n">
        <v>5597.5</v>
      </c>
      <c r="Z1805" s="28" t="n">
        <v>18002.03</v>
      </c>
      <c r="AA1805" s="28" t="n">
        <v>6008.42</v>
      </c>
      <c r="AB1805" s="29" t="n">
        <v>13493.92</v>
      </c>
      <c r="AC1805" s="29" t="n">
        <v>7119.79</v>
      </c>
    </row>
    <row r="1806" customFormat="false" ht="12.75" hidden="false" customHeight="false" outlineLevel="0" collapsed="false">
      <c r="A1806" s="3" t="s">
        <v>3186</v>
      </c>
      <c r="B1806" s="3" t="s">
        <v>59</v>
      </c>
      <c r="C1806" s="3" t="s">
        <v>66</v>
      </c>
      <c r="D1806" s="3" t="s">
        <v>119</v>
      </c>
      <c r="E1806" s="3" t="str">
        <f aca="false">+CONCATENATE(A1806," ",B1806," ",C1806," ",D1806)</f>
        <v>TAXVILLE 115 KV METED 1 BANK</v>
      </c>
      <c r="F1806" s="26" t="s">
        <v>3187</v>
      </c>
      <c r="G1806" s="26" t="n">
        <v>3.15</v>
      </c>
      <c r="H1806" s="26" t="n">
        <v>1.86</v>
      </c>
      <c r="I1806" s="26" t="s">
        <v>3187</v>
      </c>
      <c r="J1806" s="26" t="n">
        <v>-2.46</v>
      </c>
      <c r="K1806" s="26" t="n">
        <v>0.07</v>
      </c>
      <c r="L1806" s="26" t="s">
        <v>3187</v>
      </c>
      <c r="M1806" s="26" t="n">
        <v>-4.12</v>
      </c>
      <c r="N1806" s="26" t="n">
        <v>0.1</v>
      </c>
      <c r="O1806" s="27" t="s">
        <v>3187</v>
      </c>
      <c r="P1806" s="27" t="n">
        <v>-924.18</v>
      </c>
      <c r="Q1806" s="27" t="n">
        <v>-266.23</v>
      </c>
      <c r="R1806" s="28" t="n">
        <v>20232.99</v>
      </c>
      <c r="S1806" s="28" t="n">
        <v>6323.81</v>
      </c>
      <c r="T1806" s="29" t="n">
        <v>58046.45</v>
      </c>
      <c r="U1806" s="29" t="n">
        <v>8674.4</v>
      </c>
      <c r="V1806" s="28" t="n">
        <v>15255.46</v>
      </c>
      <c r="W1806" s="28" t="n">
        <v>7969.36</v>
      </c>
      <c r="X1806" s="29" t="n">
        <v>12270</v>
      </c>
      <c r="Y1806" s="29" t="n">
        <v>5580.6</v>
      </c>
      <c r="Z1806" s="28" t="n">
        <v>17994.72</v>
      </c>
      <c r="AA1806" s="28" t="n">
        <v>6010.75</v>
      </c>
      <c r="AB1806" s="29" t="n">
        <v>13497.18</v>
      </c>
      <c r="AC1806" s="29" t="n">
        <v>7119.08</v>
      </c>
    </row>
    <row r="1807" customFormat="false" ht="12.75" hidden="false" customHeight="false" outlineLevel="0" collapsed="false">
      <c r="A1807" s="3" t="s">
        <v>3186</v>
      </c>
      <c r="B1807" s="3" t="s">
        <v>59</v>
      </c>
      <c r="C1807" s="3" t="s">
        <v>66</v>
      </c>
      <c r="D1807" s="3" t="s">
        <v>195</v>
      </c>
      <c r="E1807" s="3" t="str">
        <f aca="false">+CONCATENATE(A1807," ",B1807," ",C1807," ",D1807)</f>
        <v>TAXVILLE 115 KV METED 3 BANK</v>
      </c>
      <c r="F1807" s="26" t="s">
        <v>3188</v>
      </c>
      <c r="G1807" s="26" t="n">
        <v>3.15</v>
      </c>
      <c r="H1807" s="26" t="n">
        <v>1.86</v>
      </c>
      <c r="I1807" s="26" t="s">
        <v>3188</v>
      </c>
      <c r="J1807" s="26" t="n">
        <v>-2.46</v>
      </c>
      <c r="K1807" s="26" t="n">
        <v>0.07</v>
      </c>
      <c r="L1807" s="26" t="s">
        <v>3188</v>
      </c>
      <c r="M1807" s="26" t="n">
        <v>-4.12</v>
      </c>
      <c r="N1807" s="26" t="n">
        <v>0.1</v>
      </c>
      <c r="O1807" s="27" t="s">
        <v>3188</v>
      </c>
      <c r="P1807" s="27" t="n">
        <v>-924.18</v>
      </c>
      <c r="Q1807" s="27" t="n">
        <v>-266.23</v>
      </c>
      <c r="R1807" s="28" t="n">
        <v>20232.99</v>
      </c>
      <c r="S1807" s="28" t="n">
        <v>6323.81</v>
      </c>
      <c r="T1807" s="29" t="n">
        <v>58046.45</v>
      </c>
      <c r="U1807" s="29" t="n">
        <v>8674.4</v>
      </c>
      <c r="V1807" s="28" t="n">
        <v>15255.46</v>
      </c>
      <c r="W1807" s="28" t="n">
        <v>7969.36</v>
      </c>
      <c r="X1807" s="29" t="n">
        <v>12270</v>
      </c>
      <c r="Y1807" s="29" t="n">
        <v>5580.6</v>
      </c>
      <c r="Z1807" s="28" t="n">
        <v>17994.72</v>
      </c>
      <c r="AA1807" s="28" t="n">
        <v>6010.75</v>
      </c>
      <c r="AB1807" s="29" t="n">
        <v>13497.18</v>
      </c>
      <c r="AC1807" s="29" t="n">
        <v>7119.08</v>
      </c>
    </row>
    <row r="1808" customFormat="false" ht="12.75" hidden="false" customHeight="false" outlineLevel="0" collapsed="false">
      <c r="A1808" s="3" t="s">
        <v>3189</v>
      </c>
      <c r="B1808" s="3" t="s">
        <v>20</v>
      </c>
      <c r="C1808" s="3" t="s">
        <v>37</v>
      </c>
      <c r="D1808" s="3" t="s">
        <v>3189</v>
      </c>
      <c r="E1808" s="3" t="str">
        <f aca="false">+CONCATENATE(A1808," ",B1808," ",C1808," ",D1808)</f>
        <v>TAYLOR 69 KV DPL TAYLOR</v>
      </c>
      <c r="F1808" s="26" t="s">
        <v>3190</v>
      </c>
      <c r="G1808" s="26" t="n">
        <v>7.9</v>
      </c>
      <c r="H1808" s="26" t="n">
        <v>4.49</v>
      </c>
      <c r="I1808" s="26" t="s">
        <v>3190</v>
      </c>
      <c r="J1808" s="26" t="n">
        <v>0.24</v>
      </c>
      <c r="K1808" s="26" t="n">
        <v>1.34</v>
      </c>
      <c r="L1808" s="26" t="s">
        <v>3190</v>
      </c>
      <c r="M1808" s="26" t="n">
        <v>4.11</v>
      </c>
      <c r="N1808" s="26" t="n">
        <v>2.74</v>
      </c>
      <c r="O1808" s="27" t="s">
        <v>3190</v>
      </c>
      <c r="P1808" s="27" t="n">
        <v>1411.16</v>
      </c>
      <c r="Q1808" s="27" t="n">
        <v>824.57</v>
      </c>
      <c r="R1808" s="28" t="n">
        <v>20259.45</v>
      </c>
      <c r="S1808" s="28" t="n">
        <v>6328.19</v>
      </c>
      <c r="T1808" s="29" t="n">
        <v>60536.63</v>
      </c>
      <c r="U1808" s="29" t="n">
        <v>8679.84</v>
      </c>
      <c r="V1808" s="28" t="n">
        <v>17374</v>
      </c>
      <c r="W1808" s="28" t="n">
        <v>9254.48</v>
      </c>
      <c r="X1808" s="29" t="n">
        <v>12269.3</v>
      </c>
      <c r="Y1808" s="29" t="n">
        <v>5597.5</v>
      </c>
      <c r="Z1808" s="28" t="n">
        <v>18002.01</v>
      </c>
      <c r="AA1808" s="28" t="n">
        <v>6008.44</v>
      </c>
      <c r="AB1808" s="29" t="n">
        <v>13493.92</v>
      </c>
      <c r="AC1808" s="29" t="n">
        <v>7119.79</v>
      </c>
    </row>
    <row r="1809" customFormat="false" ht="12.75" hidden="false" customHeight="false" outlineLevel="0" collapsed="false">
      <c r="A1809" s="3" t="s">
        <v>3191</v>
      </c>
      <c r="B1809" s="3" t="s">
        <v>20</v>
      </c>
      <c r="C1809" s="3" t="s">
        <v>33</v>
      </c>
      <c r="D1809" s="3" t="s">
        <v>96</v>
      </c>
      <c r="E1809" s="3" t="str">
        <f aca="false">+CONCATENATE(A1809," ",B1809," ",C1809," ",D1809)</f>
        <v>TERRACE 69 KV AECO BUS1</v>
      </c>
      <c r="F1809" s="26" t="s">
        <v>3192</v>
      </c>
      <c r="G1809" s="26" t="n">
        <v>9.97</v>
      </c>
      <c r="H1809" s="26" t="n">
        <v>5.72</v>
      </c>
      <c r="I1809" s="26" t="s">
        <v>3192</v>
      </c>
      <c r="J1809" s="26" t="n">
        <v>-0.12</v>
      </c>
      <c r="K1809" s="26" t="n">
        <v>0.95</v>
      </c>
      <c r="L1809" s="26" t="s">
        <v>3192</v>
      </c>
      <c r="M1809" s="26" t="n">
        <v>3</v>
      </c>
      <c r="N1809" s="26" t="n">
        <v>2.45</v>
      </c>
      <c r="O1809" s="27" t="s">
        <v>3192</v>
      </c>
      <c r="P1809" s="27" t="n">
        <v>595.45</v>
      </c>
      <c r="Q1809" s="27" t="n">
        <v>437.97</v>
      </c>
      <c r="R1809" s="28" t="n">
        <v>20308.84</v>
      </c>
      <c r="S1809" s="28" t="n">
        <v>6330.91</v>
      </c>
      <c r="T1809" s="29" t="n">
        <v>60253.64</v>
      </c>
      <c r="U1809" s="29" t="n">
        <v>8680.33</v>
      </c>
      <c r="V1809" s="28" t="n">
        <v>15157.4</v>
      </c>
      <c r="W1809" s="28" t="n">
        <v>7979.49</v>
      </c>
      <c r="X1809" s="29" t="n">
        <v>12263.3</v>
      </c>
      <c r="Y1809" s="29" t="n">
        <v>5585.8</v>
      </c>
      <c r="Z1809" s="28" t="n">
        <v>18001.2</v>
      </c>
      <c r="AA1809" s="28" t="n">
        <v>5994.68</v>
      </c>
      <c r="AB1809" s="29" t="n">
        <v>13493.4</v>
      </c>
      <c r="AC1809" s="29" t="n">
        <v>7119.05</v>
      </c>
    </row>
    <row r="1810" customFormat="false" ht="12.75" hidden="false" customHeight="false" outlineLevel="0" collapsed="false">
      <c r="A1810" s="3" t="s">
        <v>3191</v>
      </c>
      <c r="B1810" s="3" t="s">
        <v>20</v>
      </c>
      <c r="C1810" s="3" t="s">
        <v>33</v>
      </c>
      <c r="D1810" s="3" t="s">
        <v>535</v>
      </c>
      <c r="E1810" s="3" t="str">
        <f aca="false">+CONCATENATE(A1810," ",B1810," ",C1810," ",D1810)</f>
        <v>TERRACE 69 KV AECO BUS3</v>
      </c>
      <c r="F1810" s="26" t="s">
        <v>3193</v>
      </c>
      <c r="G1810" s="26" t="n">
        <v>9.97</v>
      </c>
      <c r="H1810" s="26" t="n">
        <v>5.72</v>
      </c>
      <c r="I1810" s="26" t="s">
        <v>3193</v>
      </c>
      <c r="J1810" s="26" t="n">
        <v>-0.12</v>
      </c>
      <c r="K1810" s="26" t="n">
        <v>0.95</v>
      </c>
      <c r="L1810" s="26" t="s">
        <v>3193</v>
      </c>
      <c r="M1810" s="26" t="n">
        <v>3</v>
      </c>
      <c r="N1810" s="26" t="n">
        <v>2.45</v>
      </c>
      <c r="O1810" s="27" t="s">
        <v>3193</v>
      </c>
      <c r="P1810" s="27" t="n">
        <v>595.45</v>
      </c>
      <c r="Q1810" s="27" t="n">
        <v>437.97</v>
      </c>
      <c r="R1810" s="28" t="n">
        <v>20308.54</v>
      </c>
      <c r="S1810" s="28" t="n">
        <v>6330.91</v>
      </c>
      <c r="T1810" s="29" t="n">
        <v>60253.64</v>
      </c>
      <c r="U1810" s="29" t="n">
        <v>8680.33</v>
      </c>
      <c r="V1810" s="28" t="n">
        <v>15157.4</v>
      </c>
      <c r="W1810" s="28" t="n">
        <v>7979.49</v>
      </c>
      <c r="X1810" s="29" t="n">
        <v>12263.3</v>
      </c>
      <c r="Y1810" s="29" t="n">
        <v>5585.8</v>
      </c>
      <c r="Z1810" s="28" t="n">
        <v>18001.2</v>
      </c>
      <c r="AA1810" s="28" t="n">
        <v>5994.68</v>
      </c>
      <c r="AB1810" s="29" t="n">
        <v>13493.4</v>
      </c>
      <c r="AC1810" s="29" t="n">
        <v>7119.05</v>
      </c>
    </row>
    <row r="1811" customFormat="false" ht="12.75" hidden="false" customHeight="false" outlineLevel="0" collapsed="false">
      <c r="A1811" s="3" t="s">
        <v>3194</v>
      </c>
      <c r="B1811" s="3" t="s">
        <v>47</v>
      </c>
      <c r="C1811" s="3" t="s">
        <v>297</v>
      </c>
      <c r="D1811" s="3" t="s">
        <v>984</v>
      </c>
      <c r="E1811" s="3" t="str">
        <f aca="false">+CONCATENATE(A1811," ",B1811," ",C1811," ",D1811)</f>
        <v>TEXAS 13 KV BGE FIVE</v>
      </c>
      <c r="F1811" s="26" t="s">
        <v>3195</v>
      </c>
      <c r="G1811" s="26" t="n">
        <v>8.15</v>
      </c>
      <c r="H1811" s="26" t="n">
        <v>4.4</v>
      </c>
      <c r="I1811" s="26" t="s">
        <v>3195</v>
      </c>
      <c r="J1811" s="26" t="n">
        <v>2.06</v>
      </c>
      <c r="K1811" s="26" t="n">
        <v>1.93</v>
      </c>
      <c r="L1811" s="26" t="s">
        <v>3195</v>
      </c>
      <c r="M1811" s="26" t="n">
        <v>7.03</v>
      </c>
      <c r="N1811" s="26" t="n">
        <v>3.16</v>
      </c>
      <c r="O1811" s="27" t="s">
        <v>3195</v>
      </c>
      <c r="P1811" s="27" t="n">
        <v>-836.45</v>
      </c>
      <c r="Q1811" s="27" t="n">
        <v>-249.66</v>
      </c>
      <c r="R1811" s="28" t="n">
        <v>20067.72</v>
      </c>
      <c r="S1811" s="28" t="n">
        <v>6309.35</v>
      </c>
      <c r="T1811" s="29" t="n">
        <v>58589.57</v>
      </c>
      <c r="U1811" s="29" t="n">
        <v>8762.86</v>
      </c>
      <c r="V1811" s="28" t="n">
        <v>15272.56</v>
      </c>
      <c r="W1811" s="28" t="n">
        <v>7987.09</v>
      </c>
      <c r="X1811" s="29" t="n">
        <v>12272.4</v>
      </c>
      <c r="Y1811" s="29" t="n">
        <v>5613.2</v>
      </c>
      <c r="Z1811" s="28" t="n">
        <v>18025.16</v>
      </c>
      <c r="AA1811" s="28" t="n">
        <v>6041.49</v>
      </c>
      <c r="AB1811" s="29" t="n">
        <v>13495.04</v>
      </c>
      <c r="AC1811" s="29" t="n">
        <v>7121.32</v>
      </c>
    </row>
    <row r="1812" customFormat="false" ht="12.75" hidden="false" customHeight="false" outlineLevel="0" collapsed="false">
      <c r="A1812" s="3" t="s">
        <v>3194</v>
      </c>
      <c r="B1812" s="3" t="s">
        <v>47</v>
      </c>
      <c r="C1812" s="3" t="s">
        <v>297</v>
      </c>
      <c r="D1812" s="3" t="s">
        <v>563</v>
      </c>
      <c r="E1812" s="3" t="str">
        <f aca="false">+CONCATENATE(A1812," ",B1812," ",C1812," ",D1812)</f>
        <v>TEXAS 13 KV BGE THREE</v>
      </c>
      <c r="F1812" s="26" t="s">
        <v>3196</v>
      </c>
      <c r="G1812" s="26" t="n">
        <v>8.17</v>
      </c>
      <c r="H1812" s="26" t="n">
        <v>4.41</v>
      </c>
      <c r="I1812" s="26" t="s">
        <v>3196</v>
      </c>
      <c r="J1812" s="26" t="n">
        <v>2.07</v>
      </c>
      <c r="K1812" s="26" t="n">
        <v>1.94</v>
      </c>
      <c r="L1812" s="26" t="s">
        <v>3196</v>
      </c>
      <c r="M1812" s="26" t="n">
        <v>7.07</v>
      </c>
      <c r="N1812" s="26" t="n">
        <v>3.17</v>
      </c>
      <c r="O1812" s="27" t="s">
        <v>3196</v>
      </c>
      <c r="P1812" s="27" t="n">
        <v>-832.27</v>
      </c>
      <c r="Q1812" s="27" t="n">
        <v>-247.9</v>
      </c>
      <c r="R1812" s="28" t="n">
        <v>20059.15</v>
      </c>
      <c r="S1812" s="28" t="n">
        <v>6309.18</v>
      </c>
      <c r="T1812" s="29" t="n">
        <v>58629.22</v>
      </c>
      <c r="U1812" s="29" t="n">
        <v>8787.06</v>
      </c>
      <c r="V1812" s="28" t="n">
        <v>15272.87</v>
      </c>
      <c r="W1812" s="28" t="n">
        <v>7987.15</v>
      </c>
      <c r="X1812" s="29" t="n">
        <v>12272.4</v>
      </c>
      <c r="Y1812" s="29" t="n">
        <v>5613.3</v>
      </c>
      <c r="Z1812" s="28" t="n">
        <v>18025.58</v>
      </c>
      <c r="AA1812" s="28" t="n">
        <v>6042.31</v>
      </c>
      <c r="AB1812" s="29" t="n">
        <v>13495</v>
      </c>
      <c r="AC1812" s="29" t="n">
        <v>7121.41</v>
      </c>
    </row>
    <row r="1813" customFormat="false" ht="12.75" hidden="false" customHeight="false" outlineLevel="0" collapsed="false">
      <c r="A1813" s="3" t="s">
        <v>3194</v>
      </c>
      <c r="B1813" s="3" t="s">
        <v>205</v>
      </c>
      <c r="C1813" s="3" t="s">
        <v>297</v>
      </c>
      <c r="D1813" s="3" t="s">
        <v>512</v>
      </c>
      <c r="E1813" s="3" t="str">
        <f aca="false">+CONCATENATE(A1813," ",B1813," ",C1813," ",D1813)</f>
        <v>TEXAS 34 KV BGE ONE</v>
      </c>
      <c r="F1813" s="26" t="s">
        <v>3197</v>
      </c>
      <c r="G1813" s="26" t="n">
        <v>8.17</v>
      </c>
      <c r="H1813" s="26" t="n">
        <v>4.41</v>
      </c>
      <c r="I1813" s="26" t="s">
        <v>3197</v>
      </c>
      <c r="J1813" s="26" t="n">
        <v>2.07</v>
      </c>
      <c r="K1813" s="26" t="n">
        <v>1.94</v>
      </c>
      <c r="L1813" s="26" t="s">
        <v>3197</v>
      </c>
      <c r="M1813" s="26" t="n">
        <v>7.07</v>
      </c>
      <c r="N1813" s="26" t="n">
        <v>3.17</v>
      </c>
      <c r="O1813" s="27" t="s">
        <v>3197</v>
      </c>
      <c r="P1813" s="27" t="n">
        <v>-832.27</v>
      </c>
      <c r="Q1813" s="27" t="n">
        <v>-247.9</v>
      </c>
      <c r="R1813" s="28" t="n">
        <v>20059.15</v>
      </c>
      <c r="S1813" s="28" t="n">
        <v>6309.18</v>
      </c>
      <c r="T1813" s="29" t="n">
        <v>58629.22</v>
      </c>
      <c r="U1813" s="29" t="n">
        <v>8787.06</v>
      </c>
      <c r="V1813" s="28" t="n">
        <v>15272.87</v>
      </c>
      <c r="W1813" s="28" t="n">
        <v>7987.15</v>
      </c>
      <c r="X1813" s="29" t="n">
        <v>12272.4</v>
      </c>
      <c r="Y1813" s="29" t="n">
        <v>5613.3</v>
      </c>
      <c r="Z1813" s="28" t="n">
        <v>18025.58</v>
      </c>
      <c r="AA1813" s="28" t="n">
        <v>6042.31</v>
      </c>
      <c r="AB1813" s="29" t="n">
        <v>13495</v>
      </c>
      <c r="AC1813" s="29" t="n">
        <v>7121.41</v>
      </c>
    </row>
    <row r="1814" customFormat="false" ht="12.75" hidden="false" customHeight="false" outlineLevel="0" collapsed="false">
      <c r="A1814" s="3" t="s">
        <v>3194</v>
      </c>
      <c r="B1814" s="3" t="s">
        <v>205</v>
      </c>
      <c r="C1814" s="3" t="s">
        <v>297</v>
      </c>
      <c r="D1814" s="3" t="s">
        <v>565</v>
      </c>
      <c r="E1814" s="3" t="str">
        <f aca="false">+CONCATENATE(A1814," ",B1814," ",C1814," ",D1814)</f>
        <v>TEXAS 34 KV BGE TWO</v>
      </c>
      <c r="F1814" s="26" t="s">
        <v>3198</v>
      </c>
      <c r="G1814" s="26" t="n">
        <v>8.15</v>
      </c>
      <c r="H1814" s="26" t="n">
        <v>4.4</v>
      </c>
      <c r="I1814" s="26" t="s">
        <v>3198</v>
      </c>
      <c r="J1814" s="26" t="n">
        <v>2.06</v>
      </c>
      <c r="K1814" s="26" t="n">
        <v>1.93</v>
      </c>
      <c r="L1814" s="26" t="s">
        <v>3198</v>
      </c>
      <c r="M1814" s="26" t="n">
        <v>7.03</v>
      </c>
      <c r="N1814" s="26" t="n">
        <v>3.16</v>
      </c>
      <c r="O1814" s="27" t="s">
        <v>3198</v>
      </c>
      <c r="P1814" s="27" t="n">
        <v>-836.45</v>
      </c>
      <c r="Q1814" s="27" t="n">
        <v>-249.66</v>
      </c>
      <c r="R1814" s="28" t="n">
        <v>20067.72</v>
      </c>
      <c r="S1814" s="28" t="n">
        <v>6309.35</v>
      </c>
      <c r="T1814" s="29" t="n">
        <v>58589.57</v>
      </c>
      <c r="U1814" s="29" t="n">
        <v>8762.86</v>
      </c>
      <c r="V1814" s="28" t="n">
        <v>15272.56</v>
      </c>
      <c r="W1814" s="28" t="n">
        <v>7987.09</v>
      </c>
      <c r="X1814" s="29" t="n">
        <v>12272.4</v>
      </c>
      <c r="Y1814" s="29" t="n">
        <v>5613.2</v>
      </c>
      <c r="Z1814" s="28" t="n">
        <v>18025.16</v>
      </c>
      <c r="AA1814" s="28" t="n">
        <v>6041.49</v>
      </c>
      <c r="AB1814" s="29" t="n">
        <v>13495.04</v>
      </c>
      <c r="AC1814" s="29" t="n">
        <v>7121.32</v>
      </c>
    </row>
    <row r="1815" customFormat="false" ht="12.75" hidden="false" customHeight="false" outlineLevel="0" collapsed="false">
      <c r="A1815" s="3" t="s">
        <v>3199</v>
      </c>
      <c r="B1815" s="3" t="s">
        <v>59</v>
      </c>
      <c r="C1815" s="3" t="s">
        <v>60</v>
      </c>
      <c r="D1815" s="3" t="s">
        <v>61</v>
      </c>
      <c r="E1815" s="3" t="str">
        <f aca="false">+CONCATENATE(A1815," ",B1815," ",C1815," ",D1815)</f>
        <v>THOMPSON 115 KV PENELEC 1 TX</v>
      </c>
      <c r="F1815" s="26" t="s">
        <v>3200</v>
      </c>
      <c r="G1815" s="26" t="n">
        <v>50.09</v>
      </c>
      <c r="H1815" s="26" t="n">
        <v>25.56</v>
      </c>
      <c r="I1815" s="26" t="s">
        <v>3200</v>
      </c>
      <c r="J1815" s="26" t="n">
        <v>12.83</v>
      </c>
      <c r="K1815" s="26" t="n">
        <v>15.17</v>
      </c>
      <c r="L1815" s="26" t="s">
        <v>3200</v>
      </c>
      <c r="M1815" s="26" t="n">
        <v>46.67</v>
      </c>
      <c r="N1815" s="26" t="n">
        <v>24.74</v>
      </c>
      <c r="O1815" s="27" t="s">
        <v>3200</v>
      </c>
      <c r="P1815" s="27" t="n">
        <v>-257.46</v>
      </c>
      <c r="Q1815" s="27" t="n">
        <v>31.91</v>
      </c>
      <c r="R1815" s="28" t="n">
        <v>20471.71</v>
      </c>
      <c r="S1815" s="28" t="n">
        <v>6423.3</v>
      </c>
      <c r="T1815" s="29" t="n">
        <v>59006.06</v>
      </c>
      <c r="U1815" s="29" t="n">
        <v>8716.63</v>
      </c>
      <c r="V1815" s="28" t="n">
        <v>14750.89</v>
      </c>
      <c r="W1815" s="28" t="n">
        <v>7979.3</v>
      </c>
      <c r="X1815" s="29" t="n">
        <v>12232.1</v>
      </c>
      <c r="Y1815" s="29" t="n">
        <v>5658</v>
      </c>
      <c r="Z1815" s="28" t="n">
        <v>18027.19</v>
      </c>
      <c r="AA1815" s="28" t="n">
        <v>6421.81</v>
      </c>
      <c r="AB1815" s="29" t="n">
        <v>13495.64</v>
      </c>
      <c r="AC1815" s="29" t="n">
        <v>7143.19</v>
      </c>
    </row>
    <row r="1816" customFormat="false" ht="12.75" hidden="false" customHeight="false" outlineLevel="0" collapsed="false">
      <c r="A1816" s="3" t="s">
        <v>3201</v>
      </c>
      <c r="B1816" s="3" t="s">
        <v>26</v>
      </c>
      <c r="C1816" s="3" t="s">
        <v>27</v>
      </c>
      <c r="D1816" s="3" t="s">
        <v>28</v>
      </c>
      <c r="E1816" s="3" t="str">
        <f aca="false">+CONCATENATE(A1816," ",B1816," ",C1816," ",D1816)</f>
        <v>THOROFAR 230 KV PSEG T-1</v>
      </c>
      <c r="F1816" s="26" t="s">
        <v>3202</v>
      </c>
      <c r="G1816" s="26" t="n">
        <v>9.42</v>
      </c>
      <c r="H1816" s="26" t="n">
        <v>5.37</v>
      </c>
      <c r="I1816" s="26" t="s">
        <v>3202</v>
      </c>
      <c r="J1816" s="26" t="n">
        <v>-0.05</v>
      </c>
      <c r="K1816" s="26" t="n">
        <v>1</v>
      </c>
      <c r="L1816" s="26" t="s">
        <v>3202</v>
      </c>
      <c r="M1816" s="26" t="n">
        <v>3.15</v>
      </c>
      <c r="N1816" s="26" t="n">
        <v>2.52</v>
      </c>
      <c r="O1816" s="27" t="s">
        <v>3202</v>
      </c>
      <c r="P1816" s="27" t="n">
        <v>587.37</v>
      </c>
      <c r="Q1816" s="27" t="n">
        <v>438.12</v>
      </c>
      <c r="R1816" s="28" t="n">
        <v>20292.75</v>
      </c>
      <c r="S1816" s="28" t="n">
        <v>6330.57</v>
      </c>
      <c r="T1816" s="29" t="n">
        <v>60228.21</v>
      </c>
      <c r="U1816" s="29" t="n">
        <v>8676.94</v>
      </c>
      <c r="V1816" s="28" t="n">
        <v>15161.42</v>
      </c>
      <c r="W1816" s="28" t="n">
        <v>7979.61</v>
      </c>
      <c r="X1816" s="29" t="n">
        <v>12266.2</v>
      </c>
      <c r="Y1816" s="29" t="n">
        <v>5572.3</v>
      </c>
      <c r="Z1816" s="28" t="n">
        <v>18001.99</v>
      </c>
      <c r="AA1816" s="28" t="n">
        <v>5996.85</v>
      </c>
      <c r="AB1816" s="29" t="n">
        <v>13493.64</v>
      </c>
      <c r="AC1816" s="29" t="n">
        <v>7119.22</v>
      </c>
    </row>
    <row r="1817" customFormat="false" ht="12.75" hidden="false" customHeight="false" outlineLevel="0" collapsed="false">
      <c r="A1817" s="3" t="s">
        <v>3201</v>
      </c>
      <c r="B1817" s="3" t="s">
        <v>26</v>
      </c>
      <c r="C1817" s="3" t="s">
        <v>27</v>
      </c>
      <c r="D1817" s="3" t="s">
        <v>31</v>
      </c>
      <c r="E1817" s="3" t="str">
        <f aca="false">+CONCATENATE(A1817," ",B1817," ",C1817," ",D1817)</f>
        <v>THOROFAR 230 KV PSEG T-2</v>
      </c>
      <c r="F1817" s="26" t="s">
        <v>3203</v>
      </c>
      <c r="G1817" s="26" t="n">
        <v>9.42</v>
      </c>
      <c r="H1817" s="26" t="n">
        <v>5.37</v>
      </c>
      <c r="I1817" s="26" t="s">
        <v>3203</v>
      </c>
      <c r="J1817" s="26" t="n">
        <v>-0.05</v>
      </c>
      <c r="K1817" s="26" t="n">
        <v>1</v>
      </c>
      <c r="L1817" s="26" t="s">
        <v>3203</v>
      </c>
      <c r="M1817" s="26" t="n">
        <v>3.15</v>
      </c>
      <c r="N1817" s="26" t="n">
        <v>2.52</v>
      </c>
      <c r="O1817" s="27" t="s">
        <v>3203</v>
      </c>
      <c r="P1817" s="27" t="n">
        <v>587.37</v>
      </c>
      <c r="Q1817" s="27" t="n">
        <v>438.12</v>
      </c>
      <c r="R1817" s="28" t="n">
        <v>20292.75</v>
      </c>
      <c r="S1817" s="28" t="n">
        <v>6330.57</v>
      </c>
      <c r="T1817" s="29" t="n">
        <v>60228.21</v>
      </c>
      <c r="U1817" s="29" t="n">
        <v>8676.94</v>
      </c>
      <c r="V1817" s="28" t="n">
        <v>15161.42</v>
      </c>
      <c r="W1817" s="28" t="n">
        <v>7979.61</v>
      </c>
      <c r="X1817" s="29" t="n">
        <v>12266.2</v>
      </c>
      <c r="Y1817" s="29" t="n">
        <v>5572.3</v>
      </c>
      <c r="Z1817" s="28" t="n">
        <v>18001.99</v>
      </c>
      <c r="AA1817" s="28" t="n">
        <v>5996.85</v>
      </c>
      <c r="AB1817" s="29" t="n">
        <v>13493.64</v>
      </c>
      <c r="AC1817" s="29" t="n">
        <v>7119.22</v>
      </c>
    </row>
    <row r="1818" customFormat="false" ht="12.75" hidden="false" customHeight="false" outlineLevel="0" collapsed="false">
      <c r="A1818" s="3" t="s">
        <v>3204</v>
      </c>
      <c r="B1818" s="3" t="s">
        <v>59</v>
      </c>
      <c r="C1818" s="3" t="s">
        <v>60</v>
      </c>
      <c r="D1818" s="3" t="s">
        <v>61</v>
      </c>
      <c r="E1818" s="3" t="str">
        <f aca="false">+CONCATENATE(A1818," ",B1818," ",C1818," ",D1818)</f>
        <v>THREESPR 115 KV PENELEC 1 TX</v>
      </c>
      <c r="F1818" s="26" t="s">
        <v>3205</v>
      </c>
      <c r="G1818" s="26" t="n">
        <v>16.82</v>
      </c>
      <c r="H1818" s="26" t="n">
        <v>8.73</v>
      </c>
      <c r="I1818" s="26" t="s">
        <v>3205</v>
      </c>
      <c r="J1818" s="26" t="n">
        <v>-8.1</v>
      </c>
      <c r="K1818" s="26" t="n">
        <v>4.65</v>
      </c>
      <c r="L1818" s="26" t="s">
        <v>3205</v>
      </c>
      <c r="M1818" s="26" t="n">
        <v>13.05</v>
      </c>
      <c r="N1818" s="26" t="n">
        <v>7.57</v>
      </c>
      <c r="O1818" s="27" t="s">
        <v>3205</v>
      </c>
      <c r="P1818" s="27" t="n">
        <v>-865.75</v>
      </c>
      <c r="Q1818" s="27" t="n">
        <v>-261.81</v>
      </c>
      <c r="R1818" s="28" t="n">
        <v>20244.09</v>
      </c>
      <c r="S1818" s="28" t="n">
        <v>6344.65</v>
      </c>
      <c r="T1818" s="29" t="n">
        <v>58240.37</v>
      </c>
      <c r="U1818" s="29" t="n">
        <v>8663.07</v>
      </c>
      <c r="V1818" s="28" t="n">
        <v>15312.59</v>
      </c>
      <c r="W1818" s="28" t="n">
        <v>7978.89</v>
      </c>
      <c r="X1818" s="29" t="n">
        <v>12282.9</v>
      </c>
      <c r="Y1818" s="29" t="n">
        <v>5649.6</v>
      </c>
      <c r="Z1818" s="28" t="n">
        <v>17938.11</v>
      </c>
      <c r="AA1818" s="28" t="n">
        <v>6149.57</v>
      </c>
      <c r="AB1818" s="29" t="n">
        <v>13504.15</v>
      </c>
      <c r="AC1818" s="29" t="n">
        <v>7126.04</v>
      </c>
    </row>
    <row r="1819" customFormat="false" ht="12.75" hidden="false" customHeight="false" outlineLevel="0" collapsed="false">
      <c r="A1819" s="3" t="s">
        <v>3206</v>
      </c>
      <c r="B1819" s="3" t="s">
        <v>59</v>
      </c>
      <c r="C1819" s="3" t="s">
        <v>60</v>
      </c>
      <c r="D1819" s="3" t="s">
        <v>306</v>
      </c>
      <c r="E1819" s="3" t="str">
        <f aca="false">+CONCATENATE(A1819," ",B1819," ",C1819," ",D1819)</f>
        <v>TIFFANY 115 KV PENELEC #1 TX</v>
      </c>
      <c r="F1819" s="26" t="s">
        <v>3207</v>
      </c>
      <c r="G1819" s="26" t="n">
        <v>50.09</v>
      </c>
      <c r="H1819" s="26" t="n">
        <v>25.56</v>
      </c>
      <c r="I1819" s="26" t="s">
        <v>3207</v>
      </c>
      <c r="J1819" s="26" t="n">
        <v>12.83</v>
      </c>
      <c r="K1819" s="26" t="n">
        <v>15.17</v>
      </c>
      <c r="L1819" s="26" t="s">
        <v>3207</v>
      </c>
      <c r="M1819" s="26" t="n">
        <v>46.67</v>
      </c>
      <c r="N1819" s="26" t="n">
        <v>24.74</v>
      </c>
      <c r="O1819" s="27" t="s">
        <v>3207</v>
      </c>
      <c r="P1819" s="27" t="n">
        <v>-257.46</v>
      </c>
      <c r="Q1819" s="27" t="n">
        <v>31.91</v>
      </c>
      <c r="R1819" s="28" t="n">
        <v>20471.71</v>
      </c>
      <c r="S1819" s="28" t="n">
        <v>6423.3</v>
      </c>
      <c r="T1819" s="29" t="n">
        <v>59006.06</v>
      </c>
      <c r="U1819" s="29" t="n">
        <v>8716.63</v>
      </c>
      <c r="V1819" s="28" t="n">
        <v>14750.89</v>
      </c>
      <c r="W1819" s="28" t="n">
        <v>7979.3</v>
      </c>
      <c r="X1819" s="29" t="n">
        <v>12246.3</v>
      </c>
      <c r="Y1819" s="29" t="n">
        <v>5658</v>
      </c>
      <c r="Z1819" s="28" t="n">
        <v>18027.19</v>
      </c>
      <c r="AA1819" s="28" t="n">
        <v>6421.81</v>
      </c>
      <c r="AB1819" s="29" t="n">
        <v>13495.64</v>
      </c>
      <c r="AC1819" s="29" t="n">
        <v>7143.19</v>
      </c>
    </row>
    <row r="1820" customFormat="false" ht="12.75" hidden="false" customHeight="false" outlineLevel="0" collapsed="false">
      <c r="A1820" s="3" t="s">
        <v>3206</v>
      </c>
      <c r="B1820" s="3" t="s">
        <v>59</v>
      </c>
      <c r="C1820" s="3" t="s">
        <v>60</v>
      </c>
      <c r="D1820" s="3" t="s">
        <v>1737</v>
      </c>
      <c r="E1820" s="3" t="str">
        <f aca="false">+CONCATENATE(A1820," ",B1820," ",C1820," ",D1820)</f>
        <v>TIFFANY 115 KV PENELEC #2 TX</v>
      </c>
      <c r="F1820" s="26" t="s">
        <v>3208</v>
      </c>
      <c r="G1820" s="26" t="n">
        <v>50.09</v>
      </c>
      <c r="H1820" s="26" t="n">
        <v>25.56</v>
      </c>
      <c r="I1820" s="26" t="s">
        <v>3208</v>
      </c>
      <c r="J1820" s="26" t="n">
        <v>12.83</v>
      </c>
      <c r="K1820" s="26" t="n">
        <v>15.17</v>
      </c>
      <c r="L1820" s="26" t="s">
        <v>3208</v>
      </c>
      <c r="M1820" s="26" t="n">
        <v>46.67</v>
      </c>
      <c r="N1820" s="26" t="n">
        <v>24.74</v>
      </c>
      <c r="O1820" s="27" t="s">
        <v>3208</v>
      </c>
      <c r="P1820" s="27" t="n">
        <v>-257.46</v>
      </c>
      <c r="Q1820" s="27" t="n">
        <v>31.91</v>
      </c>
      <c r="R1820" s="28" t="n">
        <v>20471.71</v>
      </c>
      <c r="S1820" s="28" t="n">
        <v>6423.3</v>
      </c>
      <c r="T1820" s="29" t="n">
        <v>59006.06</v>
      </c>
      <c r="U1820" s="29" t="n">
        <v>8716.63</v>
      </c>
      <c r="V1820" s="28" t="n">
        <v>14750.89</v>
      </c>
      <c r="W1820" s="28" t="n">
        <v>7979.3</v>
      </c>
      <c r="X1820" s="29" t="n">
        <v>12364.5</v>
      </c>
      <c r="Y1820" s="29" t="n">
        <v>5712.1</v>
      </c>
      <c r="Z1820" s="28" t="n">
        <v>18027.19</v>
      </c>
      <c r="AA1820" s="28" t="n">
        <v>6421.81</v>
      </c>
      <c r="AB1820" s="29" t="n">
        <v>13495.64</v>
      </c>
      <c r="AC1820" s="29" t="n">
        <v>7143.19</v>
      </c>
    </row>
    <row r="1821" customFormat="false" ht="12.75" hidden="false" customHeight="false" outlineLevel="0" collapsed="false">
      <c r="A1821" s="3" t="s">
        <v>3209</v>
      </c>
      <c r="B1821" s="3" t="s">
        <v>205</v>
      </c>
      <c r="C1821" s="3" t="s">
        <v>60</v>
      </c>
      <c r="D1821" s="3" t="s">
        <v>16</v>
      </c>
      <c r="E1821" s="3" t="str">
        <f aca="false">+CONCATENATE(A1821," ",B1821," ",C1821," ",D1821)</f>
        <v>TIMBLIN 34 KV PENELEC LD1</v>
      </c>
      <c r="F1821" s="26" t="s">
        <v>3210</v>
      </c>
      <c r="G1821" s="26" t="n">
        <v>19.34</v>
      </c>
      <c r="H1821" s="26" t="n">
        <v>10.01</v>
      </c>
      <c r="I1821" s="26" t="s">
        <v>3210</v>
      </c>
      <c r="J1821" s="26" t="n">
        <v>-94.68</v>
      </c>
      <c r="K1821" s="26" t="n">
        <v>5.48</v>
      </c>
      <c r="L1821" s="26" t="s">
        <v>3210</v>
      </c>
      <c r="M1821" s="26" t="n">
        <v>16.14</v>
      </c>
      <c r="N1821" s="26" t="n">
        <v>8.96</v>
      </c>
      <c r="O1821" s="27" t="s">
        <v>3210</v>
      </c>
      <c r="P1821" s="27" t="n">
        <v>-824.55</v>
      </c>
      <c r="Q1821" s="27" t="n">
        <v>-238.34</v>
      </c>
      <c r="R1821" s="28" t="n">
        <v>20248.77</v>
      </c>
      <c r="S1821" s="28" t="n">
        <v>6405.15</v>
      </c>
      <c r="T1821" s="29" t="n">
        <v>58284.6</v>
      </c>
      <c r="U1821" s="29" t="n">
        <v>8666.52</v>
      </c>
      <c r="V1821" s="28" t="n">
        <v>15255.47</v>
      </c>
      <c r="W1821" s="28" t="n">
        <v>7979.19</v>
      </c>
      <c r="X1821" s="29" t="n">
        <v>12284.9</v>
      </c>
      <c r="Y1821" s="29" t="n">
        <v>5649.2</v>
      </c>
      <c r="Z1821" s="28" t="n">
        <v>17992.99</v>
      </c>
      <c r="AA1821" s="28" t="n">
        <v>6143.65</v>
      </c>
      <c r="AB1821" s="29" t="n">
        <v>13501.9</v>
      </c>
      <c r="AC1821" s="29" t="n">
        <v>7127.23</v>
      </c>
    </row>
    <row r="1822" customFormat="false" ht="12.75" hidden="false" customHeight="false" outlineLevel="0" collapsed="false">
      <c r="A1822" s="3" t="s">
        <v>3209</v>
      </c>
      <c r="B1822" s="3" t="s">
        <v>205</v>
      </c>
      <c r="C1822" s="3" t="s">
        <v>60</v>
      </c>
      <c r="D1822" s="3" t="s">
        <v>3211</v>
      </c>
      <c r="E1822" s="3" t="str">
        <f aca="false">+CONCATENATE(A1822," ",B1822," ",C1822," ",D1822)</f>
        <v>TIMBLIN 34 KV PENELEC RINGLD</v>
      </c>
      <c r="F1822" s="26" t="s">
        <v>3212</v>
      </c>
      <c r="G1822" s="26" t="n">
        <v>19.34</v>
      </c>
      <c r="H1822" s="26" t="n">
        <v>10.01</v>
      </c>
      <c r="I1822" s="26" t="s">
        <v>3212</v>
      </c>
      <c r="J1822" s="26" t="n">
        <v>-94.68</v>
      </c>
      <c r="K1822" s="26" t="n">
        <v>5.48</v>
      </c>
      <c r="L1822" s="26" t="s">
        <v>3212</v>
      </c>
      <c r="M1822" s="26" t="n">
        <v>16.14</v>
      </c>
      <c r="N1822" s="26" t="n">
        <v>8.96</v>
      </c>
      <c r="O1822" s="27" t="s">
        <v>3212</v>
      </c>
      <c r="P1822" s="27" t="n">
        <v>-824.55</v>
      </c>
      <c r="Q1822" s="27" t="n">
        <v>-238.34</v>
      </c>
      <c r="R1822" s="28" t="n">
        <v>20248.77</v>
      </c>
      <c r="S1822" s="28" t="n">
        <v>6405.15</v>
      </c>
      <c r="T1822" s="29" t="n">
        <v>58284.6</v>
      </c>
      <c r="U1822" s="29" t="n">
        <v>8666.52</v>
      </c>
      <c r="V1822" s="28" t="n">
        <v>15255.47</v>
      </c>
      <c r="W1822" s="28" t="n">
        <v>7979.19</v>
      </c>
      <c r="X1822" s="29" t="n">
        <v>12284.9</v>
      </c>
      <c r="Y1822" s="29" t="n">
        <v>5649.2</v>
      </c>
      <c r="Z1822" s="28" t="n">
        <v>18535.17</v>
      </c>
      <c r="AA1822" s="28" t="n">
        <v>6300.13</v>
      </c>
      <c r="AB1822" s="29" t="n">
        <v>13501.9</v>
      </c>
      <c r="AC1822" s="29" t="n">
        <v>7715.93</v>
      </c>
    </row>
    <row r="1823" customFormat="false" ht="12.75" hidden="false" customHeight="false" outlineLevel="0" collapsed="false">
      <c r="A1823" s="3" t="s">
        <v>3213</v>
      </c>
      <c r="B1823" s="3" t="s">
        <v>47</v>
      </c>
      <c r="C1823" s="3" t="s">
        <v>66</v>
      </c>
      <c r="D1823" s="3" t="s">
        <v>265</v>
      </c>
      <c r="E1823" s="3" t="str">
        <f aca="false">+CONCATENATE(A1823," ",B1823," ",C1823," ",D1823)</f>
        <v>TITUS 13 KV METED UNIT 1</v>
      </c>
      <c r="F1823" s="26" t="s">
        <v>3214</v>
      </c>
      <c r="G1823" s="26" t="n">
        <v>-8.01</v>
      </c>
      <c r="H1823" s="26" t="n">
        <v>-3.67</v>
      </c>
      <c r="I1823" s="26" t="s">
        <v>3214</v>
      </c>
      <c r="J1823" s="26" t="n">
        <v>9.26</v>
      </c>
      <c r="K1823" s="26" t="n">
        <v>-3.66</v>
      </c>
      <c r="L1823" s="26" t="s">
        <v>3214</v>
      </c>
      <c r="M1823" s="26" t="n">
        <v>-1.72</v>
      </c>
      <c r="N1823" s="26" t="n">
        <v>-6.32</v>
      </c>
      <c r="O1823" s="27" t="s">
        <v>3214</v>
      </c>
      <c r="P1823" s="27" t="n">
        <v>46.81</v>
      </c>
      <c r="Q1823" s="27" t="n">
        <v>196.63</v>
      </c>
      <c r="R1823" s="28" t="n">
        <v>20855.21</v>
      </c>
      <c r="S1823" s="28" t="n">
        <v>6325.13</v>
      </c>
      <c r="T1823" s="29" t="n">
        <v>59441.2</v>
      </c>
      <c r="U1823" s="29" t="n">
        <v>8699.31</v>
      </c>
      <c r="V1823" s="28" t="n">
        <v>15188.08</v>
      </c>
      <c r="W1823" s="28" t="n">
        <v>7977.83</v>
      </c>
      <c r="X1823" s="29" t="n">
        <v>12270.5</v>
      </c>
      <c r="Y1823" s="29" t="n">
        <v>5611.1</v>
      </c>
      <c r="Z1823" s="28" t="n">
        <v>18599.53</v>
      </c>
      <c r="AA1823" s="28" t="n">
        <v>6095.35</v>
      </c>
      <c r="AB1823" s="29" t="n">
        <v>13497.89</v>
      </c>
      <c r="AC1823" s="29" t="n">
        <v>7702.3</v>
      </c>
    </row>
    <row r="1824" customFormat="false" ht="12.75" hidden="false" customHeight="false" outlineLevel="0" collapsed="false">
      <c r="A1824" s="3" t="s">
        <v>3213</v>
      </c>
      <c r="B1824" s="3" t="s">
        <v>47</v>
      </c>
      <c r="C1824" s="3" t="s">
        <v>66</v>
      </c>
      <c r="D1824" s="3" t="s">
        <v>1644</v>
      </c>
      <c r="E1824" s="3" t="str">
        <f aca="false">+CONCATENATE(A1824," ",B1824," ",C1824," ",D1824)</f>
        <v>TITUS 13 KV METED UNIT 2</v>
      </c>
      <c r="F1824" s="26" t="s">
        <v>3215</v>
      </c>
      <c r="G1824" s="26" t="n">
        <v>-8.01</v>
      </c>
      <c r="H1824" s="26" t="n">
        <v>-3.67</v>
      </c>
      <c r="I1824" s="26" t="s">
        <v>3215</v>
      </c>
      <c r="J1824" s="26" t="n">
        <v>9.26</v>
      </c>
      <c r="K1824" s="26" t="n">
        <v>-3.66</v>
      </c>
      <c r="L1824" s="26" t="s">
        <v>3215</v>
      </c>
      <c r="M1824" s="26" t="n">
        <v>-1.72</v>
      </c>
      <c r="N1824" s="26" t="n">
        <v>-6.32</v>
      </c>
      <c r="O1824" s="27" t="s">
        <v>3215</v>
      </c>
      <c r="P1824" s="27" t="n">
        <v>46.81</v>
      </c>
      <c r="Q1824" s="27" t="n">
        <v>196.63</v>
      </c>
      <c r="R1824" s="28" t="n">
        <v>20855.21</v>
      </c>
      <c r="S1824" s="28" t="n">
        <v>6325.13</v>
      </c>
      <c r="T1824" s="29" t="n">
        <v>59441.2</v>
      </c>
      <c r="U1824" s="29" t="n">
        <v>8699.31</v>
      </c>
      <c r="V1824" s="28" t="n">
        <v>15188.08</v>
      </c>
      <c r="W1824" s="28" t="n">
        <v>7977.83</v>
      </c>
      <c r="X1824" s="29" t="n">
        <v>12270.5</v>
      </c>
      <c r="Y1824" s="29" t="n">
        <v>5611.1</v>
      </c>
      <c r="Z1824" s="28" t="n">
        <v>18599.53</v>
      </c>
      <c r="AA1824" s="28" t="n">
        <v>6095.35</v>
      </c>
      <c r="AB1824" s="29" t="n">
        <v>13497.89</v>
      </c>
      <c r="AC1824" s="29" t="n">
        <v>7702.3</v>
      </c>
    </row>
    <row r="1825" customFormat="false" ht="12.75" hidden="false" customHeight="false" outlineLevel="0" collapsed="false">
      <c r="A1825" s="3" t="s">
        <v>3213</v>
      </c>
      <c r="B1825" s="3" t="s">
        <v>47</v>
      </c>
      <c r="C1825" s="3" t="s">
        <v>66</v>
      </c>
      <c r="D1825" s="3" t="s">
        <v>254</v>
      </c>
      <c r="E1825" s="3" t="str">
        <f aca="false">+CONCATENATE(A1825," ",B1825," ",C1825," ",D1825)</f>
        <v>TITUS 13 KV METED UNIT 3</v>
      </c>
      <c r="F1825" s="26" t="s">
        <v>3216</v>
      </c>
      <c r="G1825" s="26" t="n">
        <v>-8.01</v>
      </c>
      <c r="H1825" s="26" t="n">
        <v>-3.67</v>
      </c>
      <c r="I1825" s="26" t="s">
        <v>3216</v>
      </c>
      <c r="J1825" s="26" t="n">
        <v>9.26</v>
      </c>
      <c r="K1825" s="26" t="n">
        <v>-3.66</v>
      </c>
      <c r="L1825" s="26" t="s">
        <v>3216</v>
      </c>
      <c r="M1825" s="26" t="n">
        <v>-1.72</v>
      </c>
      <c r="N1825" s="26" t="n">
        <v>-6.32</v>
      </c>
      <c r="O1825" s="27" t="s">
        <v>3216</v>
      </c>
      <c r="P1825" s="27" t="n">
        <v>46.81</v>
      </c>
      <c r="Q1825" s="27" t="n">
        <v>196.63</v>
      </c>
      <c r="R1825" s="28" t="n">
        <v>20855.21</v>
      </c>
      <c r="S1825" s="28" t="n">
        <v>6325.13</v>
      </c>
      <c r="T1825" s="29" t="n">
        <v>59441.2</v>
      </c>
      <c r="U1825" s="29" t="n">
        <v>8699.31</v>
      </c>
      <c r="V1825" s="28" t="n">
        <v>15188.08</v>
      </c>
      <c r="W1825" s="28" t="n">
        <v>7977.83</v>
      </c>
      <c r="X1825" s="29" t="n">
        <v>12270.5</v>
      </c>
      <c r="Y1825" s="29" t="n">
        <v>5611.1</v>
      </c>
      <c r="Z1825" s="28" t="n">
        <v>18599.53</v>
      </c>
      <c r="AA1825" s="28" t="n">
        <v>6095.35</v>
      </c>
      <c r="AB1825" s="29" t="n">
        <v>13497.89</v>
      </c>
      <c r="AC1825" s="29" t="n">
        <v>7702.3</v>
      </c>
    </row>
    <row r="1826" customFormat="false" ht="12.75" hidden="false" customHeight="false" outlineLevel="0" collapsed="false">
      <c r="A1826" s="3" t="s">
        <v>3217</v>
      </c>
      <c r="B1826" s="3" t="s">
        <v>59</v>
      </c>
      <c r="C1826" s="3" t="s">
        <v>60</v>
      </c>
      <c r="D1826" s="3" t="s">
        <v>16</v>
      </c>
      <c r="E1826" s="3" t="str">
        <f aca="false">+CONCATENATE(A1826," ",B1826," ",C1826," ",D1826)</f>
        <v>TITUSVIL 115 KV PENELEC LD1</v>
      </c>
      <c r="F1826" s="26" t="s">
        <v>3218</v>
      </c>
      <c r="G1826" s="26" t="n">
        <v>22.96</v>
      </c>
      <c r="H1826" s="26" t="n">
        <v>11.83</v>
      </c>
      <c r="I1826" s="26" t="s">
        <v>3218</v>
      </c>
      <c r="J1826" s="26" t="n">
        <v>-70.23</v>
      </c>
      <c r="K1826" s="26" t="n">
        <v>6.64</v>
      </c>
      <c r="L1826" s="26" t="s">
        <v>3218</v>
      </c>
      <c r="M1826" s="26" t="n">
        <v>19.82</v>
      </c>
      <c r="N1826" s="26" t="n">
        <v>10.89</v>
      </c>
      <c r="O1826" s="27" t="s">
        <v>3218</v>
      </c>
      <c r="P1826" s="27" t="n">
        <v>-749.17</v>
      </c>
      <c r="Q1826" s="27" t="n">
        <v>-185.91</v>
      </c>
      <c r="R1826" s="28" t="n">
        <v>20322.27</v>
      </c>
      <c r="S1826" s="28" t="n">
        <v>6751.28</v>
      </c>
      <c r="T1826" s="29" t="n">
        <v>58347.73</v>
      </c>
      <c r="U1826" s="29" t="n">
        <v>8691.79</v>
      </c>
      <c r="V1826" s="28" t="n">
        <v>14798.18</v>
      </c>
      <c r="W1826" s="28" t="n">
        <v>7979.68</v>
      </c>
      <c r="X1826" s="29" t="n">
        <v>12290</v>
      </c>
      <c r="Y1826" s="29" t="n">
        <v>5658.6</v>
      </c>
      <c r="Z1826" s="28" t="n">
        <v>18005.41</v>
      </c>
      <c r="AA1826" s="28" t="n">
        <v>6176.99</v>
      </c>
      <c r="AB1826" s="29" t="n">
        <v>13499.51</v>
      </c>
      <c r="AC1826" s="29" t="n">
        <v>7129.29</v>
      </c>
    </row>
    <row r="1827" customFormat="false" ht="12.75" hidden="false" customHeight="false" outlineLevel="0" collapsed="false">
      <c r="A1827" s="3" t="s">
        <v>3217</v>
      </c>
      <c r="B1827" s="3" t="s">
        <v>59</v>
      </c>
      <c r="C1827" s="3" t="s">
        <v>60</v>
      </c>
      <c r="D1827" s="3" t="s">
        <v>22</v>
      </c>
      <c r="E1827" s="3" t="str">
        <f aca="false">+CONCATENATE(A1827," ",B1827," ",C1827," ",D1827)</f>
        <v>TITUSVIL 115 KV PENELEC LD2</v>
      </c>
      <c r="F1827" s="26" t="s">
        <v>3219</v>
      </c>
      <c r="G1827" s="26" t="n">
        <v>22.96</v>
      </c>
      <c r="H1827" s="26" t="n">
        <v>11.83</v>
      </c>
      <c r="I1827" s="26" t="s">
        <v>3219</v>
      </c>
      <c r="J1827" s="26" t="n">
        <v>-70.23</v>
      </c>
      <c r="K1827" s="26" t="n">
        <v>6.64</v>
      </c>
      <c r="L1827" s="26" t="s">
        <v>3219</v>
      </c>
      <c r="M1827" s="26" t="n">
        <v>19.82</v>
      </c>
      <c r="N1827" s="26" t="n">
        <v>10.89</v>
      </c>
      <c r="O1827" s="27" t="s">
        <v>3219</v>
      </c>
      <c r="P1827" s="27" t="n">
        <v>-749.17</v>
      </c>
      <c r="Q1827" s="27" t="n">
        <v>-185.91</v>
      </c>
      <c r="R1827" s="28" t="n">
        <v>20322.27</v>
      </c>
      <c r="S1827" s="28" t="n">
        <v>6751.28</v>
      </c>
      <c r="T1827" s="29" t="n">
        <v>58347.73</v>
      </c>
      <c r="U1827" s="29" t="n">
        <v>8691.79</v>
      </c>
      <c r="V1827" s="28" t="n">
        <v>14798.18</v>
      </c>
      <c r="W1827" s="28" t="n">
        <v>7979.68</v>
      </c>
      <c r="X1827" s="29" t="n">
        <v>12290</v>
      </c>
      <c r="Y1827" s="29" t="n">
        <v>5658.6</v>
      </c>
      <c r="Z1827" s="28" t="n">
        <v>18005.41</v>
      </c>
      <c r="AA1827" s="28" t="n">
        <v>6176.99</v>
      </c>
      <c r="AB1827" s="29" t="n">
        <v>13499.51</v>
      </c>
      <c r="AC1827" s="29" t="n">
        <v>7129.29</v>
      </c>
    </row>
    <row r="1828" customFormat="false" ht="12.75" hidden="false" customHeight="false" outlineLevel="0" collapsed="false">
      <c r="A1828" s="3" t="s">
        <v>3217</v>
      </c>
      <c r="B1828" s="3" t="s">
        <v>59</v>
      </c>
      <c r="C1828" s="3" t="s">
        <v>60</v>
      </c>
      <c r="D1828" s="3" t="s">
        <v>292</v>
      </c>
      <c r="E1828" s="3" t="str">
        <f aca="false">+CONCATENATE(A1828," ",B1828," ",C1828," ",D1828)</f>
        <v>TITUSVIL 115 KV PENELEC LD3</v>
      </c>
      <c r="F1828" s="26" t="s">
        <v>3220</v>
      </c>
      <c r="G1828" s="26" t="n">
        <v>22.96</v>
      </c>
      <c r="H1828" s="26" t="n">
        <v>11.83</v>
      </c>
      <c r="I1828" s="26" t="s">
        <v>3220</v>
      </c>
      <c r="J1828" s="26" t="n">
        <v>-70.23</v>
      </c>
      <c r="K1828" s="26" t="n">
        <v>6.64</v>
      </c>
      <c r="L1828" s="26" t="s">
        <v>3220</v>
      </c>
      <c r="M1828" s="26" t="n">
        <v>19.82</v>
      </c>
      <c r="N1828" s="26" t="n">
        <v>10.89</v>
      </c>
      <c r="O1828" s="27" t="s">
        <v>3220</v>
      </c>
      <c r="P1828" s="27" t="n">
        <v>-749.17</v>
      </c>
      <c r="Q1828" s="27" t="n">
        <v>-185.91</v>
      </c>
      <c r="R1828" s="28" t="n">
        <v>20322.27</v>
      </c>
      <c r="S1828" s="28" t="n">
        <v>6751.28</v>
      </c>
      <c r="T1828" s="29" t="n">
        <v>58347.73</v>
      </c>
      <c r="U1828" s="29" t="n">
        <v>8691.79</v>
      </c>
      <c r="V1828" s="28" t="n">
        <v>14798.18</v>
      </c>
      <c r="W1828" s="28" t="n">
        <v>7979.68</v>
      </c>
      <c r="X1828" s="29" t="n">
        <v>12290</v>
      </c>
      <c r="Y1828" s="29" t="n">
        <v>5658.6</v>
      </c>
      <c r="Z1828" s="28" t="n">
        <v>18005.41</v>
      </c>
      <c r="AA1828" s="28" t="n">
        <v>6176.99</v>
      </c>
      <c r="AB1828" s="29" t="n">
        <v>13499.51</v>
      </c>
      <c r="AC1828" s="29" t="n">
        <v>7129.29</v>
      </c>
    </row>
    <row r="1829" customFormat="false" ht="12.75" hidden="false" customHeight="false" outlineLevel="0" collapsed="false">
      <c r="A1829" s="3" t="s">
        <v>3221</v>
      </c>
      <c r="B1829" s="3" t="s">
        <v>226</v>
      </c>
      <c r="C1829" s="3" t="s">
        <v>66</v>
      </c>
      <c r="D1829" s="3" t="s">
        <v>373</v>
      </c>
      <c r="E1829" s="3" t="str">
        <f aca="false">+CONCATENATE(A1829," ",B1829," ",C1829," ",D1829)</f>
        <v>TMI 20 KV METED UNIT01</v>
      </c>
      <c r="F1829" s="26" t="s">
        <v>3222</v>
      </c>
      <c r="G1829" s="26" t="n">
        <v>1.41</v>
      </c>
      <c r="H1829" s="26" t="n">
        <v>0.98</v>
      </c>
      <c r="I1829" s="26" t="s">
        <v>3222</v>
      </c>
      <c r="J1829" s="26" t="n">
        <v>-2.92</v>
      </c>
      <c r="K1829" s="26" t="n">
        <v>-0.51</v>
      </c>
      <c r="L1829" s="26" t="s">
        <v>3222</v>
      </c>
      <c r="M1829" s="26" t="n">
        <v>-6.34</v>
      </c>
      <c r="N1829" s="26" t="n">
        <v>-0.89</v>
      </c>
      <c r="O1829" s="27" t="s">
        <v>3222</v>
      </c>
      <c r="P1829" s="27" t="n">
        <v>-914.78</v>
      </c>
      <c r="Q1829" s="27" t="n">
        <v>-262.04</v>
      </c>
      <c r="R1829" s="28" t="n">
        <v>20263.68</v>
      </c>
      <c r="S1829" s="28" t="n">
        <v>6325.54</v>
      </c>
      <c r="T1829" s="29" t="n">
        <v>58086.94</v>
      </c>
      <c r="U1829" s="29" t="n">
        <v>8679.37</v>
      </c>
      <c r="V1829" s="28" t="n">
        <v>15206.35</v>
      </c>
      <c r="W1829" s="28" t="n">
        <v>7967.51</v>
      </c>
      <c r="X1829" s="29" t="n">
        <v>12267.4</v>
      </c>
      <c r="Y1829" s="29" t="n">
        <v>5561.3</v>
      </c>
      <c r="Z1829" s="28" t="n">
        <v>18592.48</v>
      </c>
      <c r="AA1829" s="28" t="n">
        <v>6155.36</v>
      </c>
      <c r="AB1829" s="29" t="n">
        <v>13497.83</v>
      </c>
      <c r="AC1829" s="29" t="n">
        <v>7706.99</v>
      </c>
    </row>
    <row r="1830" customFormat="false" ht="12.75" hidden="false" customHeight="false" outlineLevel="0" collapsed="false">
      <c r="A1830" s="3" t="s">
        <v>3221</v>
      </c>
      <c r="B1830" s="3" t="s">
        <v>26</v>
      </c>
      <c r="C1830" s="3" t="s">
        <v>66</v>
      </c>
      <c r="D1830" s="3" t="s">
        <v>16</v>
      </c>
      <c r="E1830" s="3" t="str">
        <f aca="false">+CONCATENATE(A1830," ",B1830," ",C1830," ",D1830)</f>
        <v>TMI 230 KV METED LD1</v>
      </c>
      <c r="F1830" s="26" t="s">
        <v>3223</v>
      </c>
      <c r="G1830" s="26" t="n">
        <v>1.41</v>
      </c>
      <c r="H1830" s="26" t="n">
        <v>0.98</v>
      </c>
      <c r="I1830" s="26" t="s">
        <v>3223</v>
      </c>
      <c r="J1830" s="26" t="n">
        <v>-2.92</v>
      </c>
      <c r="K1830" s="26" t="n">
        <v>-0.51</v>
      </c>
      <c r="L1830" s="26" t="s">
        <v>3223</v>
      </c>
      <c r="M1830" s="26" t="n">
        <v>-6.34</v>
      </c>
      <c r="N1830" s="26" t="n">
        <v>-0.89</v>
      </c>
      <c r="O1830" s="27" t="s">
        <v>3223</v>
      </c>
      <c r="P1830" s="27" t="n">
        <v>-914.78</v>
      </c>
      <c r="Q1830" s="27" t="n">
        <v>-262.04</v>
      </c>
      <c r="R1830" s="28" t="n">
        <v>20263.68</v>
      </c>
      <c r="S1830" s="28" t="n">
        <v>6325.54</v>
      </c>
      <c r="T1830" s="29" t="n">
        <v>58086.94</v>
      </c>
      <c r="U1830" s="29" t="n">
        <v>8679.37</v>
      </c>
      <c r="V1830" s="28" t="n">
        <v>15206.35</v>
      </c>
      <c r="W1830" s="28" t="n">
        <v>7967.51</v>
      </c>
      <c r="X1830" s="29" t="n">
        <v>12267.4</v>
      </c>
      <c r="Y1830" s="29" t="n">
        <v>5561.3</v>
      </c>
      <c r="Z1830" s="28" t="n">
        <v>17990.31</v>
      </c>
      <c r="AA1830" s="28" t="n">
        <v>5998.88</v>
      </c>
      <c r="AB1830" s="29" t="n">
        <v>13497.83</v>
      </c>
      <c r="AC1830" s="29" t="n">
        <v>7118.29</v>
      </c>
    </row>
    <row r="1831" customFormat="false" ht="12.75" hidden="false" customHeight="false" outlineLevel="0" collapsed="false">
      <c r="A1831" s="3" t="s">
        <v>3221</v>
      </c>
      <c r="B1831" s="3" t="s">
        <v>26</v>
      </c>
      <c r="C1831" s="3" t="s">
        <v>66</v>
      </c>
      <c r="D1831" s="3" t="s">
        <v>22</v>
      </c>
      <c r="E1831" s="3" t="str">
        <f aca="false">+CONCATENATE(A1831," ",B1831," ",C1831," ",D1831)</f>
        <v>TMI 230 KV METED LD2</v>
      </c>
      <c r="F1831" s="26" t="s">
        <v>3224</v>
      </c>
      <c r="G1831" s="26" t="n">
        <v>1.41</v>
      </c>
      <c r="H1831" s="26" t="n">
        <v>0.98</v>
      </c>
      <c r="I1831" s="26" t="s">
        <v>3224</v>
      </c>
      <c r="J1831" s="26" t="n">
        <v>-2.92</v>
      </c>
      <c r="K1831" s="26" t="n">
        <v>-0.51</v>
      </c>
      <c r="L1831" s="26" t="s">
        <v>3224</v>
      </c>
      <c r="M1831" s="26" t="n">
        <v>-6.34</v>
      </c>
      <c r="N1831" s="26" t="n">
        <v>-0.89</v>
      </c>
      <c r="O1831" s="27" t="s">
        <v>3224</v>
      </c>
      <c r="P1831" s="27" t="n">
        <v>-914.78</v>
      </c>
      <c r="Q1831" s="27" t="n">
        <v>-262.04</v>
      </c>
      <c r="R1831" s="28" t="n">
        <v>20263.68</v>
      </c>
      <c r="S1831" s="28" t="n">
        <v>6325.54</v>
      </c>
      <c r="T1831" s="29" t="n">
        <v>58086.94</v>
      </c>
      <c r="U1831" s="29" t="n">
        <v>8679.37</v>
      </c>
      <c r="V1831" s="28" t="n">
        <v>15206.35</v>
      </c>
      <c r="W1831" s="28" t="n">
        <v>7967.51</v>
      </c>
      <c r="X1831" s="29" t="n">
        <v>12267.4</v>
      </c>
      <c r="Y1831" s="29" t="n">
        <v>5561.3</v>
      </c>
      <c r="Z1831" s="28" t="n">
        <v>17990.31</v>
      </c>
      <c r="AA1831" s="28" t="n">
        <v>5998.88</v>
      </c>
      <c r="AB1831" s="29" t="n">
        <v>13497.83</v>
      </c>
      <c r="AC1831" s="29" t="n">
        <v>7118.29</v>
      </c>
    </row>
    <row r="1832" customFormat="false" ht="12.75" hidden="false" customHeight="false" outlineLevel="0" collapsed="false">
      <c r="A1832" s="3" t="s">
        <v>3221</v>
      </c>
      <c r="B1832" s="3" t="s">
        <v>26</v>
      </c>
      <c r="C1832" s="3" t="s">
        <v>66</v>
      </c>
      <c r="D1832" s="3" t="s">
        <v>292</v>
      </c>
      <c r="E1832" s="3" t="str">
        <f aca="false">+CONCATENATE(A1832," ",B1832," ",C1832," ",D1832)</f>
        <v>TMI 230 KV METED LD3</v>
      </c>
      <c r="F1832" s="26" t="s">
        <v>3225</v>
      </c>
      <c r="G1832" s="26" t="n">
        <v>1.41</v>
      </c>
      <c r="H1832" s="26" t="n">
        <v>0.98</v>
      </c>
      <c r="I1832" s="26" t="s">
        <v>3225</v>
      </c>
      <c r="J1832" s="26" t="n">
        <v>-2.92</v>
      </c>
      <c r="K1832" s="26" t="n">
        <v>-0.51</v>
      </c>
      <c r="L1832" s="26" t="s">
        <v>3225</v>
      </c>
      <c r="M1832" s="26" t="n">
        <v>-6.34</v>
      </c>
      <c r="N1832" s="26" t="n">
        <v>-0.89</v>
      </c>
      <c r="O1832" s="27" t="s">
        <v>3225</v>
      </c>
      <c r="P1832" s="27" t="n">
        <v>-914.78</v>
      </c>
      <c r="Q1832" s="27" t="n">
        <v>-262.04</v>
      </c>
      <c r="R1832" s="28" t="n">
        <v>20263.68</v>
      </c>
      <c r="S1832" s="28" t="n">
        <v>6325.54</v>
      </c>
      <c r="T1832" s="29" t="n">
        <v>58086.94</v>
      </c>
      <c r="U1832" s="29" t="n">
        <v>8679.37</v>
      </c>
      <c r="V1832" s="28" t="n">
        <v>15206.35</v>
      </c>
      <c r="W1832" s="28" t="n">
        <v>7967.51</v>
      </c>
      <c r="X1832" s="29" t="n">
        <v>12267.4</v>
      </c>
      <c r="Y1832" s="29" t="n">
        <v>5561.3</v>
      </c>
      <c r="Z1832" s="28" t="n">
        <v>17990.31</v>
      </c>
      <c r="AA1832" s="28" t="n">
        <v>5998.88</v>
      </c>
      <c r="AB1832" s="29" t="n">
        <v>13497.83</v>
      </c>
      <c r="AC1832" s="29" t="n">
        <v>7118.29</v>
      </c>
    </row>
    <row r="1833" customFormat="false" ht="12.75" hidden="false" customHeight="false" outlineLevel="0" collapsed="false">
      <c r="A1833" s="3" t="s">
        <v>3221</v>
      </c>
      <c r="B1833" s="3" t="s">
        <v>44</v>
      </c>
      <c r="C1833" s="3" t="s">
        <v>66</v>
      </c>
      <c r="D1833" s="3"/>
      <c r="E1833" s="3" t="str">
        <f aca="false">+CONCATENATE(A1833," ",B1833," ",C1833," ",D1833)</f>
        <v>TMI 500 KV METED </v>
      </c>
      <c r="F1833" s="26" t="s">
        <v>3221</v>
      </c>
      <c r="G1833" s="26" t="n">
        <v>3.43</v>
      </c>
      <c r="H1833" s="26" t="n">
        <v>1.94</v>
      </c>
      <c r="I1833" s="26" t="s">
        <v>3221</v>
      </c>
      <c r="J1833" s="26" t="n">
        <v>-0.5</v>
      </c>
      <c r="K1833" s="26" t="n">
        <v>0.48</v>
      </c>
      <c r="L1833" s="26" t="s">
        <v>3221</v>
      </c>
      <c r="M1833" s="26" t="n">
        <v>0.26</v>
      </c>
      <c r="N1833" s="26" t="n">
        <v>0.85</v>
      </c>
      <c r="O1833" s="27" t="s">
        <v>3221</v>
      </c>
      <c r="P1833" s="27" t="n">
        <v>-1211.37</v>
      </c>
      <c r="Q1833" s="27" t="n">
        <v>-431.85</v>
      </c>
      <c r="R1833" s="28" t="n">
        <v>20246.77</v>
      </c>
      <c r="S1833" s="28" t="n">
        <v>6325.45</v>
      </c>
      <c r="T1833" s="29" t="n">
        <v>58140.5</v>
      </c>
      <c r="U1833" s="29" t="n">
        <v>8662.25</v>
      </c>
      <c r="V1833" s="28" t="n">
        <v>15218.99</v>
      </c>
      <c r="W1833" s="28" t="n">
        <v>7976.73</v>
      </c>
      <c r="X1833" s="29" t="n">
        <v>12265.6</v>
      </c>
      <c r="Y1833" s="29" t="n">
        <v>5608.8</v>
      </c>
      <c r="Z1833" s="28" t="n">
        <v>18603.32</v>
      </c>
      <c r="AA1833" s="28" t="n">
        <v>6167.05</v>
      </c>
      <c r="AB1833" s="29" t="n">
        <v>13497.06</v>
      </c>
      <c r="AC1833" s="29" t="n">
        <v>7708.07</v>
      </c>
    </row>
    <row r="1834" customFormat="false" ht="12.75" hidden="false" customHeight="false" outlineLevel="0" collapsed="false">
      <c r="A1834" s="3" t="s">
        <v>3226</v>
      </c>
      <c r="B1834" s="3" t="s">
        <v>20</v>
      </c>
      <c r="C1834" s="3" t="s">
        <v>37</v>
      </c>
      <c r="D1834" s="3" t="s">
        <v>353</v>
      </c>
      <c r="E1834" s="3" t="str">
        <f aca="false">+CONCATENATE(A1834," ",B1834," ",C1834," ",D1834)</f>
        <v>TODD 69 KV DPL LOADT1</v>
      </c>
      <c r="F1834" s="26" t="s">
        <v>3227</v>
      </c>
      <c r="G1834" s="26" t="n">
        <v>7.89</v>
      </c>
      <c r="H1834" s="26" t="n">
        <v>4.48</v>
      </c>
      <c r="I1834" s="26" t="s">
        <v>3227</v>
      </c>
      <c r="J1834" s="26" t="n">
        <v>0.23</v>
      </c>
      <c r="K1834" s="26" t="n">
        <v>1.33</v>
      </c>
      <c r="L1834" s="26" t="s">
        <v>3227</v>
      </c>
      <c r="M1834" s="26" t="n">
        <v>4.08</v>
      </c>
      <c r="N1834" s="26" t="n">
        <v>2.73</v>
      </c>
      <c r="O1834" s="27" t="s">
        <v>3227</v>
      </c>
      <c r="P1834" s="27" t="n">
        <v>1771.01</v>
      </c>
      <c r="Q1834" s="27" t="n">
        <v>984.68</v>
      </c>
      <c r="R1834" s="28" t="n">
        <v>20258.89</v>
      </c>
      <c r="S1834" s="28" t="n">
        <v>6328.17</v>
      </c>
      <c r="T1834" s="29" t="n">
        <v>60472.27</v>
      </c>
      <c r="U1834" s="29" t="n">
        <v>8679.96</v>
      </c>
      <c r="V1834" s="28" t="n">
        <v>17053.11</v>
      </c>
      <c r="W1834" s="28" t="n">
        <v>9174.06</v>
      </c>
      <c r="X1834" s="29" t="n">
        <v>12269.3</v>
      </c>
      <c r="Y1834" s="29" t="n">
        <v>5597.5</v>
      </c>
      <c r="Z1834" s="28" t="n">
        <v>18002.08</v>
      </c>
      <c r="AA1834" s="28" t="n">
        <v>6008.4</v>
      </c>
      <c r="AB1834" s="29" t="n">
        <v>13493.92</v>
      </c>
      <c r="AC1834" s="29" t="n">
        <v>7119.76</v>
      </c>
    </row>
    <row r="1835" customFormat="false" ht="12.75" hidden="false" customHeight="false" outlineLevel="0" collapsed="false">
      <c r="A1835" s="3" t="s">
        <v>3226</v>
      </c>
      <c r="B1835" s="3" t="s">
        <v>20</v>
      </c>
      <c r="C1835" s="3" t="s">
        <v>37</v>
      </c>
      <c r="D1835" s="3" t="s">
        <v>355</v>
      </c>
      <c r="E1835" s="3" t="str">
        <f aca="false">+CONCATENATE(A1835," ",B1835," ",C1835," ",D1835)</f>
        <v>TODD 69 KV DPL LOADT2</v>
      </c>
      <c r="F1835" s="26" t="s">
        <v>3228</v>
      </c>
      <c r="G1835" s="26" t="n">
        <v>7.89</v>
      </c>
      <c r="H1835" s="26" t="n">
        <v>4.48</v>
      </c>
      <c r="I1835" s="26" t="s">
        <v>3228</v>
      </c>
      <c r="J1835" s="26" t="n">
        <v>0.23</v>
      </c>
      <c r="K1835" s="26" t="n">
        <v>1.33</v>
      </c>
      <c r="L1835" s="26" t="s">
        <v>3228</v>
      </c>
      <c r="M1835" s="26" t="n">
        <v>4.08</v>
      </c>
      <c r="N1835" s="26" t="n">
        <v>2.73</v>
      </c>
      <c r="O1835" s="27" t="s">
        <v>3228</v>
      </c>
      <c r="P1835" s="27" t="n">
        <v>1771.01</v>
      </c>
      <c r="Q1835" s="27" t="n">
        <v>984.68</v>
      </c>
      <c r="R1835" s="28" t="n">
        <v>20258.89</v>
      </c>
      <c r="S1835" s="28" t="n">
        <v>6328.17</v>
      </c>
      <c r="T1835" s="29" t="n">
        <v>60472.27</v>
      </c>
      <c r="U1835" s="29" t="n">
        <v>8679.96</v>
      </c>
      <c r="V1835" s="28" t="n">
        <v>17053.11</v>
      </c>
      <c r="W1835" s="28" t="n">
        <v>9174.06</v>
      </c>
      <c r="X1835" s="29" t="n">
        <v>12269.3</v>
      </c>
      <c r="Y1835" s="29" t="n">
        <v>5597.5</v>
      </c>
      <c r="Z1835" s="28" t="n">
        <v>18002.08</v>
      </c>
      <c r="AA1835" s="28" t="n">
        <v>6008.4</v>
      </c>
      <c r="AB1835" s="29" t="n">
        <v>13493.92</v>
      </c>
      <c r="AC1835" s="29" t="n">
        <v>7119.76</v>
      </c>
    </row>
    <row r="1836" customFormat="false" ht="12.75" hidden="false" customHeight="false" outlineLevel="0" collapsed="false">
      <c r="A1836" s="3" t="s">
        <v>3226</v>
      </c>
      <c r="B1836" s="3" t="s">
        <v>20</v>
      </c>
      <c r="C1836" s="3" t="s">
        <v>37</v>
      </c>
      <c r="D1836" s="3" t="s">
        <v>494</v>
      </c>
      <c r="E1836" s="3" t="str">
        <f aca="false">+CONCATENATE(A1836," ",B1836," ",C1836," ",D1836)</f>
        <v>TODD 69 KV DPL LOADT3</v>
      </c>
      <c r="F1836" s="26" t="s">
        <v>3229</v>
      </c>
      <c r="G1836" s="26" t="n">
        <v>7.89</v>
      </c>
      <c r="H1836" s="26" t="n">
        <v>4.48</v>
      </c>
      <c r="I1836" s="26" t="s">
        <v>3229</v>
      </c>
      <c r="J1836" s="26" t="n">
        <v>0.23</v>
      </c>
      <c r="K1836" s="26" t="n">
        <v>1.33</v>
      </c>
      <c r="L1836" s="26" t="s">
        <v>3229</v>
      </c>
      <c r="M1836" s="26" t="n">
        <v>4.08</v>
      </c>
      <c r="N1836" s="26" t="n">
        <v>2.73</v>
      </c>
      <c r="O1836" s="27" t="s">
        <v>3229</v>
      </c>
      <c r="P1836" s="27" t="n">
        <v>1771.01</v>
      </c>
      <c r="Q1836" s="27" t="n">
        <v>984.68</v>
      </c>
      <c r="R1836" s="28" t="n">
        <v>20258.89</v>
      </c>
      <c r="S1836" s="28" t="n">
        <v>6328.17</v>
      </c>
      <c r="T1836" s="29" t="n">
        <v>60472.27</v>
      </c>
      <c r="U1836" s="29" t="n">
        <v>8679.96</v>
      </c>
      <c r="V1836" s="28" t="n">
        <v>17053.11</v>
      </c>
      <c r="W1836" s="28" t="n">
        <v>9174.06</v>
      </c>
      <c r="X1836" s="29" t="n">
        <v>12269.3</v>
      </c>
      <c r="Y1836" s="29" t="n">
        <v>5597.5</v>
      </c>
      <c r="Z1836" s="28" t="n">
        <v>18002.08</v>
      </c>
      <c r="AA1836" s="28" t="n">
        <v>6008.4</v>
      </c>
      <c r="AB1836" s="29" t="n">
        <v>13493.92</v>
      </c>
      <c r="AC1836" s="29" t="n">
        <v>7119.76</v>
      </c>
    </row>
    <row r="1837" customFormat="false" ht="12.75" hidden="false" customHeight="false" outlineLevel="0" collapsed="false">
      <c r="A1837" s="3" t="s">
        <v>3230</v>
      </c>
      <c r="B1837" s="3" t="s">
        <v>59</v>
      </c>
      <c r="C1837" s="3" t="s">
        <v>66</v>
      </c>
      <c r="D1837" s="3" t="s">
        <v>3231</v>
      </c>
      <c r="E1837" s="3" t="str">
        <f aca="false">+CONCATENATE(A1837," ",B1837," ",C1837," ",D1837)</f>
        <v>TOLNA 115 KV METED 1B02</v>
      </c>
      <c r="F1837" s="26" t="s">
        <v>3232</v>
      </c>
      <c r="G1837" s="26" t="n">
        <v>2.96</v>
      </c>
      <c r="H1837" s="26" t="n">
        <v>1.76</v>
      </c>
      <c r="I1837" s="26" t="s">
        <v>3232</v>
      </c>
      <c r="J1837" s="26" t="n">
        <v>-2.78</v>
      </c>
      <c r="K1837" s="26" t="n">
        <v>0</v>
      </c>
      <c r="L1837" s="26" t="s">
        <v>3232</v>
      </c>
      <c r="M1837" s="26" t="n">
        <v>-4.81</v>
      </c>
      <c r="N1837" s="26" t="n">
        <v>-0.03</v>
      </c>
      <c r="O1837" s="27" t="s">
        <v>3232</v>
      </c>
      <c r="P1837" s="27" t="n">
        <v>-923.51</v>
      </c>
      <c r="Q1837" s="27" t="n">
        <v>-263.49</v>
      </c>
      <c r="R1837" s="28" t="n">
        <v>20232.53</v>
      </c>
      <c r="S1837" s="28" t="n">
        <v>6324.1</v>
      </c>
      <c r="T1837" s="29" t="n">
        <v>58023.19</v>
      </c>
      <c r="U1837" s="29" t="n">
        <v>8675.74</v>
      </c>
      <c r="V1837" s="28" t="n">
        <v>15244.42</v>
      </c>
      <c r="W1837" s="28" t="n">
        <v>7968.42</v>
      </c>
      <c r="X1837" s="29" t="n">
        <v>12269.9</v>
      </c>
      <c r="Y1837" s="29" t="n">
        <v>5581.7</v>
      </c>
      <c r="Z1837" s="28" t="n">
        <v>17993.47</v>
      </c>
      <c r="AA1837" s="28" t="n">
        <v>6009.59</v>
      </c>
      <c r="AB1837" s="29" t="n">
        <v>13497.27</v>
      </c>
      <c r="AC1837" s="29" t="n">
        <v>7118.99</v>
      </c>
    </row>
    <row r="1838" customFormat="false" ht="12.75" hidden="false" customHeight="false" outlineLevel="0" collapsed="false">
      <c r="A1838" s="3" t="s">
        <v>3230</v>
      </c>
      <c r="B1838" s="3" t="s">
        <v>59</v>
      </c>
      <c r="C1838" s="3" t="s">
        <v>66</v>
      </c>
      <c r="D1838" s="3" t="s">
        <v>3233</v>
      </c>
      <c r="E1838" s="3" t="str">
        <f aca="false">+CONCATENATE(A1838," ",B1838," ",C1838," ",D1838)</f>
        <v>TOLNA 115 KV METED 3B02</v>
      </c>
      <c r="F1838" s="26" t="s">
        <v>3234</v>
      </c>
      <c r="G1838" s="26" t="n">
        <v>2.96</v>
      </c>
      <c r="H1838" s="26" t="n">
        <v>1.76</v>
      </c>
      <c r="I1838" s="26" t="s">
        <v>3234</v>
      </c>
      <c r="J1838" s="26" t="n">
        <v>-2.78</v>
      </c>
      <c r="K1838" s="26" t="n">
        <v>0</v>
      </c>
      <c r="L1838" s="26" t="s">
        <v>3234</v>
      </c>
      <c r="M1838" s="26" t="n">
        <v>-4.81</v>
      </c>
      <c r="N1838" s="26" t="n">
        <v>-0.03</v>
      </c>
      <c r="O1838" s="27" t="s">
        <v>3234</v>
      </c>
      <c r="P1838" s="27" t="n">
        <v>-923.51</v>
      </c>
      <c r="Q1838" s="27" t="n">
        <v>-263.49</v>
      </c>
      <c r="R1838" s="28" t="n">
        <v>20232.53</v>
      </c>
      <c r="S1838" s="28" t="n">
        <v>6324.1</v>
      </c>
      <c r="T1838" s="29" t="n">
        <v>58023.19</v>
      </c>
      <c r="U1838" s="29" t="n">
        <v>8675.74</v>
      </c>
      <c r="V1838" s="28" t="n">
        <v>15244.42</v>
      </c>
      <c r="W1838" s="28" t="n">
        <v>7968.42</v>
      </c>
      <c r="X1838" s="29" t="n">
        <v>12269.9</v>
      </c>
      <c r="Y1838" s="29" t="n">
        <v>5581.7</v>
      </c>
      <c r="Z1838" s="28" t="n">
        <v>17993.47</v>
      </c>
      <c r="AA1838" s="28" t="n">
        <v>6009.59</v>
      </c>
      <c r="AB1838" s="29" t="n">
        <v>13497.27</v>
      </c>
      <c r="AC1838" s="29" t="n">
        <v>7118.99</v>
      </c>
    </row>
    <row r="1839" customFormat="false" ht="12.75" hidden="false" customHeight="false" outlineLevel="0" collapsed="false">
      <c r="A1839" s="3" t="s">
        <v>3230</v>
      </c>
      <c r="B1839" s="3" t="s">
        <v>47</v>
      </c>
      <c r="C1839" s="3" t="s">
        <v>66</v>
      </c>
      <c r="D1839" s="3" t="s">
        <v>730</v>
      </c>
      <c r="E1839" s="3" t="str">
        <f aca="false">+CONCATENATE(A1839," ",B1839," ",C1839," ",D1839)</f>
        <v>TOLNA 13 KV METED GEN1</v>
      </c>
      <c r="F1839" s="26" t="s">
        <v>3235</v>
      </c>
      <c r="G1839" s="26" t="n">
        <v>2.96</v>
      </c>
      <c r="H1839" s="26" t="n">
        <v>1.76</v>
      </c>
      <c r="I1839" s="26" t="s">
        <v>3235</v>
      </c>
      <c r="J1839" s="26" t="n">
        <v>-2.78</v>
      </c>
      <c r="K1839" s="26" t="n">
        <v>0</v>
      </c>
      <c r="L1839" s="26" t="s">
        <v>3235</v>
      </c>
      <c r="M1839" s="26" t="n">
        <v>-4.81</v>
      </c>
      <c r="N1839" s="26" t="n">
        <v>-0.03</v>
      </c>
      <c r="O1839" s="27" t="s">
        <v>3235</v>
      </c>
      <c r="P1839" s="27" t="n">
        <v>-923.51</v>
      </c>
      <c r="Q1839" s="27" t="n">
        <v>-263.49</v>
      </c>
      <c r="R1839" s="28" t="n">
        <v>20232.53</v>
      </c>
      <c r="S1839" s="28" t="n">
        <v>6324.1</v>
      </c>
      <c r="T1839" s="29" t="n">
        <v>58023.19</v>
      </c>
      <c r="U1839" s="29" t="n">
        <v>8675.74</v>
      </c>
      <c r="V1839" s="28" t="n">
        <v>15244.42</v>
      </c>
      <c r="W1839" s="28" t="n">
        <v>7968.42</v>
      </c>
      <c r="X1839" s="29" t="n">
        <v>12269.9</v>
      </c>
      <c r="Y1839" s="29" t="n">
        <v>5581.7</v>
      </c>
      <c r="Z1839" s="28" t="n">
        <v>18596.27</v>
      </c>
      <c r="AA1839" s="28" t="n">
        <v>6166.07</v>
      </c>
      <c r="AB1839" s="29" t="n">
        <v>13497.27</v>
      </c>
      <c r="AC1839" s="29" t="n">
        <v>7707.69</v>
      </c>
    </row>
    <row r="1840" customFormat="false" ht="12.75" hidden="false" customHeight="false" outlineLevel="0" collapsed="false">
      <c r="A1840" s="3" t="s">
        <v>3230</v>
      </c>
      <c r="B1840" s="3" t="s">
        <v>47</v>
      </c>
      <c r="C1840" s="3" t="s">
        <v>66</v>
      </c>
      <c r="D1840" s="3" t="s">
        <v>732</v>
      </c>
      <c r="E1840" s="3" t="str">
        <f aca="false">+CONCATENATE(A1840," ",B1840," ",C1840," ",D1840)</f>
        <v>TOLNA 13 KV METED GEN2</v>
      </c>
      <c r="F1840" s="26" t="s">
        <v>3236</v>
      </c>
      <c r="G1840" s="26" t="n">
        <v>2.96</v>
      </c>
      <c r="H1840" s="26" t="n">
        <v>1.76</v>
      </c>
      <c r="I1840" s="26" t="s">
        <v>3236</v>
      </c>
      <c r="J1840" s="26" t="n">
        <v>-2.78</v>
      </c>
      <c r="K1840" s="26" t="n">
        <v>0</v>
      </c>
      <c r="L1840" s="26" t="s">
        <v>3236</v>
      </c>
      <c r="M1840" s="26" t="n">
        <v>-4.81</v>
      </c>
      <c r="N1840" s="26" t="n">
        <v>-0.03</v>
      </c>
      <c r="O1840" s="27" t="s">
        <v>3236</v>
      </c>
      <c r="P1840" s="27" t="n">
        <v>-923.51</v>
      </c>
      <c r="Q1840" s="27" t="n">
        <v>-263.49</v>
      </c>
      <c r="R1840" s="28" t="n">
        <v>20232.53</v>
      </c>
      <c r="S1840" s="28" t="n">
        <v>6324.1</v>
      </c>
      <c r="T1840" s="29" t="n">
        <v>58023.19</v>
      </c>
      <c r="U1840" s="29" t="n">
        <v>8675.74</v>
      </c>
      <c r="V1840" s="28" t="n">
        <v>15244.42</v>
      </c>
      <c r="W1840" s="28" t="n">
        <v>7968.42</v>
      </c>
      <c r="X1840" s="29" t="n">
        <v>12269.9</v>
      </c>
      <c r="Y1840" s="29" t="n">
        <v>5581.7</v>
      </c>
      <c r="Z1840" s="28" t="n">
        <v>18596.27</v>
      </c>
      <c r="AA1840" s="28" t="n">
        <v>6166.07</v>
      </c>
      <c r="AB1840" s="29" t="n">
        <v>13497.27</v>
      </c>
      <c r="AC1840" s="29" t="n">
        <v>7707.69</v>
      </c>
    </row>
    <row r="1841" customFormat="false" ht="12.75" hidden="false" customHeight="false" outlineLevel="0" collapsed="false">
      <c r="A1841" s="3" t="s">
        <v>3237</v>
      </c>
      <c r="B1841" s="3" t="s">
        <v>59</v>
      </c>
      <c r="C1841" s="3" t="s">
        <v>60</v>
      </c>
      <c r="D1841" s="3" t="s">
        <v>16</v>
      </c>
      <c r="E1841" s="3" t="str">
        <f aca="false">+CONCATENATE(A1841," ",B1841," ",C1841," ",D1841)</f>
        <v>TOWER51 115 KV PENELEC LD1</v>
      </c>
      <c r="F1841" s="26" t="s">
        <v>3238</v>
      </c>
      <c r="G1841" s="26" t="n">
        <v>20.04</v>
      </c>
      <c r="H1841" s="26" t="n">
        <v>10.36</v>
      </c>
      <c r="I1841" s="26" t="s">
        <v>3238</v>
      </c>
      <c r="J1841" s="26" t="n">
        <v>-14.43</v>
      </c>
      <c r="K1841" s="26" t="n">
        <v>5.71</v>
      </c>
      <c r="L1841" s="26" t="s">
        <v>3238</v>
      </c>
      <c r="M1841" s="26" t="n">
        <v>16.67</v>
      </c>
      <c r="N1841" s="26" t="n">
        <v>9.31</v>
      </c>
      <c r="O1841" s="27" t="s">
        <v>3238</v>
      </c>
      <c r="P1841" s="27" t="n">
        <v>-825.32</v>
      </c>
      <c r="Q1841" s="27" t="n">
        <v>-243.14</v>
      </c>
      <c r="R1841" s="28" t="n">
        <v>20238.99</v>
      </c>
      <c r="S1841" s="28" t="n">
        <v>6329.5</v>
      </c>
      <c r="T1841" s="29" t="n">
        <v>58283.71</v>
      </c>
      <c r="U1841" s="29" t="n">
        <v>8662.47</v>
      </c>
      <c r="V1841" s="28" t="n">
        <v>15369.49</v>
      </c>
      <c r="W1841" s="28" t="n">
        <v>7979.02</v>
      </c>
      <c r="X1841" s="29" t="n">
        <v>12286</v>
      </c>
      <c r="Y1841" s="29" t="n">
        <v>5648.5</v>
      </c>
      <c r="Z1841" s="28" t="n">
        <v>17953.83</v>
      </c>
      <c r="AA1841" s="28" t="n">
        <v>6151.47</v>
      </c>
      <c r="AB1841" s="29" t="n">
        <v>13494.76</v>
      </c>
      <c r="AC1841" s="29" t="n">
        <v>7127.71</v>
      </c>
    </row>
    <row r="1842" customFormat="false" ht="12.75" hidden="false" customHeight="false" outlineLevel="0" collapsed="false">
      <c r="A1842" s="3" t="s">
        <v>3237</v>
      </c>
      <c r="B1842" s="3" t="s">
        <v>59</v>
      </c>
      <c r="C1842" s="3" t="s">
        <v>60</v>
      </c>
      <c r="D1842" s="3" t="s">
        <v>22</v>
      </c>
      <c r="E1842" s="3" t="str">
        <f aca="false">+CONCATENATE(A1842," ",B1842," ",C1842," ",D1842)</f>
        <v>TOWER51 115 KV PENELEC LD2</v>
      </c>
      <c r="F1842" s="26" t="s">
        <v>3239</v>
      </c>
      <c r="G1842" s="26" t="n">
        <v>20.04</v>
      </c>
      <c r="H1842" s="26" t="n">
        <v>10.36</v>
      </c>
      <c r="I1842" s="26" t="s">
        <v>3239</v>
      </c>
      <c r="J1842" s="26" t="n">
        <v>-14.43</v>
      </c>
      <c r="K1842" s="26" t="n">
        <v>5.71</v>
      </c>
      <c r="L1842" s="26" t="s">
        <v>3239</v>
      </c>
      <c r="M1842" s="26" t="n">
        <v>16.67</v>
      </c>
      <c r="N1842" s="26" t="n">
        <v>9.31</v>
      </c>
      <c r="O1842" s="27" t="s">
        <v>3239</v>
      </c>
      <c r="P1842" s="27" t="n">
        <v>-825.32</v>
      </c>
      <c r="Q1842" s="27" t="n">
        <v>-243.14</v>
      </c>
      <c r="R1842" s="28" t="n">
        <v>20238.99</v>
      </c>
      <c r="S1842" s="28" t="n">
        <v>6329.5</v>
      </c>
      <c r="T1842" s="29" t="n">
        <v>58283.71</v>
      </c>
      <c r="U1842" s="29" t="n">
        <v>8662.47</v>
      </c>
      <c r="V1842" s="28" t="n">
        <v>15369.49</v>
      </c>
      <c r="W1842" s="28" t="n">
        <v>7979.02</v>
      </c>
      <c r="X1842" s="29" t="n">
        <v>12286</v>
      </c>
      <c r="Y1842" s="29" t="n">
        <v>5648.5</v>
      </c>
      <c r="Z1842" s="28" t="n">
        <v>17953.83</v>
      </c>
      <c r="AA1842" s="28" t="n">
        <v>6151.47</v>
      </c>
      <c r="AB1842" s="29" t="n">
        <v>13494.76</v>
      </c>
      <c r="AC1842" s="29" t="n">
        <v>7127.71</v>
      </c>
    </row>
    <row r="1843" customFormat="false" ht="12.75" hidden="false" customHeight="false" outlineLevel="0" collapsed="false">
      <c r="A1843" s="3" t="s">
        <v>3240</v>
      </c>
      <c r="B1843" s="3" t="s">
        <v>59</v>
      </c>
      <c r="C1843" s="3" t="s">
        <v>60</v>
      </c>
      <c r="D1843" s="3" t="s">
        <v>1359</v>
      </c>
      <c r="E1843" s="3" t="str">
        <f aca="false">+CONCATENATE(A1843," ",B1843," ",C1843," ",D1843)</f>
        <v>TOWERHIL 115 KV PENELEC NO1 TX</v>
      </c>
      <c r="F1843" s="26" t="s">
        <v>3241</v>
      </c>
      <c r="G1843" s="26" t="n">
        <v>30.42</v>
      </c>
      <c r="H1843" s="26" t="n">
        <v>15.64</v>
      </c>
      <c r="I1843" s="26" t="s">
        <v>3241</v>
      </c>
      <c r="J1843" s="26" t="n">
        <v>4.74</v>
      </c>
      <c r="K1843" s="26" t="n">
        <v>8.17</v>
      </c>
      <c r="L1843" s="26" t="s">
        <v>3241</v>
      </c>
      <c r="M1843" s="26" t="n">
        <v>26.33</v>
      </c>
      <c r="N1843" s="26" t="n">
        <v>13.64</v>
      </c>
      <c r="O1843" s="27" t="s">
        <v>3241</v>
      </c>
      <c r="P1843" s="27" t="n">
        <v>-520.57</v>
      </c>
      <c r="Q1843" s="27" t="n">
        <v>-90.81</v>
      </c>
      <c r="R1843" s="28" t="n">
        <v>20363.74</v>
      </c>
      <c r="S1843" s="28" t="n">
        <v>6525.26</v>
      </c>
      <c r="T1843" s="29" t="n">
        <v>58714.3</v>
      </c>
      <c r="U1843" s="29" t="n">
        <v>8707.59</v>
      </c>
      <c r="V1843" s="28" t="n">
        <v>14780.92</v>
      </c>
      <c r="W1843" s="28" t="n">
        <v>7978.46</v>
      </c>
      <c r="X1843" s="29" t="n">
        <v>12276.3</v>
      </c>
      <c r="Y1843" s="29" t="n">
        <v>5678.5</v>
      </c>
      <c r="Z1843" s="28" t="n">
        <v>18012.99</v>
      </c>
      <c r="AA1843" s="28" t="n">
        <v>6247.75</v>
      </c>
      <c r="AB1843" s="29" t="n">
        <v>13851.24</v>
      </c>
      <c r="AC1843" s="29" t="n">
        <v>7133</v>
      </c>
    </row>
    <row r="1844" customFormat="false" ht="12.75" hidden="false" customHeight="false" outlineLevel="0" collapsed="false">
      <c r="A1844" s="3" t="s">
        <v>3242</v>
      </c>
      <c r="B1844" s="3" t="s">
        <v>14</v>
      </c>
      <c r="C1844" s="3" t="s">
        <v>37</v>
      </c>
      <c r="D1844" s="3" t="s">
        <v>512</v>
      </c>
      <c r="E1844" s="3" t="str">
        <f aca="false">+CONCATENATE(A1844," ",B1844," ",C1844," ",D1844)</f>
        <v>TOWNSEND 138 KV DPL ONE</v>
      </c>
      <c r="F1844" s="26" t="s">
        <v>3243</v>
      </c>
      <c r="G1844" s="26" t="n">
        <v>7.8</v>
      </c>
      <c r="H1844" s="26" t="n">
        <v>4.43</v>
      </c>
      <c r="I1844" s="26" t="s">
        <v>3243</v>
      </c>
      <c r="J1844" s="26" t="n">
        <v>0.16</v>
      </c>
      <c r="K1844" s="26" t="n">
        <v>1.27</v>
      </c>
      <c r="L1844" s="26" t="s">
        <v>3243</v>
      </c>
      <c r="M1844" s="26" t="n">
        <v>3.9</v>
      </c>
      <c r="N1844" s="26" t="n">
        <v>2.64</v>
      </c>
      <c r="O1844" s="27" t="s">
        <v>3243</v>
      </c>
      <c r="P1844" s="27" t="n">
        <v>579.8</v>
      </c>
      <c r="Q1844" s="27" t="n">
        <v>402</v>
      </c>
      <c r="R1844" s="28" t="n">
        <v>20253.56</v>
      </c>
      <c r="S1844" s="28" t="n">
        <v>6328.19</v>
      </c>
      <c r="T1844" s="29" t="n">
        <v>60333.76</v>
      </c>
      <c r="U1844" s="29" t="n">
        <v>8670.33</v>
      </c>
      <c r="V1844" s="28" t="n">
        <v>15204.99</v>
      </c>
      <c r="W1844" s="28" t="n">
        <v>7979.76</v>
      </c>
      <c r="X1844" s="29" t="n">
        <v>12269.5</v>
      </c>
      <c r="Y1844" s="29" t="n">
        <v>5597.8</v>
      </c>
      <c r="Z1844" s="28" t="n">
        <v>18002.51</v>
      </c>
      <c r="AA1844" s="28" t="n">
        <v>6007.97</v>
      </c>
      <c r="AB1844" s="29" t="n">
        <v>13493.98</v>
      </c>
      <c r="AC1844" s="29" t="n">
        <v>7119.7</v>
      </c>
    </row>
    <row r="1845" customFormat="false" ht="12.75" hidden="false" customHeight="false" outlineLevel="0" collapsed="false">
      <c r="A1845" s="3" t="s">
        <v>3244</v>
      </c>
      <c r="B1845" s="3" t="s">
        <v>26</v>
      </c>
      <c r="C1845" s="3" t="s">
        <v>87</v>
      </c>
      <c r="D1845" s="3" t="s">
        <v>88</v>
      </c>
      <c r="E1845" s="3" t="str">
        <f aca="false">+CONCATENATE(A1845," ",B1845," ",C1845," ",D1845)</f>
        <v>TRAINER 230 KV PECO 1BUS</v>
      </c>
      <c r="F1845" s="26" t="s">
        <v>3245</v>
      </c>
      <c r="G1845" s="26" t="n">
        <v>7.83</v>
      </c>
      <c r="H1845" s="26" t="n">
        <v>4.45</v>
      </c>
      <c r="I1845" s="26" t="s">
        <v>3245</v>
      </c>
      <c r="J1845" s="26" t="n">
        <v>-0.07</v>
      </c>
      <c r="K1845" s="26" t="n">
        <v>0.83</v>
      </c>
      <c r="L1845" s="26" t="s">
        <v>3245</v>
      </c>
      <c r="M1845" s="26" t="n">
        <v>2.61</v>
      </c>
      <c r="N1845" s="26" t="n">
        <v>2.11</v>
      </c>
      <c r="O1845" s="27" t="s">
        <v>3245</v>
      </c>
      <c r="P1845" s="27" t="n">
        <v>563.58</v>
      </c>
      <c r="Q1845" s="27" t="n">
        <v>437.7</v>
      </c>
      <c r="R1845" s="28" t="n">
        <v>20247.23</v>
      </c>
      <c r="S1845" s="28" t="n">
        <v>6329.76</v>
      </c>
      <c r="T1845" s="29" t="n">
        <v>60163.96</v>
      </c>
      <c r="U1845" s="29" t="n">
        <v>8675.25</v>
      </c>
      <c r="V1845" s="28" t="n">
        <v>15168.5</v>
      </c>
      <c r="W1845" s="28" t="n">
        <v>7979.97</v>
      </c>
      <c r="X1845" s="29" t="n">
        <v>12269.6</v>
      </c>
      <c r="Y1845" s="29" t="n">
        <v>5594.7</v>
      </c>
      <c r="Z1845" s="28" t="n">
        <v>18002.13</v>
      </c>
      <c r="AA1845" s="28" t="n">
        <v>5998.23</v>
      </c>
      <c r="AB1845" s="29" t="n">
        <v>13494.02</v>
      </c>
      <c r="AC1845" s="29" t="n">
        <v>7119.18</v>
      </c>
    </row>
    <row r="1846" customFormat="false" ht="12.75" hidden="false" customHeight="false" outlineLevel="0" collapsed="false">
      <c r="A1846" s="3" t="s">
        <v>3244</v>
      </c>
      <c r="B1846" s="3" t="s">
        <v>26</v>
      </c>
      <c r="C1846" s="3" t="s">
        <v>87</v>
      </c>
      <c r="D1846" s="3" t="s">
        <v>365</v>
      </c>
      <c r="E1846" s="3" t="str">
        <f aca="false">+CONCATENATE(A1846," ",B1846," ",C1846," ",D1846)</f>
        <v>TRAINER 230 KV PECO 3BUS</v>
      </c>
      <c r="F1846" s="26" t="s">
        <v>3246</v>
      </c>
      <c r="G1846" s="26" t="n">
        <v>7.83</v>
      </c>
      <c r="H1846" s="26" t="n">
        <v>4.45</v>
      </c>
      <c r="I1846" s="26" t="s">
        <v>3246</v>
      </c>
      <c r="J1846" s="26" t="n">
        <v>-0.07</v>
      </c>
      <c r="K1846" s="26" t="n">
        <v>0.83</v>
      </c>
      <c r="L1846" s="26" t="s">
        <v>3246</v>
      </c>
      <c r="M1846" s="26" t="n">
        <v>2.61</v>
      </c>
      <c r="N1846" s="26" t="n">
        <v>2.11</v>
      </c>
      <c r="O1846" s="27" t="s">
        <v>3246</v>
      </c>
      <c r="P1846" s="27" t="n">
        <v>563.58</v>
      </c>
      <c r="Q1846" s="27" t="n">
        <v>437.7</v>
      </c>
      <c r="R1846" s="28" t="n">
        <v>20247.23</v>
      </c>
      <c r="S1846" s="28" t="n">
        <v>6329.76</v>
      </c>
      <c r="T1846" s="29" t="n">
        <v>60163.96</v>
      </c>
      <c r="U1846" s="29" t="n">
        <v>8675.25</v>
      </c>
      <c r="V1846" s="28" t="n">
        <v>15168.5</v>
      </c>
      <c r="W1846" s="28" t="n">
        <v>7979.97</v>
      </c>
      <c r="X1846" s="29" t="n">
        <v>12269.6</v>
      </c>
      <c r="Y1846" s="29" t="n">
        <v>5594.7</v>
      </c>
      <c r="Z1846" s="28" t="n">
        <v>18002.13</v>
      </c>
      <c r="AA1846" s="28" t="n">
        <v>5998.23</v>
      </c>
      <c r="AB1846" s="29" t="n">
        <v>13494.02</v>
      </c>
      <c r="AC1846" s="29" t="n">
        <v>7119.18</v>
      </c>
    </row>
    <row r="1847" customFormat="false" ht="12.75" hidden="false" customHeight="false" outlineLevel="0" collapsed="false">
      <c r="A1847" s="3" t="s">
        <v>3247</v>
      </c>
      <c r="B1847" s="3" t="s">
        <v>20</v>
      </c>
      <c r="C1847" s="3" t="s">
        <v>37</v>
      </c>
      <c r="D1847" s="3" t="s">
        <v>3248</v>
      </c>
      <c r="E1847" s="3" t="str">
        <f aca="false">+CONCATENATE(A1847," ",B1847," ",C1847," ",D1847)</f>
        <v>TRAPPETP 69 KV DPL TRAPPE</v>
      </c>
      <c r="F1847" s="26" t="s">
        <v>3249</v>
      </c>
      <c r="G1847" s="26" t="n">
        <v>7.88</v>
      </c>
      <c r="H1847" s="26" t="n">
        <v>4.47</v>
      </c>
      <c r="I1847" s="26" t="s">
        <v>3249</v>
      </c>
      <c r="J1847" s="26" t="n">
        <v>0.22</v>
      </c>
      <c r="K1847" s="26" t="n">
        <v>1.32</v>
      </c>
      <c r="L1847" s="26" t="s">
        <v>3249</v>
      </c>
      <c r="M1847" s="26" t="n">
        <v>4.06</v>
      </c>
      <c r="N1847" s="26" t="n">
        <v>2.72</v>
      </c>
      <c r="O1847" s="27" t="s">
        <v>3249</v>
      </c>
      <c r="P1847" s="27" t="n">
        <v>2215.35</v>
      </c>
      <c r="Q1847" s="27" t="n">
        <v>1181.65</v>
      </c>
      <c r="R1847" s="28" t="n">
        <v>20258.41</v>
      </c>
      <c r="S1847" s="28" t="n">
        <v>6328.18</v>
      </c>
      <c r="T1847" s="29" t="n">
        <v>60449.11</v>
      </c>
      <c r="U1847" s="29" t="n">
        <v>8680.14</v>
      </c>
      <c r="V1847" s="28" t="n">
        <v>17097.15</v>
      </c>
      <c r="W1847" s="28" t="n">
        <v>9201.99</v>
      </c>
      <c r="X1847" s="29" t="n">
        <v>12269.2</v>
      </c>
      <c r="Y1847" s="29" t="n">
        <v>5597.5</v>
      </c>
      <c r="Z1847" s="28" t="n">
        <v>18002.08</v>
      </c>
      <c r="AA1847" s="28" t="n">
        <v>6008.36</v>
      </c>
      <c r="AB1847" s="29" t="n">
        <v>13493.93</v>
      </c>
      <c r="AC1847" s="29" t="n">
        <v>7119.76</v>
      </c>
    </row>
    <row r="1848" customFormat="false" ht="12.75" hidden="false" customHeight="false" outlineLevel="0" collapsed="false">
      <c r="A1848" s="3" t="s">
        <v>3250</v>
      </c>
      <c r="B1848" s="3" t="s">
        <v>26</v>
      </c>
      <c r="C1848" s="3" t="s">
        <v>111</v>
      </c>
      <c r="D1848" s="3" t="s">
        <v>3251</v>
      </c>
      <c r="E1848" s="3" t="str">
        <f aca="false">+CONCATENATE(A1848," ",B1848," ",C1848," ",D1848)</f>
        <v>TRAYNOR 230 KV JCPL BK 11</v>
      </c>
      <c r="F1848" s="26" t="s">
        <v>3252</v>
      </c>
      <c r="G1848" s="26" t="n">
        <v>-81.23</v>
      </c>
      <c r="H1848" s="26" t="n">
        <v>-39.45</v>
      </c>
      <c r="I1848" s="26" t="s">
        <v>3252</v>
      </c>
      <c r="J1848" s="26" t="n">
        <v>-27.71</v>
      </c>
      <c r="K1848" s="26" t="n">
        <v>-30.95</v>
      </c>
      <c r="L1848" s="26" t="s">
        <v>3252</v>
      </c>
      <c r="M1848" s="26" t="n">
        <v>-96.39</v>
      </c>
      <c r="N1848" s="26" t="n">
        <v>-55.55</v>
      </c>
      <c r="O1848" s="27" t="s">
        <v>3252</v>
      </c>
      <c r="P1848" s="27" t="n">
        <v>272.75</v>
      </c>
      <c r="Q1848" s="27" t="n">
        <v>286.04</v>
      </c>
      <c r="R1848" s="28" t="n">
        <v>19911.56</v>
      </c>
      <c r="S1848" s="28" t="n">
        <v>6298.61</v>
      </c>
      <c r="T1848" s="29" t="n">
        <v>59766.22</v>
      </c>
      <c r="U1848" s="29" t="n">
        <v>8943.83</v>
      </c>
      <c r="V1848" s="28" t="n">
        <v>15037.72</v>
      </c>
      <c r="W1848" s="28" t="n">
        <v>7980.11</v>
      </c>
      <c r="X1848" s="29" t="n">
        <v>12194.1</v>
      </c>
      <c r="Y1848" s="29" t="n">
        <v>5609.7</v>
      </c>
      <c r="Z1848" s="28" t="n">
        <v>17976.36</v>
      </c>
      <c r="AA1848" s="28" t="n">
        <v>5462.43</v>
      </c>
      <c r="AB1848" s="29" t="n">
        <v>13491.23</v>
      </c>
      <c r="AC1848" s="29" t="n">
        <v>7076.63</v>
      </c>
    </row>
    <row r="1849" customFormat="false" ht="12.75" hidden="false" customHeight="false" outlineLevel="0" collapsed="false">
      <c r="A1849" s="3" t="s">
        <v>3250</v>
      </c>
      <c r="B1849" s="3" t="s">
        <v>26</v>
      </c>
      <c r="C1849" s="3" t="s">
        <v>111</v>
      </c>
      <c r="D1849" s="3" t="s">
        <v>3253</v>
      </c>
      <c r="E1849" s="3" t="str">
        <f aca="false">+CONCATENATE(A1849," ",B1849," ",C1849," ",D1849)</f>
        <v>TRAYNOR 230 KV JCPL BK 12</v>
      </c>
      <c r="F1849" s="26" t="s">
        <v>3254</v>
      </c>
      <c r="G1849" s="26" t="n">
        <v>-81.06</v>
      </c>
      <c r="H1849" s="26" t="n">
        <v>-39.72</v>
      </c>
      <c r="I1849" s="26" t="s">
        <v>3254</v>
      </c>
      <c r="J1849" s="26" t="n">
        <v>-26.75</v>
      </c>
      <c r="K1849" s="26" t="n">
        <v>-29.47</v>
      </c>
      <c r="L1849" s="26" t="s">
        <v>3254</v>
      </c>
      <c r="M1849" s="26" t="n">
        <v>-91.79</v>
      </c>
      <c r="N1849" s="26" t="n">
        <v>-52.86</v>
      </c>
      <c r="O1849" s="27" t="s">
        <v>3254</v>
      </c>
      <c r="P1849" s="27" t="n">
        <v>281.48</v>
      </c>
      <c r="Q1849" s="27" t="n">
        <v>289.91</v>
      </c>
      <c r="R1849" s="28" t="n">
        <v>19930.72</v>
      </c>
      <c r="S1849" s="28" t="n">
        <v>6300.98</v>
      </c>
      <c r="T1849" s="29" t="n">
        <v>59780.05</v>
      </c>
      <c r="U1849" s="29" t="n">
        <v>9082.65</v>
      </c>
      <c r="V1849" s="28" t="n">
        <v>15039.03</v>
      </c>
      <c r="W1849" s="28" t="n">
        <v>7980.02</v>
      </c>
      <c r="X1849" s="29" t="n">
        <v>12197.2</v>
      </c>
      <c r="Y1849" s="29" t="n">
        <v>5609.2</v>
      </c>
      <c r="Z1849" s="28" t="n">
        <v>17977.12</v>
      </c>
      <c r="AA1849" s="28" t="n">
        <v>5488.16</v>
      </c>
      <c r="AB1849" s="29" t="n">
        <v>13490.99</v>
      </c>
      <c r="AC1849" s="29" t="n">
        <v>7078.55</v>
      </c>
    </row>
    <row r="1850" customFormat="false" ht="12.75" hidden="false" customHeight="false" outlineLevel="0" collapsed="false">
      <c r="A1850" s="3" t="s">
        <v>3250</v>
      </c>
      <c r="B1850" s="3" t="s">
        <v>26</v>
      </c>
      <c r="C1850" s="3" t="s">
        <v>111</v>
      </c>
      <c r="D1850" s="3" t="s">
        <v>3255</v>
      </c>
      <c r="E1850" s="3" t="str">
        <f aca="false">+CONCATENATE(A1850," ",B1850," ",C1850," ",D1850)</f>
        <v>TRAYNOR 230 KV JCPL BK 13</v>
      </c>
      <c r="F1850" s="26" t="s">
        <v>3256</v>
      </c>
      <c r="G1850" s="26" t="n">
        <v>-81.06</v>
      </c>
      <c r="H1850" s="26" t="n">
        <v>-39.72</v>
      </c>
      <c r="I1850" s="26" t="s">
        <v>3256</v>
      </c>
      <c r="J1850" s="26" t="n">
        <v>-26.75</v>
      </c>
      <c r="K1850" s="26" t="n">
        <v>-29.47</v>
      </c>
      <c r="L1850" s="26" t="s">
        <v>3256</v>
      </c>
      <c r="M1850" s="26" t="n">
        <v>-91.79</v>
      </c>
      <c r="N1850" s="26" t="n">
        <v>-52.86</v>
      </c>
      <c r="O1850" s="27" t="s">
        <v>3256</v>
      </c>
      <c r="P1850" s="27" t="n">
        <v>281.48</v>
      </c>
      <c r="Q1850" s="27" t="n">
        <v>289.91</v>
      </c>
      <c r="R1850" s="28" t="n">
        <v>19930.72</v>
      </c>
      <c r="S1850" s="28" t="n">
        <v>6300.98</v>
      </c>
      <c r="T1850" s="29" t="n">
        <v>59780.05</v>
      </c>
      <c r="U1850" s="29" t="n">
        <v>9082.65</v>
      </c>
      <c r="V1850" s="28" t="n">
        <v>15039.03</v>
      </c>
      <c r="W1850" s="28" t="n">
        <v>7980.02</v>
      </c>
      <c r="X1850" s="29" t="n">
        <v>12197.2</v>
      </c>
      <c r="Y1850" s="29" t="n">
        <v>5609.2</v>
      </c>
      <c r="Z1850" s="28" t="n">
        <v>17977.12</v>
      </c>
      <c r="AA1850" s="28" t="n">
        <v>5488.16</v>
      </c>
      <c r="AB1850" s="29" t="n">
        <v>13490.99</v>
      </c>
      <c r="AC1850" s="29" t="n">
        <v>7078.55</v>
      </c>
    </row>
    <row r="1851" customFormat="false" ht="12.75" hidden="false" customHeight="false" outlineLevel="0" collapsed="false">
      <c r="A1851" s="3" t="s">
        <v>3250</v>
      </c>
      <c r="B1851" s="3" t="s">
        <v>26</v>
      </c>
      <c r="C1851" s="3" t="s">
        <v>111</v>
      </c>
      <c r="D1851" s="3" t="s">
        <v>2891</v>
      </c>
      <c r="E1851" s="3" t="str">
        <f aca="false">+CONCATENATE(A1851," ",B1851," ",C1851," ",D1851)</f>
        <v>TRAYNOR 230 KV JCPL BK 14</v>
      </c>
      <c r="F1851" s="26" t="s">
        <v>3257</v>
      </c>
      <c r="G1851" s="26" t="n">
        <v>-81.23</v>
      </c>
      <c r="H1851" s="26" t="n">
        <v>-39.45</v>
      </c>
      <c r="I1851" s="26" t="s">
        <v>3257</v>
      </c>
      <c r="J1851" s="26" t="n">
        <v>-27.71</v>
      </c>
      <c r="K1851" s="26" t="n">
        <v>-30.95</v>
      </c>
      <c r="L1851" s="26" t="s">
        <v>3257</v>
      </c>
      <c r="M1851" s="26" t="n">
        <v>-96.39</v>
      </c>
      <c r="N1851" s="26" t="n">
        <v>-55.55</v>
      </c>
      <c r="O1851" s="27" t="s">
        <v>3257</v>
      </c>
      <c r="P1851" s="27" t="n">
        <v>272.75</v>
      </c>
      <c r="Q1851" s="27" t="n">
        <v>286.04</v>
      </c>
      <c r="R1851" s="28" t="n">
        <v>19911.56</v>
      </c>
      <c r="S1851" s="28" t="n">
        <v>6298.61</v>
      </c>
      <c r="T1851" s="29" t="n">
        <v>59766.22</v>
      </c>
      <c r="U1851" s="29" t="n">
        <v>8943.83</v>
      </c>
      <c r="V1851" s="28" t="n">
        <v>15037.72</v>
      </c>
      <c r="W1851" s="28" t="n">
        <v>7980.11</v>
      </c>
      <c r="X1851" s="29" t="n">
        <v>12194.1</v>
      </c>
      <c r="Y1851" s="29" t="n">
        <v>5609.7</v>
      </c>
      <c r="Z1851" s="28" t="n">
        <v>17976.36</v>
      </c>
      <c r="AA1851" s="28" t="n">
        <v>5462.43</v>
      </c>
      <c r="AB1851" s="29" t="n">
        <v>13491.23</v>
      </c>
      <c r="AC1851" s="29" t="n">
        <v>7076.63</v>
      </c>
    </row>
    <row r="1852" customFormat="false" ht="12.75" hidden="false" customHeight="false" outlineLevel="0" collapsed="false">
      <c r="A1852" s="3" t="s">
        <v>3258</v>
      </c>
      <c r="B1852" s="3" t="s">
        <v>47</v>
      </c>
      <c r="C1852" s="3" t="s">
        <v>87</v>
      </c>
      <c r="D1852" s="3" t="s">
        <v>88</v>
      </c>
      <c r="E1852" s="3" t="str">
        <f aca="false">+CONCATENATE(A1852," ",B1852," ",C1852," ",D1852)</f>
        <v>TREDYFFR 13 KV PECO 1BUS</v>
      </c>
      <c r="F1852" s="26" t="s">
        <v>3259</v>
      </c>
      <c r="G1852" s="26" t="n">
        <v>5.87</v>
      </c>
      <c r="H1852" s="26" t="n">
        <v>3.33</v>
      </c>
      <c r="I1852" s="26" t="s">
        <v>3259</v>
      </c>
      <c r="J1852" s="26" t="n">
        <v>-0.31</v>
      </c>
      <c r="K1852" s="26" t="n">
        <v>0.48</v>
      </c>
      <c r="L1852" s="26" t="s">
        <v>3259</v>
      </c>
      <c r="M1852" s="26" t="n">
        <v>1.48</v>
      </c>
      <c r="N1852" s="26" t="n">
        <v>1.41</v>
      </c>
      <c r="O1852" s="27" t="s">
        <v>3259</v>
      </c>
      <c r="P1852" s="27" t="n">
        <v>554.88</v>
      </c>
      <c r="Q1852" s="27" t="n">
        <v>454.48</v>
      </c>
      <c r="R1852" s="28" t="n">
        <v>20239.28</v>
      </c>
      <c r="S1852" s="28" t="n">
        <v>6329.65</v>
      </c>
      <c r="T1852" s="29" t="n">
        <v>60047.9</v>
      </c>
      <c r="U1852" s="29" t="n">
        <v>8678</v>
      </c>
      <c r="V1852" s="28" t="n">
        <v>15169.28</v>
      </c>
      <c r="W1852" s="28" t="n">
        <v>7980.24</v>
      </c>
      <c r="X1852" s="29" t="n">
        <v>12269.6</v>
      </c>
      <c r="Y1852" s="29" t="n">
        <v>5607.4</v>
      </c>
      <c r="Z1852" s="28" t="n">
        <v>18002.41</v>
      </c>
      <c r="AA1852" s="28" t="n">
        <v>5995.79</v>
      </c>
      <c r="AB1852" s="29" t="n">
        <v>13494.35</v>
      </c>
      <c r="AC1852" s="29" t="n">
        <v>7118.87</v>
      </c>
    </row>
    <row r="1853" customFormat="false" ht="12.75" hidden="false" customHeight="false" outlineLevel="0" collapsed="false">
      <c r="A1853" s="3" t="s">
        <v>3258</v>
      </c>
      <c r="B1853" s="3" t="s">
        <v>47</v>
      </c>
      <c r="C1853" s="3" t="s">
        <v>87</v>
      </c>
      <c r="D1853" s="3" t="s">
        <v>90</v>
      </c>
      <c r="E1853" s="3" t="str">
        <f aca="false">+CONCATENATE(A1853," ",B1853," ",C1853," ",D1853)</f>
        <v>TREDYFFR 13 KV PECO 2BUS</v>
      </c>
      <c r="F1853" s="26" t="s">
        <v>3260</v>
      </c>
      <c r="G1853" s="26" t="n">
        <v>5.87</v>
      </c>
      <c r="H1853" s="26" t="n">
        <v>3.33</v>
      </c>
      <c r="I1853" s="26" t="s">
        <v>3260</v>
      </c>
      <c r="J1853" s="26" t="n">
        <v>-0.31</v>
      </c>
      <c r="K1853" s="26" t="n">
        <v>0.48</v>
      </c>
      <c r="L1853" s="26" t="s">
        <v>3260</v>
      </c>
      <c r="M1853" s="26" t="n">
        <v>1.48</v>
      </c>
      <c r="N1853" s="26" t="n">
        <v>1.41</v>
      </c>
      <c r="O1853" s="27" t="s">
        <v>3260</v>
      </c>
      <c r="P1853" s="27" t="n">
        <v>555.48</v>
      </c>
      <c r="Q1853" s="27" t="n">
        <v>454.78</v>
      </c>
      <c r="R1853" s="28" t="n">
        <v>20238.71</v>
      </c>
      <c r="S1853" s="28" t="n">
        <v>6329.66</v>
      </c>
      <c r="T1853" s="29" t="n">
        <v>60047.48</v>
      </c>
      <c r="U1853" s="29" t="n">
        <v>8677.83</v>
      </c>
      <c r="V1853" s="28" t="n">
        <v>15169.24</v>
      </c>
      <c r="W1853" s="28" t="n">
        <v>7980.24</v>
      </c>
      <c r="X1853" s="29" t="n">
        <v>12269.6</v>
      </c>
      <c r="Y1853" s="29" t="n">
        <v>5607.4</v>
      </c>
      <c r="Z1853" s="28" t="n">
        <v>18002.41</v>
      </c>
      <c r="AA1853" s="28" t="n">
        <v>5995.77</v>
      </c>
      <c r="AB1853" s="29" t="n">
        <v>13494.35</v>
      </c>
      <c r="AC1853" s="29" t="n">
        <v>7118.87</v>
      </c>
    </row>
    <row r="1854" customFormat="false" ht="12.75" hidden="false" customHeight="false" outlineLevel="0" collapsed="false">
      <c r="A1854" s="3" t="s">
        <v>3258</v>
      </c>
      <c r="B1854" s="3" t="s">
        <v>125</v>
      </c>
      <c r="C1854" s="3" t="s">
        <v>87</v>
      </c>
      <c r="D1854" s="3" t="s">
        <v>471</v>
      </c>
      <c r="E1854" s="3" t="str">
        <f aca="false">+CONCATENATE(A1854," ",B1854," ",C1854," ",D1854)</f>
        <v>TREDYFFR 35 KV PECO 7BUS</v>
      </c>
      <c r="F1854" s="26" t="s">
        <v>3261</v>
      </c>
      <c r="G1854" s="26" t="n">
        <v>5.87</v>
      </c>
      <c r="H1854" s="26" t="n">
        <v>3.33</v>
      </c>
      <c r="I1854" s="26" t="s">
        <v>3261</v>
      </c>
      <c r="J1854" s="26" t="n">
        <v>-0.31</v>
      </c>
      <c r="K1854" s="26" t="n">
        <v>0.48</v>
      </c>
      <c r="L1854" s="26" t="s">
        <v>3261</v>
      </c>
      <c r="M1854" s="26" t="n">
        <v>1.48</v>
      </c>
      <c r="N1854" s="26" t="n">
        <v>1.41</v>
      </c>
      <c r="O1854" s="27" t="s">
        <v>3261</v>
      </c>
      <c r="P1854" s="27" t="n">
        <v>554.88</v>
      </c>
      <c r="Q1854" s="27" t="n">
        <v>454.48</v>
      </c>
      <c r="R1854" s="28" t="n">
        <v>20239.28</v>
      </c>
      <c r="S1854" s="28" t="n">
        <v>6329.65</v>
      </c>
      <c r="T1854" s="29" t="n">
        <v>60047.9</v>
      </c>
      <c r="U1854" s="29" t="n">
        <v>8678</v>
      </c>
      <c r="V1854" s="28" t="n">
        <v>15169.28</v>
      </c>
      <c r="W1854" s="28" t="n">
        <v>7980.24</v>
      </c>
      <c r="X1854" s="29" t="n">
        <v>12269.6</v>
      </c>
      <c r="Y1854" s="29" t="n">
        <v>5607.4</v>
      </c>
      <c r="Z1854" s="28" t="n">
        <v>18002.41</v>
      </c>
      <c r="AA1854" s="28" t="n">
        <v>5995.79</v>
      </c>
      <c r="AB1854" s="29" t="n">
        <v>13494.35</v>
      </c>
      <c r="AC1854" s="29" t="n">
        <v>7118.87</v>
      </c>
    </row>
    <row r="1855" customFormat="false" ht="12.75" hidden="false" customHeight="false" outlineLevel="0" collapsed="false">
      <c r="A1855" s="3" t="s">
        <v>3262</v>
      </c>
      <c r="B1855" s="3" t="s">
        <v>14</v>
      </c>
      <c r="C1855" s="3" t="s">
        <v>27</v>
      </c>
      <c r="D1855" s="3" t="s">
        <v>144</v>
      </c>
      <c r="E1855" s="3" t="str">
        <f aca="false">+CONCATENATE(A1855," ",B1855," ",C1855," ",D1855)</f>
        <v>TRENTON 138 KV PSEG 26KV-1</v>
      </c>
      <c r="F1855" s="26" t="s">
        <v>3263</v>
      </c>
      <c r="G1855" s="26" t="n">
        <v>40.55</v>
      </c>
      <c r="H1855" s="26" t="n">
        <v>22.14</v>
      </c>
      <c r="I1855" s="26" t="s">
        <v>3263</v>
      </c>
      <c r="J1855" s="26" t="n">
        <v>-4.65</v>
      </c>
      <c r="K1855" s="26" t="n">
        <v>2.41</v>
      </c>
      <c r="L1855" s="26" t="s">
        <v>3263</v>
      </c>
      <c r="M1855" s="26" t="n">
        <v>8.81</v>
      </c>
      <c r="N1855" s="26" t="n">
        <v>10.13</v>
      </c>
      <c r="O1855" s="27" t="s">
        <v>3263</v>
      </c>
      <c r="P1855" s="27" t="n">
        <v>516.02</v>
      </c>
      <c r="Q1855" s="27" t="n">
        <v>439.49</v>
      </c>
      <c r="R1855" s="28" t="n">
        <v>20390.11</v>
      </c>
      <c r="S1855" s="28" t="n">
        <v>6341.99</v>
      </c>
      <c r="T1855" s="29" t="n">
        <v>60169.73</v>
      </c>
      <c r="U1855" s="29" t="n">
        <v>8676.79</v>
      </c>
      <c r="V1855" s="28" t="n">
        <v>15118.01</v>
      </c>
      <c r="W1855" s="28" t="n">
        <v>7976.65</v>
      </c>
      <c r="X1855" s="29" t="n">
        <v>12315.9</v>
      </c>
      <c r="Y1855" s="29" t="n">
        <v>5630.4</v>
      </c>
      <c r="Z1855" s="28" t="n">
        <v>18006.56</v>
      </c>
      <c r="AA1855" s="28" t="n">
        <v>5997.5</v>
      </c>
      <c r="AB1855" s="29" t="n">
        <v>13495.89</v>
      </c>
      <c r="AC1855" s="29" t="n">
        <v>7121.19</v>
      </c>
    </row>
    <row r="1856" customFormat="false" ht="12.75" hidden="false" customHeight="false" outlineLevel="0" collapsed="false">
      <c r="A1856" s="3" t="s">
        <v>3262</v>
      </c>
      <c r="B1856" s="3" t="s">
        <v>14</v>
      </c>
      <c r="C1856" s="3" t="s">
        <v>27</v>
      </c>
      <c r="D1856" s="3" t="s">
        <v>202</v>
      </c>
      <c r="E1856" s="3" t="str">
        <f aca="false">+CONCATENATE(A1856," ",B1856," ",C1856," ",D1856)</f>
        <v>TRENTON 138 KV PSEG 26KV-2</v>
      </c>
      <c r="F1856" s="26" t="s">
        <v>3264</v>
      </c>
      <c r="G1856" s="26" t="n">
        <v>40.55</v>
      </c>
      <c r="H1856" s="26" t="n">
        <v>22.14</v>
      </c>
      <c r="I1856" s="26" t="s">
        <v>3264</v>
      </c>
      <c r="J1856" s="26" t="n">
        <v>-4.65</v>
      </c>
      <c r="K1856" s="26" t="n">
        <v>2.41</v>
      </c>
      <c r="L1856" s="26" t="s">
        <v>3264</v>
      </c>
      <c r="M1856" s="26" t="n">
        <v>8.81</v>
      </c>
      <c r="N1856" s="26" t="n">
        <v>10.13</v>
      </c>
      <c r="O1856" s="27" t="s">
        <v>3264</v>
      </c>
      <c r="P1856" s="27" t="n">
        <v>516.02</v>
      </c>
      <c r="Q1856" s="27" t="n">
        <v>439.49</v>
      </c>
      <c r="R1856" s="28" t="n">
        <v>20390.11</v>
      </c>
      <c r="S1856" s="28" t="n">
        <v>6341.99</v>
      </c>
      <c r="T1856" s="29" t="n">
        <v>60169.73</v>
      </c>
      <c r="U1856" s="29" t="n">
        <v>8676.79</v>
      </c>
      <c r="V1856" s="28" t="n">
        <v>15118.01</v>
      </c>
      <c r="W1856" s="28" t="n">
        <v>7976.65</v>
      </c>
      <c r="X1856" s="29" t="n">
        <v>12315.9</v>
      </c>
      <c r="Y1856" s="29" t="n">
        <v>5630.4</v>
      </c>
      <c r="Z1856" s="28" t="n">
        <v>18006.56</v>
      </c>
      <c r="AA1856" s="28" t="n">
        <v>5997.5</v>
      </c>
      <c r="AB1856" s="29" t="n">
        <v>13495.89</v>
      </c>
      <c r="AC1856" s="29" t="n">
        <v>7121.19</v>
      </c>
    </row>
    <row r="1857" customFormat="false" ht="12.75" hidden="false" customHeight="false" outlineLevel="0" collapsed="false">
      <c r="A1857" s="3" t="s">
        <v>3262</v>
      </c>
      <c r="B1857" s="3" t="s">
        <v>14</v>
      </c>
      <c r="C1857" s="3" t="s">
        <v>27</v>
      </c>
      <c r="D1857" s="3" t="s">
        <v>252</v>
      </c>
      <c r="E1857" s="3" t="str">
        <f aca="false">+CONCATENATE(A1857," ",B1857," ",C1857," ",D1857)</f>
        <v>TRENTON 138 KV PSEG 26KV-3</v>
      </c>
      <c r="F1857" s="26" t="s">
        <v>3265</v>
      </c>
      <c r="G1857" s="26" t="n">
        <v>40.55</v>
      </c>
      <c r="H1857" s="26" t="n">
        <v>22.14</v>
      </c>
      <c r="I1857" s="26" t="s">
        <v>3265</v>
      </c>
      <c r="J1857" s="26" t="n">
        <v>-4.65</v>
      </c>
      <c r="K1857" s="26" t="n">
        <v>2.41</v>
      </c>
      <c r="L1857" s="26" t="s">
        <v>3265</v>
      </c>
      <c r="M1857" s="26" t="n">
        <v>8.81</v>
      </c>
      <c r="N1857" s="26" t="n">
        <v>10.13</v>
      </c>
      <c r="O1857" s="27" t="s">
        <v>3265</v>
      </c>
      <c r="P1857" s="27" t="n">
        <v>516.02</v>
      </c>
      <c r="Q1857" s="27" t="n">
        <v>439.49</v>
      </c>
      <c r="R1857" s="28" t="n">
        <v>20390.11</v>
      </c>
      <c r="S1857" s="28" t="n">
        <v>6341.99</v>
      </c>
      <c r="T1857" s="29" t="n">
        <v>60169.73</v>
      </c>
      <c r="U1857" s="29" t="n">
        <v>8676.79</v>
      </c>
      <c r="V1857" s="28" t="n">
        <v>15118.01</v>
      </c>
      <c r="W1857" s="28" t="n">
        <v>7976.65</v>
      </c>
      <c r="X1857" s="29" t="n">
        <v>12315.9</v>
      </c>
      <c r="Y1857" s="29" t="n">
        <v>5630.4</v>
      </c>
      <c r="Z1857" s="28" t="n">
        <v>18006.56</v>
      </c>
      <c r="AA1857" s="28" t="n">
        <v>5997.5</v>
      </c>
      <c r="AB1857" s="29" t="n">
        <v>13495.89</v>
      </c>
      <c r="AC1857" s="29" t="n">
        <v>7121.19</v>
      </c>
    </row>
    <row r="1858" customFormat="false" ht="12.75" hidden="false" customHeight="false" outlineLevel="0" collapsed="false">
      <c r="A1858" s="3" t="s">
        <v>3262</v>
      </c>
      <c r="B1858" s="3" t="s">
        <v>14</v>
      </c>
      <c r="C1858" s="3" t="s">
        <v>27</v>
      </c>
      <c r="D1858" s="3" t="s">
        <v>3266</v>
      </c>
      <c r="E1858" s="3" t="str">
        <f aca="false">+CONCATENATE(A1858," ",B1858," ",C1858," ",D1858)</f>
        <v>TRENTON 138 KV PSEG NATTS NC</v>
      </c>
      <c r="F1858" s="26" t="s">
        <v>3267</v>
      </c>
      <c r="G1858" s="26" t="n">
        <v>40.55</v>
      </c>
      <c r="H1858" s="26" t="n">
        <v>22.14</v>
      </c>
      <c r="I1858" s="26" t="s">
        <v>3267</v>
      </c>
      <c r="J1858" s="26" t="n">
        <v>-4.65</v>
      </c>
      <c r="K1858" s="26" t="n">
        <v>2.41</v>
      </c>
      <c r="L1858" s="26" t="s">
        <v>3267</v>
      </c>
      <c r="M1858" s="26" t="n">
        <v>8.81</v>
      </c>
      <c r="N1858" s="26" t="n">
        <v>10.13</v>
      </c>
      <c r="O1858" s="27" t="s">
        <v>3267</v>
      </c>
      <c r="P1858" s="27" t="n">
        <v>516.02</v>
      </c>
      <c r="Q1858" s="27" t="n">
        <v>439.49</v>
      </c>
      <c r="R1858" s="28" t="n">
        <v>20390.11</v>
      </c>
      <c r="S1858" s="28" t="n">
        <v>6341.99</v>
      </c>
      <c r="T1858" s="29" t="n">
        <v>60169.73</v>
      </c>
      <c r="U1858" s="29" t="n">
        <v>8676.79</v>
      </c>
      <c r="V1858" s="28" t="n">
        <v>15118.01</v>
      </c>
      <c r="W1858" s="28" t="n">
        <v>7976.65</v>
      </c>
      <c r="X1858" s="29" t="n">
        <v>12315.9</v>
      </c>
      <c r="Y1858" s="29" t="n">
        <v>5630.4</v>
      </c>
      <c r="Z1858" s="28" t="n">
        <v>18006.56</v>
      </c>
      <c r="AA1858" s="28" t="n">
        <v>5997.5</v>
      </c>
      <c r="AB1858" s="29" t="n">
        <v>13495.89</v>
      </c>
      <c r="AC1858" s="29" t="n">
        <v>7121.19</v>
      </c>
    </row>
    <row r="1859" customFormat="false" ht="12.75" hidden="false" customHeight="false" outlineLevel="0" collapsed="false">
      <c r="A1859" s="3" t="s">
        <v>3262</v>
      </c>
      <c r="B1859" s="3" t="s">
        <v>14</v>
      </c>
      <c r="C1859" s="3" t="s">
        <v>27</v>
      </c>
      <c r="D1859" s="3" t="s">
        <v>3268</v>
      </c>
      <c r="E1859" s="3" t="str">
        <f aca="false">+CONCATENATE(A1859," ",B1859," ",C1859," ",D1859)</f>
        <v>TRENTON 138 KV PSEG TDEC</v>
      </c>
      <c r="F1859" s="26" t="s">
        <v>3269</v>
      </c>
      <c r="G1859" s="26" t="n">
        <v>40.55</v>
      </c>
      <c r="H1859" s="26" t="n">
        <v>22.14</v>
      </c>
      <c r="I1859" s="26" t="s">
        <v>3269</v>
      </c>
      <c r="J1859" s="26" t="n">
        <v>-4.65</v>
      </c>
      <c r="K1859" s="26" t="n">
        <v>2.41</v>
      </c>
      <c r="L1859" s="26" t="s">
        <v>3269</v>
      </c>
      <c r="M1859" s="26" t="n">
        <v>8.81</v>
      </c>
      <c r="N1859" s="26" t="n">
        <v>10.13</v>
      </c>
      <c r="O1859" s="27" t="s">
        <v>3269</v>
      </c>
      <c r="P1859" s="27" t="n">
        <v>516.02</v>
      </c>
      <c r="Q1859" s="27" t="n">
        <v>439.49</v>
      </c>
      <c r="R1859" s="28" t="n">
        <v>20390.11</v>
      </c>
      <c r="S1859" s="28" t="n">
        <v>6341.99</v>
      </c>
      <c r="T1859" s="29" t="n">
        <v>60169.73</v>
      </c>
      <c r="U1859" s="29" t="n">
        <v>8676.79</v>
      </c>
      <c r="V1859" s="28" t="n">
        <v>15118.01</v>
      </c>
      <c r="W1859" s="28" t="n">
        <v>7976.65</v>
      </c>
      <c r="X1859" s="29" t="n">
        <v>12315.9</v>
      </c>
      <c r="Y1859" s="29" t="n">
        <v>5630.4</v>
      </c>
      <c r="Z1859" s="28" t="n">
        <v>18606.23</v>
      </c>
      <c r="AA1859" s="28" t="n">
        <v>6153.98</v>
      </c>
      <c r="AB1859" s="29" t="n">
        <v>13495.89</v>
      </c>
      <c r="AC1859" s="29" t="n">
        <v>7709.89</v>
      </c>
    </row>
    <row r="1860" customFormat="false" ht="12.75" hidden="false" customHeight="false" outlineLevel="0" collapsed="false">
      <c r="A1860" s="3" t="s">
        <v>3270</v>
      </c>
      <c r="B1860" s="3" t="s">
        <v>14</v>
      </c>
      <c r="C1860" s="3" t="s">
        <v>27</v>
      </c>
      <c r="D1860" s="3" t="s">
        <v>28</v>
      </c>
      <c r="E1860" s="3" t="str">
        <f aca="false">+CONCATENATE(A1860," ",B1860," ",C1860," ",D1860)</f>
        <v>TURNPIKE 138 KV PSEG T-1</v>
      </c>
      <c r="F1860" s="26" t="s">
        <v>3271</v>
      </c>
      <c r="G1860" s="26" t="n">
        <v>277.35</v>
      </c>
      <c r="H1860" s="26" t="n">
        <v>139.15</v>
      </c>
      <c r="I1860" s="26" t="s">
        <v>3271</v>
      </c>
      <c r="J1860" s="26" t="n">
        <v>96.86</v>
      </c>
      <c r="K1860" s="26" t="n">
        <v>93.16</v>
      </c>
      <c r="L1860" s="26" t="s">
        <v>3271</v>
      </c>
      <c r="M1860" s="26" t="n">
        <v>286.48</v>
      </c>
      <c r="N1860" s="26" t="n">
        <v>156.17</v>
      </c>
      <c r="O1860" s="27" t="s">
        <v>3271</v>
      </c>
      <c r="P1860" s="27" t="n">
        <v>569.19</v>
      </c>
      <c r="Q1860" s="27" t="n">
        <v>449.46</v>
      </c>
      <c r="R1860" s="28" t="n">
        <v>21004.56</v>
      </c>
      <c r="S1860" s="28" t="n">
        <v>6427.4</v>
      </c>
      <c r="T1860" s="29" t="n">
        <v>59891.63</v>
      </c>
      <c r="U1860" s="29" t="n">
        <v>8789.18</v>
      </c>
      <c r="V1860" s="28" t="n">
        <v>14976.49</v>
      </c>
      <c r="W1860" s="28" t="n">
        <v>7984.37</v>
      </c>
      <c r="X1860" s="29" t="n">
        <v>12384</v>
      </c>
      <c r="Y1860" s="29" t="n">
        <v>5829.3</v>
      </c>
      <c r="Z1860" s="28" t="n">
        <v>18120.56</v>
      </c>
      <c r="AA1860" s="28" t="n">
        <v>7208.05</v>
      </c>
      <c r="AB1860" s="29" t="n">
        <v>13459.07</v>
      </c>
      <c r="AC1860" s="29" t="n">
        <v>7173.93</v>
      </c>
    </row>
    <row r="1861" customFormat="false" ht="12.75" hidden="false" customHeight="false" outlineLevel="0" collapsed="false">
      <c r="A1861" s="3" t="s">
        <v>3270</v>
      </c>
      <c r="B1861" s="3" t="s">
        <v>14</v>
      </c>
      <c r="C1861" s="3" t="s">
        <v>27</v>
      </c>
      <c r="D1861" s="3" t="s">
        <v>31</v>
      </c>
      <c r="E1861" s="3" t="str">
        <f aca="false">+CONCATENATE(A1861," ",B1861," ",C1861," ",D1861)</f>
        <v>TURNPIKE 138 KV PSEG T-2</v>
      </c>
      <c r="F1861" s="26" t="s">
        <v>3272</v>
      </c>
      <c r="G1861" s="26" t="n">
        <v>293.8</v>
      </c>
      <c r="H1861" s="26" t="n">
        <v>146.99</v>
      </c>
      <c r="I1861" s="26" t="s">
        <v>3272</v>
      </c>
      <c r="J1861" s="26" t="n">
        <v>102.32</v>
      </c>
      <c r="K1861" s="26" t="n">
        <v>99.88</v>
      </c>
      <c r="L1861" s="26" t="s">
        <v>3272</v>
      </c>
      <c r="M1861" s="26" t="n">
        <v>307.48</v>
      </c>
      <c r="N1861" s="26" t="n">
        <v>168.76</v>
      </c>
      <c r="O1861" s="27" t="s">
        <v>3272</v>
      </c>
      <c r="P1861" s="27" t="n">
        <v>601.88</v>
      </c>
      <c r="Q1861" s="27" t="n">
        <v>458.54</v>
      </c>
      <c r="R1861" s="28" t="n">
        <v>21030.85</v>
      </c>
      <c r="S1861" s="28" t="n">
        <v>6429.45</v>
      </c>
      <c r="T1861" s="29" t="n">
        <v>59837.04</v>
      </c>
      <c r="U1861" s="29" t="n">
        <v>8801.38</v>
      </c>
      <c r="V1861" s="28" t="n">
        <v>14969.03</v>
      </c>
      <c r="W1861" s="28" t="n">
        <v>7983.21</v>
      </c>
      <c r="X1861" s="29" t="n">
        <v>12781.7</v>
      </c>
      <c r="Y1861" s="29" t="n">
        <v>5806.4</v>
      </c>
      <c r="Z1861" s="28" t="n">
        <v>18114.74</v>
      </c>
      <c r="AA1861" s="28" t="n">
        <v>7260.78</v>
      </c>
      <c r="AB1861" s="29" t="n">
        <v>13479.86</v>
      </c>
      <c r="AC1861" s="29" t="n">
        <v>7186.26</v>
      </c>
    </row>
    <row r="1862" customFormat="false" ht="12.75" hidden="false" customHeight="false" outlineLevel="0" collapsed="false">
      <c r="A1862" s="3" t="s">
        <v>3273</v>
      </c>
      <c r="B1862" s="3" t="s">
        <v>47</v>
      </c>
      <c r="C1862" s="3" t="s">
        <v>15</v>
      </c>
      <c r="D1862" s="3" t="s">
        <v>2180</v>
      </c>
      <c r="E1862" s="3" t="str">
        <f aca="false">+CONCATENATE(A1862," ",B1862," ",C1862," ",D1862)</f>
        <v>TUXEDO 13 KV PEPCO 13-1</v>
      </c>
      <c r="F1862" s="26" t="s">
        <v>3274</v>
      </c>
      <c r="G1862" s="26" t="n">
        <v>9.7</v>
      </c>
      <c r="H1862" s="26" t="n">
        <v>5.18</v>
      </c>
      <c r="I1862" s="26" t="s">
        <v>3274</v>
      </c>
      <c r="J1862" s="26" t="n">
        <v>2.86</v>
      </c>
      <c r="K1862" s="26" t="n">
        <v>2.4</v>
      </c>
      <c r="L1862" s="26" t="s">
        <v>3274</v>
      </c>
      <c r="M1862" s="26" t="n">
        <v>7.84</v>
      </c>
      <c r="N1862" s="26" t="n">
        <v>3.96</v>
      </c>
      <c r="O1862" s="27" t="s">
        <v>3274</v>
      </c>
      <c r="P1862" s="27" t="n">
        <v>-877.41</v>
      </c>
      <c r="Q1862" s="27" t="n">
        <v>-266.49</v>
      </c>
      <c r="R1862" s="28" t="n">
        <v>20127.07</v>
      </c>
      <c r="S1862" s="28" t="n">
        <v>6302.45</v>
      </c>
      <c r="T1862" s="29" t="n">
        <v>58261.5</v>
      </c>
      <c r="U1862" s="29" t="n">
        <v>8600.53</v>
      </c>
      <c r="V1862" s="28" t="n">
        <v>15273.82</v>
      </c>
      <c r="W1862" s="28" t="n">
        <v>7984.35</v>
      </c>
      <c r="X1862" s="29" t="n">
        <v>12275</v>
      </c>
      <c r="Y1862" s="29" t="n">
        <v>5617.1</v>
      </c>
      <c r="Z1862" s="28" t="n">
        <v>18024.45</v>
      </c>
      <c r="AA1862" s="28" t="n">
        <v>6058.24</v>
      </c>
      <c r="AB1862" s="29" t="n">
        <v>13494.68</v>
      </c>
      <c r="AC1862" s="29" t="n">
        <v>7122.17</v>
      </c>
    </row>
    <row r="1863" customFormat="false" ht="12.75" hidden="false" customHeight="false" outlineLevel="0" collapsed="false">
      <c r="A1863" s="3" t="s">
        <v>3273</v>
      </c>
      <c r="B1863" s="3" t="s">
        <v>47</v>
      </c>
      <c r="C1863" s="3" t="s">
        <v>15</v>
      </c>
      <c r="D1863" s="3" t="s">
        <v>2182</v>
      </c>
      <c r="E1863" s="3" t="str">
        <f aca="false">+CONCATENATE(A1863," ",B1863," ",C1863," ",D1863)</f>
        <v>TUXEDO 13 KV PEPCO 13-2</v>
      </c>
      <c r="F1863" s="26" t="s">
        <v>3275</v>
      </c>
      <c r="G1863" s="26" t="n">
        <v>9.7</v>
      </c>
      <c r="H1863" s="26" t="n">
        <v>5.18</v>
      </c>
      <c r="I1863" s="26" t="s">
        <v>3275</v>
      </c>
      <c r="J1863" s="26" t="n">
        <v>2.86</v>
      </c>
      <c r="K1863" s="26" t="n">
        <v>2.4</v>
      </c>
      <c r="L1863" s="26" t="s">
        <v>3275</v>
      </c>
      <c r="M1863" s="26" t="n">
        <v>7.84</v>
      </c>
      <c r="N1863" s="26" t="n">
        <v>3.96</v>
      </c>
      <c r="O1863" s="27" t="s">
        <v>3275</v>
      </c>
      <c r="P1863" s="27" t="n">
        <v>-877.41</v>
      </c>
      <c r="Q1863" s="27" t="n">
        <v>-266.49</v>
      </c>
      <c r="R1863" s="28" t="n">
        <v>20127.07</v>
      </c>
      <c r="S1863" s="28" t="n">
        <v>6302.45</v>
      </c>
      <c r="T1863" s="29" t="n">
        <v>58261.5</v>
      </c>
      <c r="U1863" s="29" t="n">
        <v>8600.53</v>
      </c>
      <c r="V1863" s="28" t="n">
        <v>15273.82</v>
      </c>
      <c r="W1863" s="28" t="n">
        <v>7984.35</v>
      </c>
      <c r="X1863" s="29" t="n">
        <v>12275</v>
      </c>
      <c r="Y1863" s="29" t="n">
        <v>5617.1</v>
      </c>
      <c r="Z1863" s="28" t="n">
        <v>18024.45</v>
      </c>
      <c r="AA1863" s="28" t="n">
        <v>6058.24</v>
      </c>
      <c r="AB1863" s="29" t="n">
        <v>13494.68</v>
      </c>
      <c r="AC1863" s="29" t="n">
        <v>7122.17</v>
      </c>
    </row>
    <row r="1864" customFormat="false" ht="12.75" hidden="false" customHeight="false" outlineLevel="0" collapsed="false">
      <c r="A1864" s="3" t="s">
        <v>3273</v>
      </c>
      <c r="B1864" s="3" t="s">
        <v>47</v>
      </c>
      <c r="C1864" s="3" t="s">
        <v>15</v>
      </c>
      <c r="D1864" s="3" t="s">
        <v>3276</v>
      </c>
      <c r="E1864" s="3" t="str">
        <f aca="false">+CONCATENATE(A1864," ",B1864," ",C1864," ",D1864)</f>
        <v>TUXEDO 13 KV PEPCO 13-3</v>
      </c>
      <c r="F1864" s="26" t="s">
        <v>3277</v>
      </c>
      <c r="G1864" s="26" t="n">
        <v>9.7</v>
      </c>
      <c r="H1864" s="26" t="n">
        <v>5.18</v>
      </c>
      <c r="I1864" s="26" t="s">
        <v>3277</v>
      </c>
      <c r="J1864" s="26" t="n">
        <v>2.86</v>
      </c>
      <c r="K1864" s="26" t="n">
        <v>2.4</v>
      </c>
      <c r="L1864" s="26" t="s">
        <v>3277</v>
      </c>
      <c r="M1864" s="26" t="n">
        <v>7.84</v>
      </c>
      <c r="N1864" s="26" t="n">
        <v>3.96</v>
      </c>
      <c r="O1864" s="27" t="s">
        <v>3277</v>
      </c>
      <c r="P1864" s="27" t="n">
        <v>-877.41</v>
      </c>
      <c r="Q1864" s="27" t="n">
        <v>-266.49</v>
      </c>
      <c r="R1864" s="28" t="n">
        <v>20127.07</v>
      </c>
      <c r="S1864" s="28" t="n">
        <v>6302.45</v>
      </c>
      <c r="T1864" s="29" t="n">
        <v>58261.5</v>
      </c>
      <c r="U1864" s="29" t="n">
        <v>8600.53</v>
      </c>
      <c r="V1864" s="28" t="n">
        <v>15273.82</v>
      </c>
      <c r="W1864" s="28" t="n">
        <v>7984.35</v>
      </c>
      <c r="X1864" s="29" t="n">
        <v>12275</v>
      </c>
      <c r="Y1864" s="29" t="n">
        <v>5617.1</v>
      </c>
      <c r="Z1864" s="28" t="n">
        <v>18024.45</v>
      </c>
      <c r="AA1864" s="28" t="n">
        <v>6058.24</v>
      </c>
      <c r="AB1864" s="29" t="n">
        <v>13494.68</v>
      </c>
      <c r="AC1864" s="29" t="n">
        <v>7122.17</v>
      </c>
    </row>
    <row r="1865" customFormat="false" ht="12.75" hidden="false" customHeight="false" outlineLevel="0" collapsed="false">
      <c r="A1865" s="3" t="s">
        <v>3278</v>
      </c>
      <c r="B1865" s="3" t="s">
        <v>59</v>
      </c>
      <c r="C1865" s="3" t="s">
        <v>60</v>
      </c>
      <c r="D1865" s="3" t="s">
        <v>193</v>
      </c>
      <c r="E1865" s="3" t="str">
        <f aca="false">+CONCATENATE(A1865," ",B1865," ",C1865," ",D1865)</f>
        <v>TWO MILE 115 KV PENELEC 1BANK</v>
      </c>
      <c r="F1865" s="26" t="s">
        <v>3279</v>
      </c>
      <c r="G1865" s="26" t="n">
        <v>29.56</v>
      </c>
      <c r="H1865" s="26" t="n">
        <v>15.13</v>
      </c>
      <c r="I1865" s="26" t="s">
        <v>3279</v>
      </c>
      <c r="J1865" s="26" t="n">
        <v>3.04</v>
      </c>
      <c r="K1865" s="26" t="n">
        <v>8.06</v>
      </c>
      <c r="L1865" s="26" t="s">
        <v>3279</v>
      </c>
      <c r="M1865" s="26" t="n">
        <v>24.59</v>
      </c>
      <c r="N1865" s="26" t="n">
        <v>13.33</v>
      </c>
      <c r="O1865" s="27" t="s">
        <v>3279</v>
      </c>
      <c r="P1865" s="27" t="n">
        <v>-666.51</v>
      </c>
      <c r="Q1865" s="27" t="n">
        <v>-158.08</v>
      </c>
      <c r="R1865" s="28" t="n">
        <v>20335.25</v>
      </c>
      <c r="S1865" s="28" t="n">
        <v>6714.13</v>
      </c>
      <c r="T1865" s="29" t="n">
        <v>58472.78</v>
      </c>
      <c r="U1865" s="29" t="n">
        <v>8700.05</v>
      </c>
      <c r="V1865" s="28" t="n">
        <v>14979.66</v>
      </c>
      <c r="W1865" s="28" t="n">
        <v>7977.89</v>
      </c>
      <c r="X1865" s="29" t="n">
        <v>5884.6</v>
      </c>
      <c r="Y1865" s="29" t="n">
        <v>1793.9</v>
      </c>
      <c r="Z1865" s="28" t="n">
        <v>18006.42</v>
      </c>
      <c r="AA1865" s="28" t="n">
        <v>6186.58</v>
      </c>
      <c r="AB1865" s="29" t="n">
        <v>13596.32</v>
      </c>
      <c r="AC1865" s="29" t="n">
        <v>7129.7</v>
      </c>
    </row>
    <row r="1866" customFormat="false" ht="12.75" hidden="false" customHeight="false" outlineLevel="0" collapsed="false">
      <c r="A1866" s="3" t="s">
        <v>3280</v>
      </c>
      <c r="B1866" s="3" t="s">
        <v>59</v>
      </c>
      <c r="C1866" s="3" t="s">
        <v>60</v>
      </c>
      <c r="D1866" s="3" t="s">
        <v>61</v>
      </c>
      <c r="E1866" s="3" t="str">
        <f aca="false">+CONCATENATE(A1866," ",B1866," ",C1866," ",D1866)</f>
        <v>TYRONEN 115 KV PENELEC 1 TX</v>
      </c>
      <c r="F1866" s="26" t="s">
        <v>3281</v>
      </c>
      <c r="G1866" s="26" t="n">
        <v>19.86</v>
      </c>
      <c r="H1866" s="26" t="n">
        <v>10.27</v>
      </c>
      <c r="I1866" s="26" t="s">
        <v>3281</v>
      </c>
      <c r="J1866" s="26" t="n">
        <v>-7.87</v>
      </c>
      <c r="K1866" s="26" t="n">
        <v>5.62</v>
      </c>
      <c r="L1866" s="26" t="s">
        <v>3281</v>
      </c>
      <c r="M1866" s="26" t="n">
        <v>16.32</v>
      </c>
      <c r="N1866" s="26" t="n">
        <v>9.15</v>
      </c>
      <c r="O1866" s="27" t="s">
        <v>3281</v>
      </c>
      <c r="P1866" s="27" t="n">
        <v>-806.48</v>
      </c>
      <c r="Q1866" s="27" t="n">
        <v>-231.82</v>
      </c>
      <c r="R1866" s="28" t="n">
        <v>20241.57</v>
      </c>
      <c r="S1866" s="28" t="n">
        <v>6414.91</v>
      </c>
      <c r="T1866" s="29" t="n">
        <v>58280.29</v>
      </c>
      <c r="U1866" s="29" t="n">
        <v>8673.73</v>
      </c>
      <c r="V1866" s="28" t="n">
        <v>15230.52</v>
      </c>
      <c r="W1866" s="28" t="n">
        <v>7978.3</v>
      </c>
      <c r="X1866" s="29" t="n">
        <v>12284.1</v>
      </c>
      <c r="Y1866" s="29" t="n">
        <v>5654.8</v>
      </c>
      <c r="Z1866" s="28" t="n">
        <v>17974.49</v>
      </c>
      <c r="AA1866" s="28" t="n">
        <v>6149.98</v>
      </c>
      <c r="AB1866" s="29" t="n">
        <v>13515.54</v>
      </c>
      <c r="AC1866" s="29" t="n">
        <v>7127.43</v>
      </c>
    </row>
    <row r="1867" customFormat="false" ht="12.75" hidden="false" customHeight="false" outlineLevel="0" collapsed="false">
      <c r="A1867" s="3" t="s">
        <v>3280</v>
      </c>
      <c r="B1867" s="3" t="s">
        <v>59</v>
      </c>
      <c r="C1867" s="3" t="s">
        <v>60</v>
      </c>
      <c r="D1867" s="3" t="s">
        <v>63</v>
      </c>
      <c r="E1867" s="3" t="str">
        <f aca="false">+CONCATENATE(A1867," ",B1867," ",C1867," ",D1867)</f>
        <v>TYRONEN 115 KV PENELEC 2 TX</v>
      </c>
      <c r="F1867" s="26" t="s">
        <v>3282</v>
      </c>
      <c r="G1867" s="26" t="n">
        <v>19.86</v>
      </c>
      <c r="H1867" s="26" t="n">
        <v>10.27</v>
      </c>
      <c r="I1867" s="26" t="s">
        <v>3282</v>
      </c>
      <c r="J1867" s="26" t="n">
        <v>-7.87</v>
      </c>
      <c r="K1867" s="26" t="n">
        <v>5.62</v>
      </c>
      <c r="L1867" s="26" t="s">
        <v>3282</v>
      </c>
      <c r="M1867" s="26" t="n">
        <v>16.32</v>
      </c>
      <c r="N1867" s="26" t="n">
        <v>9.15</v>
      </c>
      <c r="O1867" s="27" t="s">
        <v>3282</v>
      </c>
      <c r="P1867" s="27" t="n">
        <v>-806.48</v>
      </c>
      <c r="Q1867" s="27" t="n">
        <v>-231.82</v>
      </c>
      <c r="R1867" s="28" t="n">
        <v>20241.57</v>
      </c>
      <c r="S1867" s="28" t="n">
        <v>6414.91</v>
      </c>
      <c r="T1867" s="29" t="n">
        <v>58280.29</v>
      </c>
      <c r="U1867" s="29" t="n">
        <v>8673.73</v>
      </c>
      <c r="V1867" s="28" t="n">
        <v>15230.52</v>
      </c>
      <c r="W1867" s="28" t="n">
        <v>7978.3</v>
      </c>
      <c r="X1867" s="29" t="n">
        <v>12284.1</v>
      </c>
      <c r="Y1867" s="29" t="n">
        <v>5654.8</v>
      </c>
      <c r="Z1867" s="28" t="n">
        <v>17974.49</v>
      </c>
      <c r="AA1867" s="28" t="n">
        <v>6149.98</v>
      </c>
      <c r="AB1867" s="29" t="n">
        <v>13515.54</v>
      </c>
      <c r="AC1867" s="29" t="n">
        <v>7127.43</v>
      </c>
    </row>
    <row r="1868" customFormat="false" ht="12.75" hidden="false" customHeight="false" outlineLevel="0" collapsed="false">
      <c r="A1868" s="3" t="s">
        <v>3283</v>
      </c>
      <c r="B1868" s="3" t="s">
        <v>346</v>
      </c>
      <c r="C1868" s="3"/>
      <c r="D1868" s="3"/>
      <c r="E1868" s="3" t="str">
        <f aca="false">+CONCATENATE(A1868," ",B1868," ",C1868," ",D1868)</f>
        <v>UGI AGGREGATE  </v>
      </c>
      <c r="F1868" s="26" t="s">
        <v>3283</v>
      </c>
      <c r="G1868" s="26" t="n">
        <v>-7.84</v>
      </c>
      <c r="H1868" s="26" t="n">
        <v>-3.53</v>
      </c>
      <c r="I1868" s="26" t="s">
        <v>3283</v>
      </c>
      <c r="J1868" s="26" t="n">
        <v>-2.94</v>
      </c>
      <c r="K1868" s="26" t="n">
        <v>-3.82</v>
      </c>
      <c r="L1868" s="26" t="s">
        <v>3283</v>
      </c>
      <c r="M1868" s="26" t="n">
        <v>-11.6</v>
      </c>
      <c r="N1868" s="26" t="n">
        <v>-7.19</v>
      </c>
      <c r="O1868" s="27" t="s">
        <v>3283</v>
      </c>
      <c r="P1868" s="27" t="n">
        <v>-722.5</v>
      </c>
      <c r="Q1868" s="27" t="n">
        <v>-193.01</v>
      </c>
      <c r="R1868" s="28" t="n">
        <v>20185.59</v>
      </c>
      <c r="S1868" s="28" t="n">
        <v>6334.23</v>
      </c>
      <c r="T1868" s="29" t="n">
        <v>58651.66</v>
      </c>
      <c r="U1868" s="29" t="n">
        <v>8708.18</v>
      </c>
      <c r="V1868" s="28" t="n">
        <v>15055.67</v>
      </c>
      <c r="W1868" s="28" t="n">
        <v>7978.15</v>
      </c>
      <c r="X1868" s="29" t="n">
        <v>12152.8</v>
      </c>
      <c r="Y1868" s="29" t="n">
        <v>5628.8</v>
      </c>
      <c r="Z1868" s="28" t="n">
        <v>18598.41</v>
      </c>
      <c r="AA1868" s="28" t="n">
        <v>6112.09</v>
      </c>
      <c r="AB1868" s="29" t="n">
        <v>13538.24</v>
      </c>
      <c r="AC1868" s="29" t="n">
        <v>7702.8</v>
      </c>
    </row>
    <row r="1869" customFormat="false" ht="12.75" hidden="false" customHeight="false" outlineLevel="0" collapsed="false">
      <c r="A1869" s="3" t="s">
        <v>3284</v>
      </c>
      <c r="B1869" s="3" t="s">
        <v>14</v>
      </c>
      <c r="C1869" s="3" t="s">
        <v>33</v>
      </c>
      <c r="D1869" s="3" t="s">
        <v>535</v>
      </c>
      <c r="E1869" s="3" t="str">
        <f aca="false">+CONCATENATE(A1869," ",B1869," ",C1869," ",D1869)</f>
        <v>UNION 138 KV AECO BUS3</v>
      </c>
      <c r="F1869" s="26" t="s">
        <v>3285</v>
      </c>
      <c r="G1869" s="26" t="n">
        <v>9.64</v>
      </c>
      <c r="H1869" s="26" t="n">
        <v>5.56</v>
      </c>
      <c r="I1869" s="26" t="s">
        <v>3285</v>
      </c>
      <c r="J1869" s="26" t="n">
        <v>-0.17</v>
      </c>
      <c r="K1869" s="26" t="n">
        <v>0.83</v>
      </c>
      <c r="L1869" s="26" t="s">
        <v>3285</v>
      </c>
      <c r="M1869" s="26" t="n">
        <v>2.62</v>
      </c>
      <c r="N1869" s="26" t="n">
        <v>2.19</v>
      </c>
      <c r="O1869" s="27" t="s">
        <v>3285</v>
      </c>
      <c r="P1869" s="27" t="n">
        <v>586.54</v>
      </c>
      <c r="Q1869" s="27" t="n">
        <v>434.93</v>
      </c>
      <c r="R1869" s="28" t="n">
        <v>20295.11</v>
      </c>
      <c r="S1869" s="28" t="n">
        <v>6330.67</v>
      </c>
      <c r="T1869" s="29" t="n">
        <v>60236.41</v>
      </c>
      <c r="U1869" s="29" t="n">
        <v>8683.21</v>
      </c>
      <c r="V1869" s="28" t="n">
        <v>15157.19</v>
      </c>
      <c r="W1869" s="28" t="n">
        <v>7979.56</v>
      </c>
      <c r="X1869" s="29" t="n">
        <v>12263.4</v>
      </c>
      <c r="Y1869" s="29" t="n">
        <v>5583</v>
      </c>
      <c r="Z1869" s="28" t="n">
        <v>18001.28</v>
      </c>
      <c r="AA1869" s="28" t="n">
        <v>5993.04</v>
      </c>
      <c r="AB1869" s="29" t="n">
        <v>13493.37</v>
      </c>
      <c r="AC1869" s="29" t="n">
        <v>7118.89</v>
      </c>
    </row>
    <row r="1870" customFormat="false" ht="12.75" hidden="false" customHeight="false" outlineLevel="0" collapsed="false">
      <c r="A1870" s="3" t="s">
        <v>3286</v>
      </c>
      <c r="B1870" s="3" t="s">
        <v>59</v>
      </c>
      <c r="C1870" s="3" t="s">
        <v>60</v>
      </c>
      <c r="D1870" s="3" t="s">
        <v>3287</v>
      </c>
      <c r="E1870" s="3" t="str">
        <f aca="false">+CONCATENATE(A1870," ",B1870," ",C1870," ",D1870)</f>
        <v>UNIONCIT 115 KV PENELEC 1&amp;4TX</v>
      </c>
      <c r="F1870" s="26" t="s">
        <v>3288</v>
      </c>
      <c r="G1870" s="26" t="n">
        <v>25.6</v>
      </c>
      <c r="H1870" s="26" t="n">
        <v>13.16</v>
      </c>
      <c r="I1870" s="26" t="s">
        <v>3288</v>
      </c>
      <c r="J1870" s="26" t="n">
        <v>-33.3</v>
      </c>
      <c r="K1870" s="26" t="n">
        <v>8.1</v>
      </c>
      <c r="L1870" s="26" t="s">
        <v>3288</v>
      </c>
      <c r="M1870" s="26" t="n">
        <v>24.36</v>
      </c>
      <c r="N1870" s="26" t="n">
        <v>13.35</v>
      </c>
      <c r="O1870" s="27" t="s">
        <v>3288</v>
      </c>
      <c r="P1870" s="27" t="n">
        <v>-686.67</v>
      </c>
      <c r="Q1870" s="27" t="n">
        <v>-142.8</v>
      </c>
      <c r="R1870" s="28" t="n">
        <v>20393.91</v>
      </c>
      <c r="S1870" s="28" t="n">
        <v>7140.25</v>
      </c>
      <c r="T1870" s="29" t="n">
        <v>58393.49</v>
      </c>
      <c r="U1870" s="29" t="n">
        <v>8720.24</v>
      </c>
      <c r="V1870" s="28" t="n">
        <v>14803.77</v>
      </c>
      <c r="W1870" s="28" t="n">
        <v>7979.89</v>
      </c>
      <c r="X1870" s="29" t="n">
        <v>12294.9</v>
      </c>
      <c r="Y1870" s="29" t="n">
        <v>5664.1</v>
      </c>
      <c r="Z1870" s="28" t="n">
        <v>18010.15</v>
      </c>
      <c r="AA1870" s="28" t="n">
        <v>6200.68</v>
      </c>
      <c r="AB1870" s="29" t="n">
        <v>13497.5</v>
      </c>
      <c r="AC1870" s="29" t="n">
        <v>7130.62</v>
      </c>
    </row>
    <row r="1871" customFormat="false" ht="12.75" hidden="false" customHeight="false" outlineLevel="0" collapsed="false">
      <c r="A1871" s="3" t="s">
        <v>3289</v>
      </c>
      <c r="B1871" s="3" t="s">
        <v>47</v>
      </c>
      <c r="C1871" s="3" t="s">
        <v>87</v>
      </c>
      <c r="D1871" s="3" t="s">
        <v>2562</v>
      </c>
      <c r="E1871" s="3" t="str">
        <f aca="false">+CONCATENATE(A1871," ",B1871," ",C1871," ",D1871)</f>
        <v>UNIVERSI 13 KV PECO 3TR</v>
      </c>
      <c r="F1871" s="26" t="s">
        <v>3290</v>
      </c>
      <c r="G1871" s="26" t="n">
        <v>7.4</v>
      </c>
      <c r="H1871" s="26" t="n">
        <v>4.2</v>
      </c>
      <c r="I1871" s="26" t="s">
        <v>3290</v>
      </c>
      <c r="J1871" s="26" t="n">
        <v>-0.47</v>
      </c>
      <c r="K1871" s="26" t="n">
        <v>0.55</v>
      </c>
      <c r="L1871" s="26" t="s">
        <v>3290</v>
      </c>
      <c r="M1871" s="26" t="n">
        <v>1.78</v>
      </c>
      <c r="N1871" s="26" t="n">
        <v>1.74</v>
      </c>
      <c r="O1871" s="27" t="s">
        <v>3290</v>
      </c>
      <c r="P1871" s="27" t="n">
        <v>623.04</v>
      </c>
      <c r="Q1871" s="27" t="n">
        <v>478.46</v>
      </c>
      <c r="R1871" s="28" t="n">
        <v>20217.95</v>
      </c>
      <c r="S1871" s="28" t="n">
        <v>6330.46</v>
      </c>
      <c r="T1871" s="29" t="n">
        <v>60136.53</v>
      </c>
      <c r="U1871" s="29" t="n">
        <v>8671.47</v>
      </c>
      <c r="V1871" s="28" t="n">
        <v>15162.03</v>
      </c>
      <c r="W1871" s="28" t="n">
        <v>7979.63</v>
      </c>
      <c r="X1871" s="29" t="n">
        <v>12270.1</v>
      </c>
      <c r="Y1871" s="29" t="n">
        <v>5605</v>
      </c>
      <c r="Z1871" s="28" t="n">
        <v>18001.31</v>
      </c>
      <c r="AA1871" s="28" t="n">
        <v>5994.38</v>
      </c>
      <c r="AB1871" s="29" t="n">
        <v>13494.16</v>
      </c>
      <c r="AC1871" s="29" t="n">
        <v>7118.9</v>
      </c>
    </row>
    <row r="1872" customFormat="false" ht="12.75" hidden="false" customHeight="false" outlineLevel="0" collapsed="false">
      <c r="A1872" s="3" t="s">
        <v>3289</v>
      </c>
      <c r="B1872" s="3" t="s">
        <v>47</v>
      </c>
      <c r="C1872" s="3" t="s">
        <v>87</v>
      </c>
      <c r="D1872" s="3" t="s">
        <v>2564</v>
      </c>
      <c r="E1872" s="3" t="str">
        <f aca="false">+CONCATENATE(A1872," ",B1872," ",C1872," ",D1872)</f>
        <v>UNIVERSI 13 KV PECO 4TR</v>
      </c>
      <c r="F1872" s="26" t="s">
        <v>3291</v>
      </c>
      <c r="G1872" s="26" t="n">
        <v>7.4</v>
      </c>
      <c r="H1872" s="26" t="n">
        <v>4.2</v>
      </c>
      <c r="I1872" s="26" t="s">
        <v>3291</v>
      </c>
      <c r="J1872" s="26" t="n">
        <v>-0.47</v>
      </c>
      <c r="K1872" s="26" t="n">
        <v>0.55</v>
      </c>
      <c r="L1872" s="26" t="s">
        <v>3291</v>
      </c>
      <c r="M1872" s="26" t="n">
        <v>1.78</v>
      </c>
      <c r="N1872" s="26" t="n">
        <v>1.74</v>
      </c>
      <c r="O1872" s="27" t="s">
        <v>3291</v>
      </c>
      <c r="P1872" s="27" t="n">
        <v>623.04</v>
      </c>
      <c r="Q1872" s="27" t="n">
        <v>478.46</v>
      </c>
      <c r="R1872" s="28" t="n">
        <v>20217.95</v>
      </c>
      <c r="S1872" s="28" t="n">
        <v>6330.46</v>
      </c>
      <c r="T1872" s="29" t="n">
        <v>60136.53</v>
      </c>
      <c r="U1872" s="29" t="n">
        <v>8671.45</v>
      </c>
      <c r="V1872" s="28" t="n">
        <v>15162.03</v>
      </c>
      <c r="W1872" s="28" t="n">
        <v>7979.63</v>
      </c>
      <c r="X1872" s="29" t="n">
        <v>12270.1</v>
      </c>
      <c r="Y1872" s="29" t="n">
        <v>5605</v>
      </c>
      <c r="Z1872" s="28" t="n">
        <v>18001.31</v>
      </c>
      <c r="AA1872" s="28" t="n">
        <v>5994.38</v>
      </c>
      <c r="AB1872" s="29" t="n">
        <v>13494.16</v>
      </c>
      <c r="AC1872" s="29" t="n">
        <v>7118.9</v>
      </c>
    </row>
    <row r="1873" customFormat="false" ht="12.75" hidden="false" customHeight="false" outlineLevel="0" collapsed="false">
      <c r="A1873" s="3" t="s">
        <v>3292</v>
      </c>
      <c r="B1873" s="3" t="s">
        <v>125</v>
      </c>
      <c r="C1873" s="3" t="s">
        <v>87</v>
      </c>
      <c r="D1873" s="3" t="s">
        <v>337</v>
      </c>
      <c r="E1873" s="3" t="str">
        <f aca="false">+CONCATENATE(A1873," ",B1873," ",C1873," ",D1873)</f>
        <v>UPPERDAR 35 KV PECO KBUS</v>
      </c>
      <c r="F1873" s="26" t="s">
        <v>3293</v>
      </c>
      <c r="G1873" s="26" t="n">
        <v>7.02</v>
      </c>
      <c r="H1873" s="26" t="n">
        <v>3.99</v>
      </c>
      <c r="I1873" s="26" t="s">
        <v>3293</v>
      </c>
      <c r="J1873" s="26" t="n">
        <v>-0.38</v>
      </c>
      <c r="K1873" s="26" t="n">
        <v>0.57</v>
      </c>
      <c r="L1873" s="26" t="s">
        <v>3293</v>
      </c>
      <c r="M1873" s="26" t="n">
        <v>1.81</v>
      </c>
      <c r="N1873" s="26" t="n">
        <v>1.7</v>
      </c>
      <c r="O1873" s="27" t="s">
        <v>3293</v>
      </c>
      <c r="P1873" s="27" t="n">
        <v>628.85</v>
      </c>
      <c r="Q1873" s="27" t="n">
        <v>482.84</v>
      </c>
      <c r="R1873" s="28" t="n">
        <v>20226.89</v>
      </c>
      <c r="S1873" s="28" t="n">
        <v>6330.26</v>
      </c>
      <c r="T1873" s="29" t="n">
        <v>60153.77</v>
      </c>
      <c r="U1873" s="29" t="n">
        <v>8675.15</v>
      </c>
      <c r="V1873" s="28" t="n">
        <v>15164.44</v>
      </c>
      <c r="W1873" s="28" t="n">
        <v>7979.75</v>
      </c>
      <c r="X1873" s="29" t="n">
        <v>12268.8</v>
      </c>
      <c r="Y1873" s="29" t="n">
        <v>5604.2</v>
      </c>
      <c r="Z1873" s="28" t="n">
        <v>18001.55</v>
      </c>
      <c r="AA1873" s="28" t="n">
        <v>5995.12</v>
      </c>
      <c r="AB1873" s="29" t="n">
        <v>13494.17</v>
      </c>
      <c r="AC1873" s="29" t="n">
        <v>7118.93</v>
      </c>
    </row>
    <row r="1874" customFormat="false" ht="12.75" hidden="false" customHeight="false" outlineLevel="0" collapsed="false">
      <c r="A1874" s="3" t="s">
        <v>3292</v>
      </c>
      <c r="B1874" s="3" t="s">
        <v>20</v>
      </c>
      <c r="C1874" s="3" t="s">
        <v>87</v>
      </c>
      <c r="D1874" s="3" t="s">
        <v>276</v>
      </c>
      <c r="E1874" s="3" t="str">
        <f aca="false">+CONCATENATE(A1874," ",B1874," ",C1874," ",D1874)</f>
        <v>UPPERDAR 69 KV PECO IBUS</v>
      </c>
      <c r="F1874" s="26" t="s">
        <v>3294</v>
      </c>
      <c r="G1874" s="26" t="n">
        <v>7.14</v>
      </c>
      <c r="H1874" s="26" t="n">
        <v>4.05</v>
      </c>
      <c r="I1874" s="26" t="s">
        <v>3294</v>
      </c>
      <c r="J1874" s="26" t="n">
        <v>-0.4</v>
      </c>
      <c r="K1874" s="26" t="n">
        <v>0.57</v>
      </c>
      <c r="L1874" s="26" t="s">
        <v>3294</v>
      </c>
      <c r="M1874" s="26" t="n">
        <v>1.81</v>
      </c>
      <c r="N1874" s="26" t="n">
        <v>1.72</v>
      </c>
      <c r="O1874" s="27" t="s">
        <v>3294</v>
      </c>
      <c r="P1874" s="27" t="n">
        <v>625.14</v>
      </c>
      <c r="Q1874" s="27" t="n">
        <v>480.08</v>
      </c>
      <c r="R1874" s="28" t="n">
        <v>20217.02</v>
      </c>
      <c r="S1874" s="28" t="n">
        <v>6330.34</v>
      </c>
      <c r="T1874" s="29" t="n">
        <v>60140.35</v>
      </c>
      <c r="U1874" s="29" t="n">
        <v>8672.53</v>
      </c>
      <c r="V1874" s="28" t="n">
        <v>15163.63</v>
      </c>
      <c r="W1874" s="28" t="n">
        <v>7979.7</v>
      </c>
      <c r="X1874" s="29" t="n">
        <v>12270.1</v>
      </c>
      <c r="Y1874" s="29" t="n">
        <v>5604.3</v>
      </c>
      <c r="Z1874" s="28" t="n">
        <v>18001.52</v>
      </c>
      <c r="AA1874" s="28" t="n">
        <v>5994.97</v>
      </c>
      <c r="AB1874" s="29" t="n">
        <v>13494.18</v>
      </c>
      <c r="AC1874" s="29" t="n">
        <v>7118.92</v>
      </c>
    </row>
    <row r="1875" customFormat="false" ht="12.75" hidden="false" customHeight="false" outlineLevel="0" collapsed="false">
      <c r="A1875" s="3" t="s">
        <v>3295</v>
      </c>
      <c r="B1875" s="3" t="s">
        <v>47</v>
      </c>
      <c r="C1875" s="3" t="s">
        <v>87</v>
      </c>
      <c r="D1875" s="3" t="s">
        <v>2180</v>
      </c>
      <c r="E1875" s="3" t="str">
        <f aca="false">+CONCATENATE(A1875," ",B1875," ",C1875," ",D1875)</f>
        <v>UPPERMER 13 KV PECO 13-1</v>
      </c>
      <c r="F1875" s="26" t="s">
        <v>3296</v>
      </c>
      <c r="G1875" s="26" t="n">
        <v>5.68</v>
      </c>
      <c r="H1875" s="26" t="n">
        <v>3.23</v>
      </c>
      <c r="I1875" s="26" t="s">
        <v>3296</v>
      </c>
      <c r="J1875" s="26" t="n">
        <v>-0.41</v>
      </c>
      <c r="K1875" s="26" t="n">
        <v>0.41</v>
      </c>
      <c r="L1875" s="26" t="s">
        <v>3296</v>
      </c>
      <c r="M1875" s="26" t="n">
        <v>1.28</v>
      </c>
      <c r="N1875" s="26" t="n">
        <v>1.3</v>
      </c>
      <c r="O1875" s="27" t="s">
        <v>3296</v>
      </c>
      <c r="P1875" s="27" t="n">
        <v>644.27</v>
      </c>
      <c r="Q1875" s="27" t="n">
        <v>502.39</v>
      </c>
      <c r="R1875" s="28" t="n">
        <v>20243.23</v>
      </c>
      <c r="S1875" s="28" t="n">
        <v>6329.11</v>
      </c>
      <c r="T1875" s="29" t="n">
        <v>60065.42</v>
      </c>
      <c r="U1875" s="29" t="n">
        <v>8669.26</v>
      </c>
      <c r="V1875" s="28" t="n">
        <v>15164.77</v>
      </c>
      <c r="W1875" s="28" t="n">
        <v>7979.81</v>
      </c>
      <c r="X1875" s="29" t="n">
        <v>5884.6</v>
      </c>
      <c r="Y1875" s="29" t="n">
        <v>1772.5</v>
      </c>
      <c r="Z1875" s="28" t="n">
        <v>18001.78</v>
      </c>
      <c r="AA1875" s="28" t="n">
        <v>5994.25</v>
      </c>
      <c r="AB1875" s="29" t="n">
        <v>13494.31</v>
      </c>
      <c r="AC1875" s="29" t="n">
        <v>7118.78</v>
      </c>
    </row>
    <row r="1876" customFormat="false" ht="12.75" hidden="false" customHeight="false" outlineLevel="0" collapsed="false">
      <c r="A1876" s="3" t="s">
        <v>3295</v>
      </c>
      <c r="B1876" s="3" t="s">
        <v>47</v>
      </c>
      <c r="C1876" s="3" t="s">
        <v>87</v>
      </c>
      <c r="D1876" s="3" t="s">
        <v>2182</v>
      </c>
      <c r="E1876" s="3" t="str">
        <f aca="false">+CONCATENATE(A1876," ",B1876," ",C1876," ",D1876)</f>
        <v>UPPERMER 13 KV PECO 13-2</v>
      </c>
      <c r="F1876" s="26" t="s">
        <v>3297</v>
      </c>
      <c r="G1876" s="26" t="n">
        <v>5.68</v>
      </c>
      <c r="H1876" s="26" t="n">
        <v>3.23</v>
      </c>
      <c r="I1876" s="26" t="s">
        <v>3297</v>
      </c>
      <c r="J1876" s="26" t="n">
        <v>-0.41</v>
      </c>
      <c r="K1876" s="26" t="n">
        <v>0.41</v>
      </c>
      <c r="L1876" s="26" t="s">
        <v>3297</v>
      </c>
      <c r="M1876" s="26" t="n">
        <v>1.28</v>
      </c>
      <c r="N1876" s="26" t="n">
        <v>1.3</v>
      </c>
      <c r="O1876" s="27" t="s">
        <v>3297</v>
      </c>
      <c r="P1876" s="27" t="n">
        <v>644.27</v>
      </c>
      <c r="Q1876" s="27" t="n">
        <v>502.39</v>
      </c>
      <c r="R1876" s="28" t="n">
        <v>20243.23</v>
      </c>
      <c r="S1876" s="28" t="n">
        <v>6329.11</v>
      </c>
      <c r="T1876" s="29" t="n">
        <v>60065.42</v>
      </c>
      <c r="U1876" s="29" t="n">
        <v>8669.26</v>
      </c>
      <c r="V1876" s="28" t="n">
        <v>15164.77</v>
      </c>
      <c r="W1876" s="28" t="n">
        <v>7979.81</v>
      </c>
      <c r="X1876" s="29" t="n">
        <v>5884.6</v>
      </c>
      <c r="Y1876" s="29" t="n">
        <v>1772.5</v>
      </c>
      <c r="Z1876" s="28" t="n">
        <v>18001.78</v>
      </c>
      <c r="AA1876" s="28" t="n">
        <v>5994.25</v>
      </c>
      <c r="AB1876" s="29" t="n">
        <v>13494.31</v>
      </c>
      <c r="AC1876" s="29" t="n">
        <v>7118.78</v>
      </c>
    </row>
    <row r="1877" customFormat="false" ht="12.75" hidden="false" customHeight="false" outlineLevel="0" collapsed="false">
      <c r="A1877" s="3" t="s">
        <v>3295</v>
      </c>
      <c r="B1877" s="3" t="s">
        <v>125</v>
      </c>
      <c r="C1877" s="3" t="s">
        <v>87</v>
      </c>
      <c r="D1877" s="3" t="s">
        <v>90</v>
      </c>
      <c r="E1877" s="3" t="str">
        <f aca="false">+CONCATENATE(A1877," ",B1877," ",C1877," ",D1877)</f>
        <v>UPPERMER 35 KV PECO 2BUS</v>
      </c>
      <c r="F1877" s="26" t="s">
        <v>3298</v>
      </c>
      <c r="G1877" s="26" t="n">
        <v>5.7</v>
      </c>
      <c r="H1877" s="26" t="n">
        <v>3.24</v>
      </c>
      <c r="I1877" s="26" t="s">
        <v>3298</v>
      </c>
      <c r="J1877" s="26" t="n">
        <v>-0.43</v>
      </c>
      <c r="K1877" s="26" t="n">
        <v>0.4</v>
      </c>
      <c r="L1877" s="26" t="s">
        <v>3298</v>
      </c>
      <c r="M1877" s="26" t="n">
        <v>1.26</v>
      </c>
      <c r="N1877" s="26" t="n">
        <v>1.31</v>
      </c>
      <c r="O1877" s="27" t="s">
        <v>3298</v>
      </c>
      <c r="P1877" s="27" t="n">
        <v>700.53</v>
      </c>
      <c r="Q1877" s="27" t="n">
        <v>534.96</v>
      </c>
      <c r="R1877" s="28" t="n">
        <v>20249.4</v>
      </c>
      <c r="S1877" s="28" t="n">
        <v>6329.25</v>
      </c>
      <c r="T1877" s="29" t="n">
        <v>60187.13</v>
      </c>
      <c r="U1877" s="29" t="n">
        <v>8683.9</v>
      </c>
      <c r="V1877" s="28" t="n">
        <v>15165.12</v>
      </c>
      <c r="W1877" s="28" t="n">
        <v>7979.9</v>
      </c>
      <c r="X1877" s="29" t="n">
        <v>12269.8</v>
      </c>
      <c r="Y1877" s="29" t="n">
        <v>5607.8</v>
      </c>
      <c r="Z1877" s="28" t="n">
        <v>18001.56</v>
      </c>
      <c r="AA1877" s="28" t="n">
        <v>5993.92</v>
      </c>
      <c r="AB1877" s="29" t="n">
        <v>13494.26</v>
      </c>
      <c r="AC1877" s="29" t="n">
        <v>7118.77</v>
      </c>
    </row>
    <row r="1878" customFormat="false" ht="12.75" hidden="false" customHeight="false" outlineLevel="0" collapsed="false">
      <c r="A1878" s="3" t="s">
        <v>3295</v>
      </c>
      <c r="B1878" s="3" t="s">
        <v>125</v>
      </c>
      <c r="C1878" s="3" t="s">
        <v>87</v>
      </c>
      <c r="D1878" s="3" t="s">
        <v>365</v>
      </c>
      <c r="E1878" s="3" t="str">
        <f aca="false">+CONCATENATE(A1878," ",B1878," ",C1878," ",D1878)</f>
        <v>UPPERMER 35 KV PECO 3BUS</v>
      </c>
      <c r="F1878" s="26" t="s">
        <v>3299</v>
      </c>
      <c r="G1878" s="26" t="n">
        <v>5.69</v>
      </c>
      <c r="H1878" s="26" t="n">
        <v>3.24</v>
      </c>
      <c r="I1878" s="26" t="s">
        <v>3299</v>
      </c>
      <c r="J1878" s="26" t="n">
        <v>-0.43</v>
      </c>
      <c r="K1878" s="26" t="n">
        <v>0.4</v>
      </c>
      <c r="L1878" s="26" t="s">
        <v>3299</v>
      </c>
      <c r="M1878" s="26" t="n">
        <v>1.26</v>
      </c>
      <c r="N1878" s="26" t="n">
        <v>1.3</v>
      </c>
      <c r="O1878" s="27" t="s">
        <v>3299</v>
      </c>
      <c r="P1878" s="27" t="n">
        <v>693.7</v>
      </c>
      <c r="Q1878" s="27" t="n">
        <v>530.99</v>
      </c>
      <c r="R1878" s="28" t="n">
        <v>20248.9</v>
      </c>
      <c r="S1878" s="28" t="n">
        <v>6329.22</v>
      </c>
      <c r="T1878" s="29" t="n">
        <v>60158.6</v>
      </c>
      <c r="U1878" s="29" t="n">
        <v>8679.75</v>
      </c>
      <c r="V1878" s="28" t="n">
        <v>15164.8</v>
      </c>
      <c r="W1878" s="28" t="n">
        <v>7979.84</v>
      </c>
      <c r="X1878" s="29" t="n">
        <v>12269.8</v>
      </c>
      <c r="Y1878" s="29" t="n">
        <v>5607.8</v>
      </c>
      <c r="Z1878" s="28" t="n">
        <v>18001.59</v>
      </c>
      <c r="AA1878" s="28" t="n">
        <v>5993.94</v>
      </c>
      <c r="AB1878" s="29" t="n">
        <v>13494.26</v>
      </c>
      <c r="AC1878" s="29" t="n">
        <v>7118.77</v>
      </c>
    </row>
    <row r="1879" customFormat="false" ht="12.75" hidden="false" customHeight="false" outlineLevel="0" collapsed="false">
      <c r="A1879" s="3" t="s">
        <v>3300</v>
      </c>
      <c r="B1879" s="3" t="s">
        <v>14</v>
      </c>
      <c r="C1879" s="3" t="s">
        <v>87</v>
      </c>
      <c r="D1879" s="3" t="s">
        <v>135</v>
      </c>
      <c r="E1879" s="3" t="str">
        <f aca="false">+CONCATENATE(A1879," ",B1879," ",C1879," ",D1879)</f>
        <v>USSTEEL 138 KV PECO FBUS</v>
      </c>
      <c r="F1879" s="26" t="s">
        <v>3301</v>
      </c>
      <c r="G1879" s="26" t="n">
        <v>23.28</v>
      </c>
      <c r="H1879" s="26" t="n">
        <v>12.89</v>
      </c>
      <c r="I1879" s="26" t="s">
        <v>3301</v>
      </c>
      <c r="J1879" s="26" t="n">
        <v>-3.15</v>
      </c>
      <c r="K1879" s="26" t="n">
        <v>1</v>
      </c>
      <c r="L1879" s="26" t="s">
        <v>3301</v>
      </c>
      <c r="M1879" s="26" t="n">
        <v>3.86</v>
      </c>
      <c r="N1879" s="26" t="n">
        <v>5.23</v>
      </c>
      <c r="O1879" s="27" t="s">
        <v>3301</v>
      </c>
      <c r="P1879" s="27" t="n">
        <v>590.87</v>
      </c>
      <c r="Q1879" s="27" t="n">
        <v>468.77</v>
      </c>
      <c r="R1879" s="28" t="n">
        <v>20374.33</v>
      </c>
      <c r="S1879" s="28" t="n">
        <v>6337.43</v>
      </c>
      <c r="T1879" s="29" t="n">
        <v>60228.55</v>
      </c>
      <c r="U1879" s="29" t="n">
        <v>8685.7</v>
      </c>
      <c r="V1879" s="28" t="n">
        <v>15138.26</v>
      </c>
      <c r="W1879" s="28" t="n">
        <v>7978.03</v>
      </c>
      <c r="X1879" s="29" t="n">
        <v>12295.9</v>
      </c>
      <c r="Y1879" s="29" t="n">
        <v>5616.9</v>
      </c>
      <c r="Z1879" s="28" t="n">
        <v>18003.32</v>
      </c>
      <c r="AA1879" s="28" t="n">
        <v>5990.08</v>
      </c>
      <c r="AB1879" s="29" t="n">
        <v>13494.72</v>
      </c>
      <c r="AC1879" s="29" t="n">
        <v>7119.71</v>
      </c>
    </row>
    <row r="1880" customFormat="false" ht="12.75" hidden="false" customHeight="false" outlineLevel="0" collapsed="false">
      <c r="A1880" s="3" t="s">
        <v>3302</v>
      </c>
      <c r="B1880" s="3" t="s">
        <v>59</v>
      </c>
      <c r="C1880" s="3" t="s">
        <v>60</v>
      </c>
      <c r="D1880" s="3" t="s">
        <v>1170</v>
      </c>
      <c r="E1880" s="3" t="str">
        <f aca="false">+CONCATENATE(A1880," ",B1880," ",C1880," ",D1880)</f>
        <v>UTICAJCT 115 KV PENELEC 1 TX 3</v>
      </c>
      <c r="F1880" s="26" t="s">
        <v>3303</v>
      </c>
      <c r="G1880" s="26" t="n">
        <v>22.82</v>
      </c>
      <c r="H1880" s="26" t="n">
        <v>11.76</v>
      </c>
      <c r="I1880" s="26" t="s">
        <v>3303</v>
      </c>
      <c r="J1880" s="26" t="n">
        <v>-56.74</v>
      </c>
      <c r="K1880" s="26" t="n">
        <v>6.59</v>
      </c>
      <c r="L1880" s="26" t="s">
        <v>3303</v>
      </c>
      <c r="M1880" s="26" t="n">
        <v>19.64</v>
      </c>
      <c r="N1880" s="26" t="n">
        <v>10.8</v>
      </c>
      <c r="O1880" s="27" t="s">
        <v>3303</v>
      </c>
      <c r="P1880" s="27" t="n">
        <v>-762.76</v>
      </c>
      <c r="Q1880" s="27" t="n">
        <v>-200.28</v>
      </c>
      <c r="R1880" s="28" t="n">
        <v>20280.23</v>
      </c>
      <c r="S1880" s="28" t="n">
        <v>6464.26</v>
      </c>
      <c r="T1880" s="29" t="n">
        <v>58344.08</v>
      </c>
      <c r="U1880" s="29" t="n">
        <v>8672.64</v>
      </c>
      <c r="V1880" s="28" t="n">
        <v>14458.74</v>
      </c>
      <c r="W1880" s="28" t="n">
        <v>7979.68</v>
      </c>
      <c r="X1880" s="29" t="n">
        <v>12290</v>
      </c>
      <c r="Y1880" s="29" t="n">
        <v>5659.2</v>
      </c>
      <c r="Z1880" s="28" t="n">
        <v>18004.98</v>
      </c>
      <c r="AA1880" s="28" t="n">
        <v>6174.91</v>
      </c>
      <c r="AB1880" s="29" t="n">
        <v>13495.45</v>
      </c>
      <c r="AC1880" s="29" t="n">
        <v>7129.15</v>
      </c>
    </row>
    <row r="1881" customFormat="false" ht="12.75" hidden="false" customHeight="false" outlineLevel="0" collapsed="false">
      <c r="A1881" s="3" t="s">
        <v>3304</v>
      </c>
      <c r="B1881" s="3" t="s">
        <v>14</v>
      </c>
      <c r="C1881" s="3" t="s">
        <v>15</v>
      </c>
      <c r="D1881" s="3" t="s">
        <v>16</v>
      </c>
      <c r="E1881" s="3" t="str">
        <f aca="false">+CONCATENATE(A1881," ",B1881," ",C1881," ",D1881)</f>
        <v>VANNESS 138 KV PEPCO LD1</v>
      </c>
      <c r="F1881" s="26" t="s">
        <v>3305</v>
      </c>
      <c r="G1881" s="26" t="n">
        <v>10.14</v>
      </c>
      <c r="H1881" s="26" t="n">
        <v>5.39</v>
      </c>
      <c r="I1881" s="26" t="s">
        <v>3305</v>
      </c>
      <c r="J1881" s="26" t="n">
        <v>3.12</v>
      </c>
      <c r="K1881" s="26" t="n">
        <v>2.55</v>
      </c>
      <c r="L1881" s="26" t="s">
        <v>3305</v>
      </c>
      <c r="M1881" s="26" t="n">
        <v>8.12</v>
      </c>
      <c r="N1881" s="26" t="n">
        <v>4.21</v>
      </c>
      <c r="O1881" s="27" t="s">
        <v>3305</v>
      </c>
      <c r="P1881" s="27" t="n">
        <v>-885.53</v>
      </c>
      <c r="Q1881" s="27" t="n">
        <v>-269.95</v>
      </c>
      <c r="R1881" s="28" t="n">
        <v>20138.32</v>
      </c>
      <c r="S1881" s="28" t="n">
        <v>6300.71</v>
      </c>
      <c r="T1881" s="29" t="n">
        <v>58248.11</v>
      </c>
      <c r="U1881" s="29" t="n">
        <v>8611.62</v>
      </c>
      <c r="V1881" s="28" t="n">
        <v>15275.78</v>
      </c>
      <c r="W1881" s="28" t="n">
        <v>7983.75</v>
      </c>
      <c r="X1881" s="29" t="n">
        <v>12275.2</v>
      </c>
      <c r="Y1881" s="29" t="n">
        <v>5618.5</v>
      </c>
      <c r="Z1881" s="28" t="n">
        <v>18024.51</v>
      </c>
      <c r="AA1881" s="28" t="n">
        <v>6062.06</v>
      </c>
      <c r="AB1881" s="29" t="n">
        <v>13494.61</v>
      </c>
      <c r="AC1881" s="29" t="n">
        <v>7122.4</v>
      </c>
    </row>
    <row r="1882" customFormat="false" ht="12.75" hidden="false" customHeight="false" outlineLevel="0" collapsed="false">
      <c r="A1882" s="3" t="s">
        <v>3306</v>
      </c>
      <c r="B1882" s="3" t="s">
        <v>93</v>
      </c>
      <c r="C1882" s="3" t="s">
        <v>94</v>
      </c>
      <c r="D1882" s="3"/>
      <c r="E1882" s="3" t="str">
        <f aca="false">+CONCATENATE(A1882," ",B1882," ",C1882," ",D1882)</f>
        <v>VAP INTERFACE EXTERNAL </v>
      </c>
      <c r="F1882" s="26" t="s">
        <v>3306</v>
      </c>
      <c r="G1882" s="26" t="n">
        <v>14.35</v>
      </c>
      <c r="H1882" s="26" t="n">
        <v>7.5</v>
      </c>
      <c r="I1882" s="26" t="s">
        <v>3306</v>
      </c>
      <c r="J1882" s="26" t="n">
        <v>4.54</v>
      </c>
      <c r="K1882" s="26" t="n">
        <v>3.89</v>
      </c>
      <c r="L1882" s="26" t="s">
        <v>3306</v>
      </c>
      <c r="M1882" s="26" t="n">
        <v>11.77</v>
      </c>
      <c r="N1882" s="26" t="n">
        <v>6.4</v>
      </c>
      <c r="O1882" s="27" t="s">
        <v>3306</v>
      </c>
      <c r="P1882" s="27" t="n">
        <v>-868.32</v>
      </c>
      <c r="Q1882" s="27" t="n">
        <v>-263.77</v>
      </c>
      <c r="R1882" s="28" t="n">
        <v>20182.64</v>
      </c>
      <c r="S1882" s="28" t="n">
        <v>6282.09</v>
      </c>
      <c r="T1882" s="29" t="n">
        <v>58242.98</v>
      </c>
      <c r="U1882" s="29" t="n">
        <v>8629.55</v>
      </c>
      <c r="V1882" s="28" t="n">
        <v>15240.76</v>
      </c>
      <c r="W1882" s="28" t="n">
        <v>7981.96</v>
      </c>
      <c r="X1882" s="29" t="n">
        <v>12279.6</v>
      </c>
      <c r="Y1882" s="29" t="n">
        <v>5627.4</v>
      </c>
      <c r="Z1882" s="28" t="n">
        <v>18628.5</v>
      </c>
      <c r="AA1882" s="28" t="n">
        <v>6256.43</v>
      </c>
      <c r="AB1882" s="29" t="n">
        <v>13493.18</v>
      </c>
      <c r="AC1882" s="29" t="n">
        <v>7713.35</v>
      </c>
    </row>
    <row r="1883" customFormat="false" ht="12.75" hidden="false" customHeight="false" outlineLevel="0" collapsed="false">
      <c r="A1883" s="3" t="s">
        <v>3307</v>
      </c>
      <c r="B1883" s="3" t="s">
        <v>20</v>
      </c>
      <c r="C1883" s="3" t="s">
        <v>37</v>
      </c>
      <c r="D1883" s="3" t="s">
        <v>3307</v>
      </c>
      <c r="E1883" s="3" t="str">
        <f aca="false">+CONCATENATE(A1883," ",B1883," ",C1883," ",D1883)</f>
        <v>VAUGHN 69 KV DPL VAUGHN</v>
      </c>
      <c r="F1883" s="26" t="s">
        <v>3308</v>
      </c>
      <c r="G1883" s="26" t="n">
        <v>7.91</v>
      </c>
      <c r="H1883" s="26" t="n">
        <v>4.49</v>
      </c>
      <c r="I1883" s="26" t="s">
        <v>3308</v>
      </c>
      <c r="J1883" s="26" t="n">
        <v>0.24</v>
      </c>
      <c r="K1883" s="26" t="n">
        <v>1.34</v>
      </c>
      <c r="L1883" s="26" t="s">
        <v>3308</v>
      </c>
      <c r="M1883" s="26" t="n">
        <v>4.11</v>
      </c>
      <c r="N1883" s="26" t="n">
        <v>2.74</v>
      </c>
      <c r="O1883" s="27" t="s">
        <v>3308</v>
      </c>
      <c r="P1883" s="27" t="n">
        <v>1380.29</v>
      </c>
      <c r="Q1883" s="27" t="n">
        <v>810.83</v>
      </c>
      <c r="R1883" s="28" t="n">
        <v>20259.02</v>
      </c>
      <c r="S1883" s="28" t="n">
        <v>6328.18</v>
      </c>
      <c r="T1883" s="29" t="n">
        <v>60476.66</v>
      </c>
      <c r="U1883" s="29" t="n">
        <v>8680.03</v>
      </c>
      <c r="V1883" s="28" t="n">
        <v>17100.71</v>
      </c>
      <c r="W1883" s="28" t="n">
        <v>9233.76</v>
      </c>
      <c r="X1883" s="29" t="n">
        <v>12269.3</v>
      </c>
      <c r="Y1883" s="29" t="n">
        <v>5597.5</v>
      </c>
      <c r="Z1883" s="28" t="n">
        <v>18002.07</v>
      </c>
      <c r="AA1883" s="28" t="n">
        <v>6008.42</v>
      </c>
      <c r="AB1883" s="29" t="n">
        <v>13493.92</v>
      </c>
      <c r="AC1883" s="29" t="n">
        <v>7119.78</v>
      </c>
    </row>
    <row r="1884" customFormat="false" ht="12.75" hidden="false" customHeight="false" outlineLevel="0" collapsed="false">
      <c r="A1884" s="3" t="s">
        <v>1566</v>
      </c>
      <c r="B1884" s="3" t="s">
        <v>59</v>
      </c>
      <c r="C1884" s="3" t="s">
        <v>111</v>
      </c>
      <c r="D1884" s="3" t="s">
        <v>763</v>
      </c>
      <c r="E1884" s="3" t="str">
        <f aca="false">+CONCATENATE(A1884," ",B1884," ",C1884," ",D1884)</f>
        <v>VERNON 115 KV JCPL BK 1</v>
      </c>
      <c r="F1884" s="26" t="s">
        <v>3309</v>
      </c>
      <c r="G1884" s="26" t="n">
        <v>-82.58</v>
      </c>
      <c r="H1884" s="26" t="n">
        <v>-40.21</v>
      </c>
      <c r="I1884" s="26" t="s">
        <v>3309</v>
      </c>
      <c r="J1884" s="26" t="n">
        <v>-27.31</v>
      </c>
      <c r="K1884" s="26" t="n">
        <v>-31</v>
      </c>
      <c r="L1884" s="26" t="s">
        <v>3309</v>
      </c>
      <c r="M1884" s="26" t="n">
        <v>-96.53</v>
      </c>
      <c r="N1884" s="26" t="n">
        <v>-55.77</v>
      </c>
      <c r="O1884" s="27" t="s">
        <v>3309</v>
      </c>
      <c r="P1884" s="27" t="n">
        <v>193.35</v>
      </c>
      <c r="Q1884" s="27" t="n">
        <v>262.56</v>
      </c>
      <c r="R1884" s="28" t="n">
        <v>19951.18</v>
      </c>
      <c r="S1884" s="28" t="n">
        <v>6303.82</v>
      </c>
      <c r="T1884" s="29" t="n">
        <v>59575.8</v>
      </c>
      <c r="U1884" s="29" t="n">
        <v>8854.32</v>
      </c>
      <c r="V1884" s="28" t="n">
        <v>15046.21</v>
      </c>
      <c r="W1884" s="28" t="n">
        <v>7979.86</v>
      </c>
      <c r="X1884" s="29" t="n">
        <v>12219</v>
      </c>
      <c r="Y1884" s="29" t="n">
        <v>5614.6</v>
      </c>
      <c r="Z1884" s="28" t="n">
        <v>17974.62</v>
      </c>
      <c r="AA1884" s="28" t="n">
        <v>5479.3</v>
      </c>
      <c r="AB1884" s="29" t="n">
        <v>13495.25</v>
      </c>
      <c r="AC1884" s="29" t="n">
        <v>7077.66</v>
      </c>
    </row>
    <row r="1885" customFormat="false" ht="12.75" hidden="false" customHeight="false" outlineLevel="0" collapsed="false">
      <c r="A1885" s="3" t="s">
        <v>1566</v>
      </c>
      <c r="B1885" s="3" t="s">
        <v>59</v>
      </c>
      <c r="C1885" s="3" t="s">
        <v>111</v>
      </c>
      <c r="D1885" s="3" t="s">
        <v>620</v>
      </c>
      <c r="E1885" s="3" t="str">
        <f aca="false">+CONCATENATE(A1885," ",B1885," ",C1885," ",D1885)</f>
        <v>VERNON 115 KV JCPL BK 4</v>
      </c>
      <c r="F1885" s="26" t="s">
        <v>3310</v>
      </c>
      <c r="G1885" s="26" t="n">
        <v>-82.58</v>
      </c>
      <c r="H1885" s="26" t="n">
        <v>-40.21</v>
      </c>
      <c r="I1885" s="26" t="s">
        <v>3310</v>
      </c>
      <c r="J1885" s="26" t="n">
        <v>-27.31</v>
      </c>
      <c r="K1885" s="26" t="n">
        <v>-31</v>
      </c>
      <c r="L1885" s="26" t="s">
        <v>3310</v>
      </c>
      <c r="M1885" s="26" t="n">
        <v>-96.53</v>
      </c>
      <c r="N1885" s="26" t="n">
        <v>-55.77</v>
      </c>
      <c r="O1885" s="27" t="s">
        <v>3310</v>
      </c>
      <c r="P1885" s="27" t="n">
        <v>193.35</v>
      </c>
      <c r="Q1885" s="27" t="n">
        <v>262.56</v>
      </c>
      <c r="R1885" s="28" t="n">
        <v>19951.18</v>
      </c>
      <c r="S1885" s="28" t="n">
        <v>6303.82</v>
      </c>
      <c r="T1885" s="29" t="n">
        <v>59575.8</v>
      </c>
      <c r="U1885" s="29" t="n">
        <v>8854.32</v>
      </c>
      <c r="V1885" s="28" t="n">
        <v>15046.21</v>
      </c>
      <c r="W1885" s="28" t="n">
        <v>7979.86</v>
      </c>
      <c r="X1885" s="29" t="n">
        <v>12219</v>
      </c>
      <c r="Y1885" s="29" t="n">
        <v>5614.6</v>
      </c>
      <c r="Z1885" s="28" t="n">
        <v>17974.62</v>
      </c>
      <c r="AA1885" s="28" t="n">
        <v>5479.3</v>
      </c>
      <c r="AB1885" s="29" t="n">
        <v>13495.25</v>
      </c>
      <c r="AC1885" s="29" t="n">
        <v>7077.66</v>
      </c>
    </row>
    <row r="1886" customFormat="false" ht="12.75" hidden="false" customHeight="false" outlineLevel="0" collapsed="false">
      <c r="A1886" s="3" t="s">
        <v>3311</v>
      </c>
      <c r="B1886" s="3" t="s">
        <v>47</v>
      </c>
      <c r="C1886" s="3" t="s">
        <v>297</v>
      </c>
      <c r="D1886" s="3" t="s">
        <v>512</v>
      </c>
      <c r="E1886" s="3" t="str">
        <f aca="false">+CONCATENATE(A1886," ",B1886," ",C1886," ",D1886)</f>
        <v>VIADUCAV 13 KV BGE ONE</v>
      </c>
      <c r="F1886" s="26" t="s">
        <v>3312</v>
      </c>
      <c r="G1886" s="26" t="n">
        <v>8.43</v>
      </c>
      <c r="H1886" s="26" t="n">
        <v>4.54</v>
      </c>
      <c r="I1886" s="26" t="s">
        <v>3312</v>
      </c>
      <c r="J1886" s="26" t="n">
        <v>2.21</v>
      </c>
      <c r="K1886" s="26" t="n">
        <v>2.02</v>
      </c>
      <c r="L1886" s="26" t="s">
        <v>3312</v>
      </c>
      <c r="M1886" s="26" t="n">
        <v>7.18</v>
      </c>
      <c r="N1886" s="26" t="n">
        <v>3.31</v>
      </c>
      <c r="O1886" s="27" t="s">
        <v>3312</v>
      </c>
      <c r="P1886" s="27" t="n">
        <v>-843.53</v>
      </c>
      <c r="Q1886" s="27" t="n">
        <v>-252.51</v>
      </c>
      <c r="R1886" s="28" t="n">
        <v>20080.5</v>
      </c>
      <c r="S1886" s="28" t="n">
        <v>6307.23</v>
      </c>
      <c r="T1886" s="29" t="n">
        <v>58458.05</v>
      </c>
      <c r="U1886" s="29" t="n">
        <v>8677.65</v>
      </c>
      <c r="V1886" s="28" t="n">
        <v>15272.91</v>
      </c>
      <c r="W1886" s="28" t="n">
        <v>7986.54</v>
      </c>
      <c r="X1886" s="29" t="n">
        <v>12272.6</v>
      </c>
      <c r="Y1886" s="29" t="n">
        <v>5614</v>
      </c>
      <c r="Z1886" s="28" t="n">
        <v>18025.02</v>
      </c>
      <c r="AA1886" s="28" t="n">
        <v>6043.97</v>
      </c>
      <c r="AB1886" s="29" t="n">
        <v>13494.97</v>
      </c>
      <c r="AC1886" s="29" t="n">
        <v>7121.52</v>
      </c>
    </row>
    <row r="1887" customFormat="false" ht="12.75" hidden="false" customHeight="false" outlineLevel="0" collapsed="false">
      <c r="A1887" s="3" t="s">
        <v>3313</v>
      </c>
      <c r="B1887" s="3" t="s">
        <v>47</v>
      </c>
      <c r="C1887" s="3" t="s">
        <v>37</v>
      </c>
      <c r="D1887" s="3" t="s">
        <v>895</v>
      </c>
      <c r="E1887" s="3" t="str">
        <f aca="false">+CONCATENATE(A1887," ",B1887," ",C1887," ",D1887)</f>
        <v>VIENNA 13 KV DPL UNIT10</v>
      </c>
      <c r="F1887" s="26" t="s">
        <v>3314</v>
      </c>
      <c r="G1887" s="26" t="n">
        <v>7.89</v>
      </c>
      <c r="H1887" s="26" t="n">
        <v>4.48</v>
      </c>
      <c r="I1887" s="26" t="s">
        <v>3314</v>
      </c>
      <c r="J1887" s="26" t="n">
        <v>0.23</v>
      </c>
      <c r="K1887" s="26" t="n">
        <v>1.33</v>
      </c>
      <c r="L1887" s="26" t="s">
        <v>3314</v>
      </c>
      <c r="M1887" s="26" t="n">
        <v>4.09</v>
      </c>
      <c r="N1887" s="26" t="n">
        <v>2.73</v>
      </c>
      <c r="O1887" s="27" t="s">
        <v>3314</v>
      </c>
      <c r="P1887" s="27" t="n">
        <v>1529.25</v>
      </c>
      <c r="Q1887" s="27" t="n">
        <v>877.5</v>
      </c>
      <c r="R1887" s="28" t="n">
        <v>20259.1</v>
      </c>
      <c r="S1887" s="28" t="n">
        <v>6328.17</v>
      </c>
      <c r="T1887" s="29" t="n">
        <v>60484.95</v>
      </c>
      <c r="U1887" s="29" t="n">
        <v>8679.88</v>
      </c>
      <c r="V1887" s="28" t="n">
        <v>17029.12</v>
      </c>
      <c r="W1887" s="28" t="n">
        <v>9158.82</v>
      </c>
      <c r="X1887" s="29" t="n">
        <v>12269.3</v>
      </c>
      <c r="Y1887" s="29" t="n">
        <v>5597.5</v>
      </c>
      <c r="Z1887" s="28" t="n">
        <v>18604.33</v>
      </c>
      <c r="AA1887" s="28" t="n">
        <v>6164.9</v>
      </c>
      <c r="AB1887" s="29" t="n">
        <v>13493.92</v>
      </c>
      <c r="AC1887" s="29" t="n">
        <v>7708.48</v>
      </c>
    </row>
    <row r="1888" customFormat="false" ht="12.75" hidden="false" customHeight="false" outlineLevel="0" collapsed="false">
      <c r="A1888" s="3" t="s">
        <v>3313</v>
      </c>
      <c r="B1888" s="3" t="s">
        <v>256</v>
      </c>
      <c r="C1888" s="3" t="s">
        <v>37</v>
      </c>
      <c r="D1888" s="3" t="s">
        <v>439</v>
      </c>
      <c r="E1888" s="3" t="str">
        <f aca="false">+CONCATENATE(A1888," ",B1888," ",C1888," ",D1888)</f>
        <v>VIENNA 18 KV DPL UNIT08</v>
      </c>
      <c r="F1888" s="26" t="s">
        <v>3315</v>
      </c>
      <c r="G1888" s="26" t="n">
        <v>7.89</v>
      </c>
      <c r="H1888" s="26" t="n">
        <v>4.48</v>
      </c>
      <c r="I1888" s="26" t="s">
        <v>3315</v>
      </c>
      <c r="J1888" s="26" t="n">
        <v>0.23</v>
      </c>
      <c r="K1888" s="26" t="n">
        <v>1.33</v>
      </c>
      <c r="L1888" s="26" t="s">
        <v>3315</v>
      </c>
      <c r="M1888" s="26" t="n">
        <v>4.09</v>
      </c>
      <c r="N1888" s="26" t="n">
        <v>2.73</v>
      </c>
      <c r="O1888" s="27" t="s">
        <v>3315</v>
      </c>
      <c r="P1888" s="27" t="n">
        <v>1434.59</v>
      </c>
      <c r="Q1888" s="27" t="n">
        <v>835.28</v>
      </c>
      <c r="R1888" s="28" t="n">
        <v>20259.11</v>
      </c>
      <c r="S1888" s="28" t="n">
        <v>6328.18</v>
      </c>
      <c r="T1888" s="29" t="n">
        <v>60443.32</v>
      </c>
      <c r="U1888" s="29" t="n">
        <v>8679.85</v>
      </c>
      <c r="V1888" s="28" t="n">
        <v>16970.44</v>
      </c>
      <c r="W1888" s="28" t="n">
        <v>9095.48</v>
      </c>
      <c r="X1888" s="29" t="n">
        <v>12269.3</v>
      </c>
      <c r="Y1888" s="29" t="n">
        <v>5597.5</v>
      </c>
      <c r="Z1888" s="28" t="n">
        <v>18604.33</v>
      </c>
      <c r="AA1888" s="28" t="n">
        <v>6164.9</v>
      </c>
      <c r="AB1888" s="29" t="n">
        <v>13493.92</v>
      </c>
      <c r="AC1888" s="29" t="n">
        <v>7708.47</v>
      </c>
    </row>
    <row r="1889" customFormat="false" ht="12.75" hidden="false" customHeight="false" outlineLevel="0" collapsed="false">
      <c r="A1889" s="3" t="s">
        <v>3313</v>
      </c>
      <c r="B1889" s="3" t="s">
        <v>20</v>
      </c>
      <c r="C1889" s="3" t="s">
        <v>37</v>
      </c>
      <c r="D1889" s="3" t="s">
        <v>3316</v>
      </c>
      <c r="E1889" s="3" t="str">
        <f aca="false">+CONCATENATE(A1889," ",B1889," ",C1889," ",D1889)</f>
        <v>VIENNA 69 KV DPL 69KVLD</v>
      </c>
      <c r="F1889" s="26" t="s">
        <v>3317</v>
      </c>
      <c r="G1889" s="26" t="n">
        <v>7.89</v>
      </c>
      <c r="H1889" s="26" t="n">
        <v>4.48</v>
      </c>
      <c r="I1889" s="26" t="s">
        <v>3317</v>
      </c>
      <c r="J1889" s="26" t="n">
        <v>0.23</v>
      </c>
      <c r="K1889" s="26" t="n">
        <v>1.33</v>
      </c>
      <c r="L1889" s="26" t="s">
        <v>3317</v>
      </c>
      <c r="M1889" s="26" t="n">
        <v>4.09</v>
      </c>
      <c r="N1889" s="26" t="n">
        <v>2.73</v>
      </c>
      <c r="O1889" s="27" t="s">
        <v>3317</v>
      </c>
      <c r="P1889" s="27" t="n">
        <v>1529.25</v>
      </c>
      <c r="Q1889" s="27" t="n">
        <v>877.5</v>
      </c>
      <c r="R1889" s="28" t="n">
        <v>20259.1</v>
      </c>
      <c r="S1889" s="28" t="n">
        <v>6328.17</v>
      </c>
      <c r="T1889" s="29" t="n">
        <v>60484.95</v>
      </c>
      <c r="U1889" s="29" t="n">
        <v>8679.88</v>
      </c>
      <c r="V1889" s="28" t="n">
        <v>17029.12</v>
      </c>
      <c r="W1889" s="28" t="n">
        <v>9158.82</v>
      </c>
      <c r="X1889" s="29" t="n">
        <v>12269.3</v>
      </c>
      <c r="Y1889" s="29" t="n">
        <v>5597.5</v>
      </c>
      <c r="Z1889" s="28" t="n">
        <v>18002.06</v>
      </c>
      <c r="AA1889" s="28" t="n">
        <v>6008.42</v>
      </c>
      <c r="AB1889" s="29" t="n">
        <v>13493.92</v>
      </c>
      <c r="AC1889" s="29" t="n">
        <v>7119.78</v>
      </c>
    </row>
    <row r="1890" customFormat="false" ht="12.75" hidden="false" customHeight="false" outlineLevel="0" collapsed="false">
      <c r="A1890" s="3" t="s">
        <v>3318</v>
      </c>
      <c r="B1890" s="3" t="s">
        <v>20</v>
      </c>
      <c r="C1890" s="3" t="s">
        <v>37</v>
      </c>
      <c r="D1890" s="3" t="s">
        <v>3319</v>
      </c>
      <c r="E1890" s="3" t="str">
        <f aca="false">+CONCATENATE(A1890," ",B1890," ",C1890," ",D1890)</f>
        <v>VIENNALO 69 KV DPL VN-LOC</v>
      </c>
      <c r="F1890" s="26" t="s">
        <v>3320</v>
      </c>
      <c r="G1890" s="26" t="n">
        <v>7.89</v>
      </c>
      <c r="H1890" s="26" t="n">
        <v>4.48</v>
      </c>
      <c r="I1890" s="26" t="s">
        <v>3320</v>
      </c>
      <c r="J1890" s="26" t="n">
        <v>0.23</v>
      </c>
      <c r="K1890" s="26" t="n">
        <v>1.33</v>
      </c>
      <c r="L1890" s="26" t="s">
        <v>3320</v>
      </c>
      <c r="M1890" s="26" t="n">
        <v>4.09</v>
      </c>
      <c r="N1890" s="26" t="n">
        <v>2.73</v>
      </c>
      <c r="O1890" s="27" t="s">
        <v>3320</v>
      </c>
      <c r="P1890" s="27" t="n">
        <v>1530.25</v>
      </c>
      <c r="Q1890" s="27" t="n">
        <v>877.95</v>
      </c>
      <c r="R1890" s="28" t="n">
        <v>20259.1</v>
      </c>
      <c r="S1890" s="28" t="n">
        <v>6328.17</v>
      </c>
      <c r="T1890" s="29" t="n">
        <v>60484.95</v>
      </c>
      <c r="U1890" s="29" t="n">
        <v>8679.88</v>
      </c>
      <c r="V1890" s="28" t="n">
        <v>17029.12</v>
      </c>
      <c r="W1890" s="28" t="n">
        <v>9158.82</v>
      </c>
      <c r="X1890" s="29" t="n">
        <v>12269.3</v>
      </c>
      <c r="Y1890" s="29" t="n">
        <v>5597.5</v>
      </c>
      <c r="Z1890" s="28" t="n">
        <v>18002.06</v>
      </c>
      <c r="AA1890" s="28" t="n">
        <v>6008.42</v>
      </c>
      <c r="AB1890" s="29" t="n">
        <v>13493.92</v>
      </c>
      <c r="AC1890" s="29" t="n">
        <v>7119.78</v>
      </c>
    </row>
    <row r="1891" customFormat="false" ht="12.75" hidden="false" customHeight="false" outlineLevel="0" collapsed="false">
      <c r="A1891" s="3" t="s">
        <v>3321</v>
      </c>
      <c r="B1891" s="3" t="s">
        <v>20</v>
      </c>
      <c r="C1891" s="3" t="s">
        <v>33</v>
      </c>
      <c r="D1891" s="3" t="s">
        <v>96</v>
      </c>
      <c r="E1891" s="3" t="str">
        <f aca="false">+CONCATENATE(A1891," ",B1891," ",C1891," ",D1891)</f>
        <v>VINELAND 69 KV AECO BUS1</v>
      </c>
      <c r="F1891" s="26" t="s">
        <v>3321</v>
      </c>
      <c r="G1891" s="26" t="n">
        <v>9.69</v>
      </c>
      <c r="H1891" s="26" t="n">
        <v>5.58</v>
      </c>
      <c r="I1891" s="26" t="s">
        <v>3321</v>
      </c>
      <c r="J1891" s="26" t="n">
        <v>-0.12</v>
      </c>
      <c r="K1891" s="26" t="n">
        <v>0.89</v>
      </c>
      <c r="L1891" s="26" t="s">
        <v>3321</v>
      </c>
      <c r="M1891" s="26" t="n">
        <v>2.81</v>
      </c>
      <c r="N1891" s="26" t="n">
        <v>2.31</v>
      </c>
      <c r="O1891" s="27" t="s">
        <v>3321</v>
      </c>
      <c r="P1891" s="27" t="n">
        <v>589.3</v>
      </c>
      <c r="Q1891" s="27" t="n">
        <v>435.71</v>
      </c>
      <c r="R1891" s="28" t="n">
        <v>20298.28</v>
      </c>
      <c r="S1891" s="28" t="n">
        <v>6330.73</v>
      </c>
      <c r="T1891" s="29" t="n">
        <v>60242.21</v>
      </c>
      <c r="U1891" s="29" t="n">
        <v>8681.67</v>
      </c>
      <c r="V1891" s="28" t="n">
        <v>15157.76</v>
      </c>
      <c r="W1891" s="28" t="n">
        <v>7979.56</v>
      </c>
      <c r="X1891" s="29" t="n">
        <v>12262.8</v>
      </c>
      <c r="Y1891" s="29" t="n">
        <v>5583.6</v>
      </c>
      <c r="Z1891" s="28" t="n">
        <v>18001.32</v>
      </c>
      <c r="AA1891" s="28" t="n">
        <v>5994.03</v>
      </c>
      <c r="AB1891" s="29" t="n">
        <v>13493.39</v>
      </c>
      <c r="AC1891" s="29" t="n">
        <v>7118.98</v>
      </c>
    </row>
    <row r="1892" customFormat="false" ht="12.75" hidden="false" customHeight="false" outlineLevel="0" collapsed="false">
      <c r="A1892" s="3" t="s">
        <v>3321</v>
      </c>
      <c r="B1892" s="3" t="s">
        <v>20</v>
      </c>
      <c r="C1892" s="3" t="s">
        <v>33</v>
      </c>
      <c r="D1892" s="3" t="s">
        <v>746</v>
      </c>
      <c r="E1892" s="3" t="str">
        <f aca="false">+CONCATENATE(A1892," ",B1892," ",C1892," ",D1892)</f>
        <v>VINELAND 69 KV AECO UNIT07</v>
      </c>
      <c r="F1892" s="26" t="s">
        <v>3322</v>
      </c>
      <c r="G1892" s="26" t="n">
        <v>9.69</v>
      </c>
      <c r="H1892" s="26" t="n">
        <v>5.58</v>
      </c>
      <c r="I1892" s="26" t="s">
        <v>3322</v>
      </c>
      <c r="J1892" s="26" t="n">
        <v>-0.12</v>
      </c>
      <c r="K1892" s="26" t="n">
        <v>0.89</v>
      </c>
      <c r="L1892" s="26" t="s">
        <v>3322</v>
      </c>
      <c r="M1892" s="26" t="n">
        <v>2.81</v>
      </c>
      <c r="N1892" s="26" t="n">
        <v>2.31</v>
      </c>
      <c r="O1892" s="27" t="s">
        <v>3322</v>
      </c>
      <c r="P1892" s="27" t="n">
        <v>589.3</v>
      </c>
      <c r="Q1892" s="27" t="n">
        <v>435.71</v>
      </c>
      <c r="R1892" s="28" t="n">
        <v>20298.28</v>
      </c>
      <c r="S1892" s="28" t="n">
        <v>6330.73</v>
      </c>
      <c r="T1892" s="29" t="n">
        <v>60242.21</v>
      </c>
      <c r="U1892" s="29" t="n">
        <v>8681.67</v>
      </c>
      <c r="V1892" s="28" t="n">
        <v>15157.76</v>
      </c>
      <c r="W1892" s="28" t="n">
        <v>7979.56</v>
      </c>
      <c r="X1892" s="29" t="n">
        <v>12262.8</v>
      </c>
      <c r="Y1892" s="29" t="n">
        <v>5583.6</v>
      </c>
      <c r="Z1892" s="28" t="n">
        <v>18602.72</v>
      </c>
      <c r="AA1892" s="28" t="n">
        <v>6150.51</v>
      </c>
      <c r="AB1892" s="29" t="n">
        <v>13493.39</v>
      </c>
      <c r="AC1892" s="29" t="n">
        <v>7707.68</v>
      </c>
    </row>
    <row r="1893" customFormat="false" ht="12.75" hidden="false" customHeight="false" outlineLevel="0" collapsed="false">
      <c r="A1893" s="3" t="s">
        <v>3321</v>
      </c>
      <c r="B1893" s="3" t="s">
        <v>20</v>
      </c>
      <c r="C1893" s="3" t="s">
        <v>33</v>
      </c>
      <c r="D1893" s="3" t="s">
        <v>439</v>
      </c>
      <c r="E1893" s="3" t="str">
        <f aca="false">+CONCATENATE(A1893," ",B1893," ",C1893," ",D1893)</f>
        <v>VINELAND 69 KV AECO UNIT08</v>
      </c>
      <c r="F1893" s="26" t="s">
        <v>3323</v>
      </c>
      <c r="G1893" s="26" t="n">
        <v>9.69</v>
      </c>
      <c r="H1893" s="26" t="n">
        <v>5.58</v>
      </c>
      <c r="I1893" s="26" t="s">
        <v>3323</v>
      </c>
      <c r="J1893" s="26" t="n">
        <v>-0.12</v>
      </c>
      <c r="K1893" s="26" t="n">
        <v>0.89</v>
      </c>
      <c r="L1893" s="26" t="s">
        <v>3323</v>
      </c>
      <c r="M1893" s="26" t="n">
        <v>2.81</v>
      </c>
      <c r="N1893" s="26" t="n">
        <v>2.31</v>
      </c>
      <c r="O1893" s="27" t="s">
        <v>3323</v>
      </c>
      <c r="P1893" s="27" t="n">
        <v>589.3</v>
      </c>
      <c r="Q1893" s="27" t="n">
        <v>435.71</v>
      </c>
      <c r="R1893" s="28" t="n">
        <v>20298.28</v>
      </c>
      <c r="S1893" s="28" t="n">
        <v>6330.73</v>
      </c>
      <c r="T1893" s="29" t="n">
        <v>60242.21</v>
      </c>
      <c r="U1893" s="29" t="n">
        <v>8681.67</v>
      </c>
      <c r="V1893" s="28" t="n">
        <v>15157.76</v>
      </c>
      <c r="W1893" s="28" t="n">
        <v>7979.56</v>
      </c>
      <c r="X1893" s="29" t="n">
        <v>12262.8</v>
      </c>
      <c r="Y1893" s="29" t="n">
        <v>5583.6</v>
      </c>
      <c r="Z1893" s="28" t="n">
        <v>18602.72</v>
      </c>
      <c r="AA1893" s="28" t="n">
        <v>6150.51</v>
      </c>
      <c r="AB1893" s="29" t="n">
        <v>13493.39</v>
      </c>
      <c r="AC1893" s="29" t="n">
        <v>7707.68</v>
      </c>
    </row>
    <row r="1894" customFormat="false" ht="12.75" hidden="false" customHeight="false" outlineLevel="0" collapsed="false">
      <c r="A1894" s="3" t="s">
        <v>3321</v>
      </c>
      <c r="B1894" s="3" t="s">
        <v>20</v>
      </c>
      <c r="C1894" s="3" t="s">
        <v>33</v>
      </c>
      <c r="D1894" s="3" t="s">
        <v>893</v>
      </c>
      <c r="E1894" s="3" t="str">
        <f aca="false">+CONCATENATE(A1894," ",B1894," ",C1894," ",D1894)</f>
        <v>VINELAND 69 KV AECO UNIT09</v>
      </c>
      <c r="F1894" s="26" t="s">
        <v>3324</v>
      </c>
      <c r="G1894" s="26" t="n">
        <v>9.69</v>
      </c>
      <c r="H1894" s="26" t="n">
        <v>5.58</v>
      </c>
      <c r="I1894" s="26" t="s">
        <v>3324</v>
      </c>
      <c r="J1894" s="26" t="n">
        <v>-0.12</v>
      </c>
      <c r="K1894" s="26" t="n">
        <v>0.89</v>
      </c>
      <c r="L1894" s="26" t="s">
        <v>3324</v>
      </c>
      <c r="M1894" s="26" t="n">
        <v>2.81</v>
      </c>
      <c r="N1894" s="26" t="n">
        <v>2.31</v>
      </c>
      <c r="O1894" s="27" t="s">
        <v>3324</v>
      </c>
      <c r="P1894" s="27" t="n">
        <v>589.3</v>
      </c>
      <c r="Q1894" s="27" t="n">
        <v>435.71</v>
      </c>
      <c r="R1894" s="28" t="n">
        <v>20298.28</v>
      </c>
      <c r="S1894" s="28" t="n">
        <v>6330.73</v>
      </c>
      <c r="T1894" s="29" t="n">
        <v>60242.21</v>
      </c>
      <c r="U1894" s="29" t="n">
        <v>8681.67</v>
      </c>
      <c r="V1894" s="28" t="n">
        <v>15157.76</v>
      </c>
      <c r="W1894" s="28" t="n">
        <v>7979.56</v>
      </c>
      <c r="X1894" s="29" t="n">
        <v>12262.8</v>
      </c>
      <c r="Y1894" s="29" t="n">
        <v>5583.6</v>
      </c>
      <c r="Z1894" s="28" t="n">
        <v>18602.72</v>
      </c>
      <c r="AA1894" s="28" t="n">
        <v>6150.51</v>
      </c>
      <c r="AB1894" s="29" t="n">
        <v>13493.39</v>
      </c>
      <c r="AC1894" s="29" t="n">
        <v>7707.68</v>
      </c>
    </row>
    <row r="1895" customFormat="false" ht="12.75" hidden="false" customHeight="false" outlineLevel="0" collapsed="false">
      <c r="A1895" s="3" t="s">
        <v>3321</v>
      </c>
      <c r="B1895" s="3" t="s">
        <v>20</v>
      </c>
      <c r="C1895" s="3" t="s">
        <v>33</v>
      </c>
      <c r="D1895" s="3" t="s">
        <v>895</v>
      </c>
      <c r="E1895" s="3" t="str">
        <f aca="false">+CONCATENATE(A1895," ",B1895," ",C1895," ",D1895)</f>
        <v>VINELAND 69 KV AECO UNIT10</v>
      </c>
      <c r="F1895" s="26" t="s">
        <v>3325</v>
      </c>
      <c r="G1895" s="26" t="n">
        <v>9.69</v>
      </c>
      <c r="H1895" s="26" t="n">
        <v>5.58</v>
      </c>
      <c r="I1895" s="26" t="s">
        <v>3325</v>
      </c>
      <c r="J1895" s="26" t="n">
        <v>-0.12</v>
      </c>
      <c r="K1895" s="26" t="n">
        <v>0.89</v>
      </c>
      <c r="L1895" s="26" t="s">
        <v>3325</v>
      </c>
      <c r="M1895" s="26" t="n">
        <v>2.81</v>
      </c>
      <c r="N1895" s="26" t="n">
        <v>2.31</v>
      </c>
      <c r="O1895" s="27" t="s">
        <v>3325</v>
      </c>
      <c r="P1895" s="27" t="n">
        <v>589.3</v>
      </c>
      <c r="Q1895" s="27" t="n">
        <v>435.71</v>
      </c>
      <c r="R1895" s="28" t="n">
        <v>20298.28</v>
      </c>
      <c r="S1895" s="28" t="n">
        <v>6330.73</v>
      </c>
      <c r="T1895" s="29" t="n">
        <v>60242.21</v>
      </c>
      <c r="U1895" s="29" t="n">
        <v>8681.67</v>
      </c>
      <c r="V1895" s="28" t="n">
        <v>15157.76</v>
      </c>
      <c r="W1895" s="28" t="n">
        <v>7979.56</v>
      </c>
      <c r="X1895" s="29" t="n">
        <v>12262.8</v>
      </c>
      <c r="Y1895" s="29" t="n">
        <v>5583.6</v>
      </c>
      <c r="Z1895" s="28" t="n">
        <v>18602.72</v>
      </c>
      <c r="AA1895" s="28" t="n">
        <v>6150.51</v>
      </c>
      <c r="AB1895" s="29" t="n">
        <v>13493.39</v>
      </c>
      <c r="AC1895" s="29" t="n">
        <v>7707.68</v>
      </c>
    </row>
    <row r="1896" customFormat="false" ht="12.75" hidden="false" customHeight="false" outlineLevel="0" collapsed="false">
      <c r="A1896" s="3" t="s">
        <v>3321</v>
      </c>
      <c r="B1896" s="3" t="s">
        <v>20</v>
      </c>
      <c r="C1896" s="3" t="s">
        <v>33</v>
      </c>
      <c r="D1896" s="3" t="s">
        <v>3326</v>
      </c>
      <c r="E1896" s="3" t="str">
        <f aca="false">+CONCATENATE(A1896," ",B1896," ",C1896," ",D1896)</f>
        <v>VINELAND 69 KV AECO VCLP</v>
      </c>
      <c r="F1896" s="26" t="s">
        <v>3327</v>
      </c>
      <c r="G1896" s="26" t="n">
        <v>9.69</v>
      </c>
      <c r="H1896" s="26" t="n">
        <v>5.58</v>
      </c>
      <c r="I1896" s="26" t="s">
        <v>3327</v>
      </c>
      <c r="J1896" s="26" t="n">
        <v>-0.12</v>
      </c>
      <c r="K1896" s="26" t="n">
        <v>0.89</v>
      </c>
      <c r="L1896" s="26" t="s">
        <v>3327</v>
      </c>
      <c r="M1896" s="26" t="n">
        <v>2.81</v>
      </c>
      <c r="N1896" s="26" t="n">
        <v>2.31</v>
      </c>
      <c r="O1896" s="27" t="s">
        <v>3327</v>
      </c>
      <c r="P1896" s="27" t="n">
        <v>589.3</v>
      </c>
      <c r="Q1896" s="27" t="n">
        <v>435.71</v>
      </c>
      <c r="R1896" s="28" t="n">
        <v>20298.28</v>
      </c>
      <c r="S1896" s="28" t="n">
        <v>6330.73</v>
      </c>
      <c r="T1896" s="29" t="n">
        <v>60242.21</v>
      </c>
      <c r="U1896" s="29" t="n">
        <v>8681.67</v>
      </c>
      <c r="V1896" s="28" t="n">
        <v>15157.76</v>
      </c>
      <c r="W1896" s="28" t="n">
        <v>7979.56</v>
      </c>
      <c r="X1896" s="29" t="n">
        <v>5884.6</v>
      </c>
      <c r="Y1896" s="29" t="n">
        <v>1770</v>
      </c>
      <c r="Z1896" s="28" t="n">
        <v>18602.72</v>
      </c>
      <c r="AA1896" s="28" t="n">
        <v>6150.51</v>
      </c>
      <c r="AB1896" s="29" t="n">
        <v>13493.39</v>
      </c>
      <c r="AC1896" s="29" t="n">
        <v>7707.68</v>
      </c>
    </row>
    <row r="1897" customFormat="false" ht="12.75" hidden="false" customHeight="false" outlineLevel="0" collapsed="false">
      <c r="A1897" s="3" t="s">
        <v>3321</v>
      </c>
      <c r="B1897" s="3" t="s">
        <v>20</v>
      </c>
      <c r="C1897" s="3" t="s">
        <v>33</v>
      </c>
      <c r="D1897" s="3" t="s">
        <v>461</v>
      </c>
      <c r="E1897" s="3" t="str">
        <f aca="false">+CONCATENATE(A1897," ",B1897," ",C1897," ",D1897)</f>
        <v>VINELAND 69 KV AECO WESTCT</v>
      </c>
      <c r="F1897" s="26" t="s">
        <v>3328</v>
      </c>
      <c r="G1897" s="26" t="n">
        <v>9.69</v>
      </c>
      <c r="H1897" s="26" t="n">
        <v>5.58</v>
      </c>
      <c r="I1897" s="26" t="s">
        <v>3328</v>
      </c>
      <c r="J1897" s="26" t="n">
        <v>-0.12</v>
      </c>
      <c r="K1897" s="26" t="n">
        <v>0.89</v>
      </c>
      <c r="L1897" s="26" t="s">
        <v>3328</v>
      </c>
      <c r="M1897" s="26" t="n">
        <v>2.81</v>
      </c>
      <c r="N1897" s="26" t="n">
        <v>2.31</v>
      </c>
      <c r="O1897" s="27" t="s">
        <v>3328</v>
      </c>
      <c r="P1897" s="27" t="n">
        <v>589.3</v>
      </c>
      <c r="Q1897" s="27" t="n">
        <v>435.71</v>
      </c>
      <c r="R1897" s="28" t="n">
        <v>20298.28</v>
      </c>
      <c r="S1897" s="28" t="n">
        <v>6330.73</v>
      </c>
      <c r="T1897" s="29" t="n">
        <v>60242.21</v>
      </c>
      <c r="U1897" s="29" t="n">
        <v>8681.67</v>
      </c>
      <c r="V1897" s="28" t="n">
        <v>15157.76</v>
      </c>
      <c r="W1897" s="28" t="n">
        <v>7979.56</v>
      </c>
      <c r="X1897" s="29" t="n">
        <v>12262.8</v>
      </c>
      <c r="Y1897" s="29" t="n">
        <v>5583.6</v>
      </c>
      <c r="Z1897" s="28" t="n">
        <v>18602.72</v>
      </c>
      <c r="AA1897" s="28" t="n">
        <v>6150.51</v>
      </c>
      <c r="AB1897" s="29" t="n">
        <v>13493.39</v>
      </c>
      <c r="AC1897" s="29" t="n">
        <v>7707.68</v>
      </c>
    </row>
    <row r="1898" customFormat="false" ht="12.75" hidden="false" customHeight="false" outlineLevel="0" collapsed="false">
      <c r="A1898" s="3" t="s">
        <v>3321</v>
      </c>
      <c r="B1898" s="3" t="s">
        <v>346</v>
      </c>
      <c r="C1898" s="3"/>
      <c r="D1898" s="3"/>
      <c r="E1898" s="3" t="str">
        <f aca="false">+CONCATENATE(A1898," ",B1898," ",C1898," ",D1898)</f>
        <v>VINELAND AGGREGATE  </v>
      </c>
      <c r="F1898" s="26" t="s">
        <v>3329</v>
      </c>
      <c r="G1898" s="26" t="n">
        <v>9.69</v>
      </c>
      <c r="H1898" s="26" t="n">
        <v>5.58</v>
      </c>
      <c r="I1898" s="26" t="s">
        <v>3329</v>
      </c>
      <c r="J1898" s="26" t="n">
        <v>-0.12</v>
      </c>
      <c r="K1898" s="26" t="n">
        <v>0.89</v>
      </c>
      <c r="L1898" s="26" t="s">
        <v>3329</v>
      </c>
      <c r="M1898" s="26" t="n">
        <v>2.81</v>
      </c>
      <c r="N1898" s="26" t="n">
        <v>2.31</v>
      </c>
      <c r="O1898" s="27" t="s">
        <v>3329</v>
      </c>
      <c r="P1898" s="27" t="n">
        <v>589.3</v>
      </c>
      <c r="Q1898" s="27" t="n">
        <v>435.71</v>
      </c>
      <c r="R1898" s="28" t="n">
        <v>20298.28</v>
      </c>
      <c r="S1898" s="28" t="n">
        <v>6330.73</v>
      </c>
      <c r="T1898" s="29" t="n">
        <v>60242.21</v>
      </c>
      <c r="U1898" s="29" t="n">
        <v>8681.67</v>
      </c>
      <c r="V1898" s="28" t="n">
        <v>15157.76</v>
      </c>
      <c r="W1898" s="28" t="n">
        <v>7979.56</v>
      </c>
      <c r="X1898" s="29" t="n">
        <v>12262.8</v>
      </c>
      <c r="Y1898" s="29" t="n">
        <v>5583.6</v>
      </c>
      <c r="Z1898" s="28" t="n">
        <v>18602.72</v>
      </c>
      <c r="AA1898" s="28" t="n">
        <v>6150.51</v>
      </c>
      <c r="AB1898" s="29" t="n">
        <v>13493.39</v>
      </c>
      <c r="AC1898" s="29" t="n">
        <v>7707.68</v>
      </c>
    </row>
    <row r="1899" customFormat="false" ht="12.75" hidden="false" customHeight="false" outlineLevel="0" collapsed="false">
      <c r="A1899" s="3" t="s">
        <v>3330</v>
      </c>
      <c r="B1899" s="3" t="s">
        <v>59</v>
      </c>
      <c r="C1899" s="3" t="s">
        <v>66</v>
      </c>
      <c r="D1899" s="3" t="s">
        <v>2396</v>
      </c>
      <c r="E1899" s="3" t="str">
        <f aca="false">+CONCATENATE(A1899," ",B1899," ",C1899," ",D1899)</f>
        <v>VIOLET H 115 KV METED 4 BANK</v>
      </c>
      <c r="F1899" s="26" t="s">
        <v>3331</v>
      </c>
      <c r="G1899" s="26" t="n">
        <v>2.66</v>
      </c>
      <c r="H1899" s="26" t="n">
        <v>1.61</v>
      </c>
      <c r="I1899" s="26" t="s">
        <v>3331</v>
      </c>
      <c r="J1899" s="26" t="n">
        <v>-3.03</v>
      </c>
      <c r="K1899" s="26" t="n">
        <v>-0.12</v>
      </c>
      <c r="L1899" s="26" t="s">
        <v>3331</v>
      </c>
      <c r="M1899" s="26" t="n">
        <v>-5.49</v>
      </c>
      <c r="N1899" s="26" t="n">
        <v>-0.22</v>
      </c>
      <c r="O1899" s="27" t="s">
        <v>3331</v>
      </c>
      <c r="P1899" s="27" t="n">
        <v>-920.25</v>
      </c>
      <c r="Q1899" s="27" t="n">
        <v>-260.36</v>
      </c>
      <c r="R1899" s="28" t="n">
        <v>20235.64</v>
      </c>
      <c r="S1899" s="28" t="n">
        <v>6323.62</v>
      </c>
      <c r="T1899" s="29" t="n">
        <v>58012.09</v>
      </c>
      <c r="U1899" s="29" t="n">
        <v>8677.11</v>
      </c>
      <c r="V1899" s="28" t="n">
        <v>15237.05</v>
      </c>
      <c r="W1899" s="28" t="n">
        <v>7967.57</v>
      </c>
      <c r="X1899" s="29" t="n">
        <v>12269.6</v>
      </c>
      <c r="Y1899" s="29" t="n">
        <v>5580.8</v>
      </c>
      <c r="Z1899" s="28" t="n">
        <v>17992.1</v>
      </c>
      <c r="AA1899" s="28" t="n">
        <v>6007.9</v>
      </c>
      <c r="AB1899" s="29" t="n">
        <v>13497.45</v>
      </c>
      <c r="AC1899" s="29" t="n">
        <v>7118.78</v>
      </c>
    </row>
    <row r="1900" customFormat="false" ht="12.75" hidden="false" customHeight="false" outlineLevel="0" collapsed="false">
      <c r="A1900" s="3" t="s">
        <v>3330</v>
      </c>
      <c r="B1900" s="3" t="s">
        <v>59</v>
      </c>
      <c r="C1900" s="3" t="s">
        <v>66</v>
      </c>
      <c r="D1900" s="3" t="s">
        <v>3332</v>
      </c>
      <c r="E1900" s="3" t="str">
        <f aca="false">+CONCATENATE(A1900," ",B1900," ",C1900," ",D1900)</f>
        <v>VIOLET H 115 KV METED 6 BANK</v>
      </c>
      <c r="F1900" s="26" t="s">
        <v>3333</v>
      </c>
      <c r="G1900" s="26" t="n">
        <v>2.66</v>
      </c>
      <c r="H1900" s="26" t="n">
        <v>1.61</v>
      </c>
      <c r="I1900" s="26" t="s">
        <v>3333</v>
      </c>
      <c r="J1900" s="26" t="n">
        <v>-3.03</v>
      </c>
      <c r="K1900" s="26" t="n">
        <v>-0.12</v>
      </c>
      <c r="L1900" s="26" t="s">
        <v>3333</v>
      </c>
      <c r="M1900" s="26" t="n">
        <v>-5.49</v>
      </c>
      <c r="N1900" s="26" t="n">
        <v>-0.22</v>
      </c>
      <c r="O1900" s="27" t="s">
        <v>3333</v>
      </c>
      <c r="P1900" s="27" t="n">
        <v>-920.25</v>
      </c>
      <c r="Q1900" s="27" t="n">
        <v>-260.36</v>
      </c>
      <c r="R1900" s="28" t="n">
        <v>20235.64</v>
      </c>
      <c r="S1900" s="28" t="n">
        <v>6323.62</v>
      </c>
      <c r="T1900" s="29" t="n">
        <v>58012.09</v>
      </c>
      <c r="U1900" s="29" t="n">
        <v>8677.11</v>
      </c>
      <c r="V1900" s="28" t="n">
        <v>15237.05</v>
      </c>
      <c r="W1900" s="28" t="n">
        <v>7967.57</v>
      </c>
      <c r="X1900" s="29" t="n">
        <v>12269.6</v>
      </c>
      <c r="Y1900" s="29" t="n">
        <v>5580.8</v>
      </c>
      <c r="Z1900" s="28" t="n">
        <v>17992.1</v>
      </c>
      <c r="AA1900" s="28" t="n">
        <v>6007.9</v>
      </c>
      <c r="AB1900" s="29" t="n">
        <v>13497.45</v>
      </c>
      <c r="AC1900" s="29" t="n">
        <v>7118.78</v>
      </c>
    </row>
    <row r="1901" customFormat="false" ht="12.75" hidden="false" customHeight="false" outlineLevel="0" collapsed="false">
      <c r="A1901" s="3" t="s">
        <v>3334</v>
      </c>
      <c r="B1901" s="3" t="s">
        <v>47</v>
      </c>
      <c r="C1901" s="3" t="s">
        <v>297</v>
      </c>
      <c r="D1901" s="3" t="s">
        <v>784</v>
      </c>
      <c r="E1901" s="3" t="str">
        <f aca="false">+CONCATENATE(A1901," ",B1901," ",C1901," ",D1901)</f>
        <v>WAGNER 13 KV BGE CT  01</v>
      </c>
      <c r="F1901" s="26" t="s">
        <v>3335</v>
      </c>
      <c r="G1901" s="26" t="n">
        <v>8.55</v>
      </c>
      <c r="H1901" s="26" t="n">
        <v>4.6</v>
      </c>
      <c r="I1901" s="26" t="s">
        <v>3335</v>
      </c>
      <c r="J1901" s="26" t="n">
        <v>2.27</v>
      </c>
      <c r="K1901" s="26" t="n">
        <v>2.06</v>
      </c>
      <c r="L1901" s="26" t="s">
        <v>3335</v>
      </c>
      <c r="M1901" s="26" t="n">
        <v>7.27</v>
      </c>
      <c r="N1901" s="26" t="n">
        <v>3.37</v>
      </c>
      <c r="O1901" s="27" t="s">
        <v>3335</v>
      </c>
      <c r="P1901" s="27" t="n">
        <v>-840.93</v>
      </c>
      <c r="Q1901" s="27" t="n">
        <v>-251.32</v>
      </c>
      <c r="R1901" s="28" t="n">
        <v>20080.24</v>
      </c>
      <c r="S1901" s="28" t="n">
        <v>6306.73</v>
      </c>
      <c r="T1901" s="29" t="n">
        <v>58360.13</v>
      </c>
      <c r="U1901" s="29" t="n">
        <v>8601.43</v>
      </c>
      <c r="V1901" s="28" t="n">
        <v>15273.21</v>
      </c>
      <c r="W1901" s="28" t="n">
        <v>7986.46</v>
      </c>
      <c r="X1901" s="29" t="n">
        <v>12272.5</v>
      </c>
      <c r="Y1901" s="29" t="n">
        <v>5614.1</v>
      </c>
      <c r="Z1901" s="28" t="n">
        <v>18629.84</v>
      </c>
      <c r="AA1901" s="28" t="n">
        <v>6201.43</v>
      </c>
      <c r="AB1901" s="29" t="n">
        <v>13494.93</v>
      </c>
      <c r="AC1901" s="29" t="n">
        <v>7710.27</v>
      </c>
    </row>
    <row r="1902" customFormat="false" ht="12.75" hidden="false" customHeight="false" outlineLevel="0" collapsed="false">
      <c r="A1902" s="3" t="s">
        <v>3334</v>
      </c>
      <c r="B1902" s="3" t="s">
        <v>47</v>
      </c>
      <c r="C1902" s="3" t="s">
        <v>297</v>
      </c>
      <c r="D1902" s="3" t="s">
        <v>298</v>
      </c>
      <c r="E1902" s="3" t="str">
        <f aca="false">+CONCATENATE(A1902," ",B1902," ",C1902," ",D1902)</f>
        <v>WAGNER 13 KV BGE GEN 01</v>
      </c>
      <c r="F1902" s="26" t="s">
        <v>3336</v>
      </c>
      <c r="G1902" s="26" t="n">
        <v>8.55</v>
      </c>
      <c r="H1902" s="26" t="n">
        <v>4.6</v>
      </c>
      <c r="I1902" s="26" t="s">
        <v>3336</v>
      </c>
      <c r="J1902" s="26" t="n">
        <v>2.27</v>
      </c>
      <c r="K1902" s="26" t="n">
        <v>2.06</v>
      </c>
      <c r="L1902" s="26" t="s">
        <v>3336</v>
      </c>
      <c r="M1902" s="26" t="n">
        <v>7.27</v>
      </c>
      <c r="N1902" s="26" t="n">
        <v>3.37</v>
      </c>
      <c r="O1902" s="27" t="s">
        <v>3336</v>
      </c>
      <c r="P1902" s="27" t="n">
        <v>-840.93</v>
      </c>
      <c r="Q1902" s="27" t="n">
        <v>-251.32</v>
      </c>
      <c r="R1902" s="28" t="n">
        <v>20080.24</v>
      </c>
      <c r="S1902" s="28" t="n">
        <v>6306.73</v>
      </c>
      <c r="T1902" s="29" t="n">
        <v>58360.13</v>
      </c>
      <c r="U1902" s="29" t="n">
        <v>8601.43</v>
      </c>
      <c r="V1902" s="28" t="n">
        <v>15273.21</v>
      </c>
      <c r="W1902" s="28" t="n">
        <v>7986.46</v>
      </c>
      <c r="X1902" s="29" t="n">
        <v>12272.5</v>
      </c>
      <c r="Y1902" s="29" t="n">
        <v>5614.1</v>
      </c>
      <c r="Z1902" s="28" t="n">
        <v>18629.84</v>
      </c>
      <c r="AA1902" s="28" t="n">
        <v>6201.43</v>
      </c>
      <c r="AB1902" s="29" t="n">
        <v>13494.93</v>
      </c>
      <c r="AC1902" s="29" t="n">
        <v>7710.27</v>
      </c>
    </row>
    <row r="1903" customFormat="false" ht="12.75" hidden="false" customHeight="false" outlineLevel="0" collapsed="false">
      <c r="A1903" s="3" t="s">
        <v>3334</v>
      </c>
      <c r="B1903" s="3" t="s">
        <v>47</v>
      </c>
      <c r="C1903" s="3" t="s">
        <v>297</v>
      </c>
      <c r="D1903" s="3" t="s">
        <v>343</v>
      </c>
      <c r="E1903" s="3" t="str">
        <f aca="false">+CONCATENATE(A1903," ",B1903," ",C1903," ",D1903)</f>
        <v>WAGNER 13 KV BGE GEN 02</v>
      </c>
      <c r="F1903" s="26" t="s">
        <v>3337</v>
      </c>
      <c r="G1903" s="26" t="n">
        <v>8.55</v>
      </c>
      <c r="H1903" s="26" t="n">
        <v>4.6</v>
      </c>
      <c r="I1903" s="26" t="s">
        <v>3337</v>
      </c>
      <c r="J1903" s="26" t="n">
        <v>2.27</v>
      </c>
      <c r="K1903" s="26" t="n">
        <v>2.06</v>
      </c>
      <c r="L1903" s="26" t="s">
        <v>3337</v>
      </c>
      <c r="M1903" s="26" t="n">
        <v>7.27</v>
      </c>
      <c r="N1903" s="26" t="n">
        <v>3.37</v>
      </c>
      <c r="O1903" s="27" t="s">
        <v>3337</v>
      </c>
      <c r="P1903" s="27" t="n">
        <v>-840.93</v>
      </c>
      <c r="Q1903" s="27" t="n">
        <v>-251.32</v>
      </c>
      <c r="R1903" s="28" t="n">
        <v>20080.24</v>
      </c>
      <c r="S1903" s="28" t="n">
        <v>6306.73</v>
      </c>
      <c r="T1903" s="29" t="n">
        <v>58360.13</v>
      </c>
      <c r="U1903" s="29" t="n">
        <v>8601.43</v>
      </c>
      <c r="V1903" s="28" t="n">
        <v>15273.21</v>
      </c>
      <c r="W1903" s="28" t="n">
        <v>7986.46</v>
      </c>
      <c r="X1903" s="29" t="n">
        <v>12272.5</v>
      </c>
      <c r="Y1903" s="29" t="n">
        <v>5614.1</v>
      </c>
      <c r="Z1903" s="28" t="n">
        <v>18629.84</v>
      </c>
      <c r="AA1903" s="28" t="n">
        <v>6201.43</v>
      </c>
      <c r="AB1903" s="29" t="n">
        <v>13494.93</v>
      </c>
      <c r="AC1903" s="29" t="n">
        <v>7710.27</v>
      </c>
    </row>
    <row r="1904" customFormat="false" ht="12.75" hidden="false" customHeight="false" outlineLevel="0" collapsed="false">
      <c r="A1904" s="3" t="s">
        <v>3334</v>
      </c>
      <c r="B1904" s="3" t="s">
        <v>47</v>
      </c>
      <c r="C1904" s="3" t="s">
        <v>297</v>
      </c>
      <c r="D1904" s="3" t="s">
        <v>1477</v>
      </c>
      <c r="E1904" s="3" t="str">
        <f aca="false">+CONCATENATE(A1904," ",B1904," ",C1904," ",D1904)</f>
        <v>WAGNER 13 KV BGE GEN 03</v>
      </c>
      <c r="F1904" s="26" t="s">
        <v>3338</v>
      </c>
      <c r="G1904" s="26" t="n">
        <v>8.55</v>
      </c>
      <c r="H1904" s="26" t="n">
        <v>4.6</v>
      </c>
      <c r="I1904" s="26" t="s">
        <v>3338</v>
      </c>
      <c r="J1904" s="26" t="n">
        <v>2.27</v>
      </c>
      <c r="K1904" s="26" t="n">
        <v>2.06</v>
      </c>
      <c r="L1904" s="26" t="s">
        <v>3338</v>
      </c>
      <c r="M1904" s="26" t="n">
        <v>7.27</v>
      </c>
      <c r="N1904" s="26" t="n">
        <v>3.37</v>
      </c>
      <c r="O1904" s="27" t="s">
        <v>3338</v>
      </c>
      <c r="P1904" s="27" t="n">
        <v>-840.93</v>
      </c>
      <c r="Q1904" s="27" t="n">
        <v>-251.32</v>
      </c>
      <c r="R1904" s="28" t="n">
        <v>20080.24</v>
      </c>
      <c r="S1904" s="28" t="n">
        <v>6306.73</v>
      </c>
      <c r="T1904" s="29" t="n">
        <v>58360.13</v>
      </c>
      <c r="U1904" s="29" t="n">
        <v>8601.43</v>
      </c>
      <c r="V1904" s="28" t="n">
        <v>15273.21</v>
      </c>
      <c r="W1904" s="28" t="n">
        <v>7986.46</v>
      </c>
      <c r="X1904" s="29" t="n">
        <v>12272.5</v>
      </c>
      <c r="Y1904" s="29" t="n">
        <v>5614.1</v>
      </c>
      <c r="Z1904" s="28" t="n">
        <v>18629.84</v>
      </c>
      <c r="AA1904" s="28" t="n">
        <v>6201.43</v>
      </c>
      <c r="AB1904" s="29" t="n">
        <v>13494.93</v>
      </c>
      <c r="AC1904" s="29" t="n">
        <v>7710.27</v>
      </c>
    </row>
    <row r="1905" customFormat="false" ht="12.75" hidden="false" customHeight="false" outlineLevel="0" collapsed="false">
      <c r="A1905" s="3" t="s">
        <v>3334</v>
      </c>
      <c r="B1905" s="3" t="s">
        <v>47</v>
      </c>
      <c r="C1905" s="3" t="s">
        <v>297</v>
      </c>
      <c r="D1905" s="3" t="s">
        <v>2795</v>
      </c>
      <c r="E1905" s="3" t="str">
        <f aca="false">+CONCATENATE(A1905," ",B1905," ",C1905," ",D1905)</f>
        <v>WAGNER 13 KV BGE GEN 04</v>
      </c>
      <c r="F1905" s="26" t="s">
        <v>3339</v>
      </c>
      <c r="G1905" s="26" t="n">
        <v>8.66</v>
      </c>
      <c r="H1905" s="26" t="n">
        <v>4.66</v>
      </c>
      <c r="I1905" s="26" t="s">
        <v>3339</v>
      </c>
      <c r="J1905" s="26" t="n">
        <v>2.33</v>
      </c>
      <c r="K1905" s="26" t="n">
        <v>2.09</v>
      </c>
      <c r="L1905" s="26" t="s">
        <v>3339</v>
      </c>
      <c r="M1905" s="26" t="n">
        <v>7.34</v>
      </c>
      <c r="N1905" s="26" t="n">
        <v>3.43</v>
      </c>
      <c r="O1905" s="27" t="s">
        <v>3339</v>
      </c>
      <c r="P1905" s="27" t="n">
        <v>-841.87</v>
      </c>
      <c r="Q1905" s="27" t="n">
        <v>-251.6</v>
      </c>
      <c r="R1905" s="28" t="n">
        <v>20086.52</v>
      </c>
      <c r="S1905" s="28" t="n">
        <v>6306.31</v>
      </c>
      <c r="T1905" s="29" t="n">
        <v>58204.89</v>
      </c>
      <c r="U1905" s="29" t="n">
        <v>8485.29</v>
      </c>
      <c r="V1905" s="28" t="n">
        <v>15273.36</v>
      </c>
      <c r="W1905" s="28" t="n">
        <v>7986.25</v>
      </c>
      <c r="X1905" s="29" t="n">
        <v>12272.4</v>
      </c>
      <c r="Y1905" s="29" t="n">
        <v>5614.4</v>
      </c>
      <c r="Z1905" s="28" t="n">
        <v>18629.81</v>
      </c>
      <c r="AA1905" s="28" t="n">
        <v>6202.53</v>
      </c>
      <c r="AB1905" s="29" t="n">
        <v>13494.91</v>
      </c>
      <c r="AC1905" s="29" t="n">
        <v>7710.37</v>
      </c>
    </row>
    <row r="1906" customFormat="false" ht="12.75" hidden="false" customHeight="false" outlineLevel="0" collapsed="false">
      <c r="A1906" s="3" t="s">
        <v>3334</v>
      </c>
      <c r="B1906" s="3" t="s">
        <v>205</v>
      </c>
      <c r="C1906" s="3" t="s">
        <v>297</v>
      </c>
      <c r="D1906" s="3" t="s">
        <v>512</v>
      </c>
      <c r="E1906" s="3" t="str">
        <f aca="false">+CONCATENATE(A1906," ",B1906," ",C1906," ",D1906)</f>
        <v>WAGNER 34 KV BGE ONE</v>
      </c>
      <c r="F1906" s="26" t="s">
        <v>3340</v>
      </c>
      <c r="G1906" s="26" t="n">
        <v>8.55</v>
      </c>
      <c r="H1906" s="26" t="n">
        <v>4.6</v>
      </c>
      <c r="I1906" s="26" t="s">
        <v>3340</v>
      </c>
      <c r="J1906" s="26" t="n">
        <v>2.27</v>
      </c>
      <c r="K1906" s="26" t="n">
        <v>2.06</v>
      </c>
      <c r="L1906" s="26" t="s">
        <v>3340</v>
      </c>
      <c r="M1906" s="26" t="n">
        <v>7.27</v>
      </c>
      <c r="N1906" s="26" t="n">
        <v>3.37</v>
      </c>
      <c r="O1906" s="27" t="s">
        <v>3340</v>
      </c>
      <c r="P1906" s="27" t="n">
        <v>-840.93</v>
      </c>
      <c r="Q1906" s="27" t="n">
        <v>-251.32</v>
      </c>
      <c r="R1906" s="28" t="n">
        <v>20080.24</v>
      </c>
      <c r="S1906" s="28" t="n">
        <v>6306.73</v>
      </c>
      <c r="T1906" s="29" t="n">
        <v>58360.13</v>
      </c>
      <c r="U1906" s="29" t="n">
        <v>8601.43</v>
      </c>
      <c r="V1906" s="28" t="n">
        <v>15273.21</v>
      </c>
      <c r="W1906" s="28" t="n">
        <v>7986.46</v>
      </c>
      <c r="X1906" s="29" t="n">
        <v>12272.5</v>
      </c>
      <c r="Y1906" s="29" t="n">
        <v>5614.1</v>
      </c>
      <c r="Z1906" s="28" t="n">
        <v>18025.1</v>
      </c>
      <c r="AA1906" s="28" t="n">
        <v>6044.95</v>
      </c>
      <c r="AB1906" s="29" t="n">
        <v>13494.93</v>
      </c>
      <c r="AC1906" s="29" t="n">
        <v>7121.57</v>
      </c>
    </row>
    <row r="1907" customFormat="false" ht="12.75" hidden="false" customHeight="false" outlineLevel="0" collapsed="false">
      <c r="A1907" s="3" t="s">
        <v>3334</v>
      </c>
      <c r="B1907" s="3" t="s">
        <v>205</v>
      </c>
      <c r="C1907" s="3" t="s">
        <v>297</v>
      </c>
      <c r="D1907" s="3" t="s">
        <v>1503</v>
      </c>
      <c r="E1907" s="3" t="str">
        <f aca="false">+CONCATENATE(A1907," ",B1907," ",C1907," ",D1907)</f>
        <v>WAGNER 34 KV BGE THRE</v>
      </c>
      <c r="F1907" s="26" t="s">
        <v>3341</v>
      </c>
      <c r="G1907" s="26" t="n">
        <v>8.55</v>
      </c>
      <c r="H1907" s="26" t="n">
        <v>4.6</v>
      </c>
      <c r="I1907" s="26" t="s">
        <v>3341</v>
      </c>
      <c r="J1907" s="26" t="n">
        <v>2.27</v>
      </c>
      <c r="K1907" s="26" t="n">
        <v>2.06</v>
      </c>
      <c r="L1907" s="26" t="s">
        <v>3341</v>
      </c>
      <c r="M1907" s="26" t="n">
        <v>7.27</v>
      </c>
      <c r="N1907" s="26" t="n">
        <v>3.37</v>
      </c>
      <c r="O1907" s="27" t="s">
        <v>3341</v>
      </c>
      <c r="P1907" s="27" t="n">
        <v>-840.93</v>
      </c>
      <c r="Q1907" s="27" t="n">
        <v>-251.32</v>
      </c>
      <c r="R1907" s="28" t="n">
        <v>20080.24</v>
      </c>
      <c r="S1907" s="28" t="n">
        <v>6306.73</v>
      </c>
      <c r="T1907" s="29" t="n">
        <v>58360.13</v>
      </c>
      <c r="U1907" s="29" t="n">
        <v>8601.43</v>
      </c>
      <c r="V1907" s="28" t="n">
        <v>15273.21</v>
      </c>
      <c r="W1907" s="28" t="n">
        <v>7986.46</v>
      </c>
      <c r="X1907" s="29" t="n">
        <v>12272.5</v>
      </c>
      <c r="Y1907" s="29" t="n">
        <v>5614.1</v>
      </c>
      <c r="Z1907" s="28" t="n">
        <v>18025.1</v>
      </c>
      <c r="AA1907" s="28" t="n">
        <v>6044.95</v>
      </c>
      <c r="AB1907" s="29" t="n">
        <v>13494.93</v>
      </c>
      <c r="AC1907" s="29" t="n">
        <v>7121.57</v>
      </c>
    </row>
    <row r="1908" customFormat="false" ht="12.75" hidden="false" customHeight="false" outlineLevel="0" collapsed="false">
      <c r="A1908" s="3" t="s">
        <v>3334</v>
      </c>
      <c r="B1908" s="3" t="s">
        <v>205</v>
      </c>
      <c r="C1908" s="3" t="s">
        <v>297</v>
      </c>
      <c r="D1908" s="3" t="s">
        <v>565</v>
      </c>
      <c r="E1908" s="3" t="str">
        <f aca="false">+CONCATENATE(A1908," ",B1908," ",C1908," ",D1908)</f>
        <v>WAGNER 34 KV BGE TWO</v>
      </c>
      <c r="F1908" s="26" t="s">
        <v>3342</v>
      </c>
      <c r="G1908" s="26" t="n">
        <v>8.55</v>
      </c>
      <c r="H1908" s="26" t="n">
        <v>4.6</v>
      </c>
      <c r="I1908" s="26" t="s">
        <v>3342</v>
      </c>
      <c r="J1908" s="26" t="n">
        <v>2.27</v>
      </c>
      <c r="K1908" s="26" t="n">
        <v>2.06</v>
      </c>
      <c r="L1908" s="26" t="s">
        <v>3342</v>
      </c>
      <c r="M1908" s="26" t="n">
        <v>7.27</v>
      </c>
      <c r="N1908" s="26" t="n">
        <v>3.37</v>
      </c>
      <c r="O1908" s="27" t="s">
        <v>3342</v>
      </c>
      <c r="P1908" s="27" t="n">
        <v>-840.93</v>
      </c>
      <c r="Q1908" s="27" t="n">
        <v>-251.32</v>
      </c>
      <c r="R1908" s="28" t="n">
        <v>20080.24</v>
      </c>
      <c r="S1908" s="28" t="n">
        <v>6306.73</v>
      </c>
      <c r="T1908" s="29" t="n">
        <v>58360.13</v>
      </c>
      <c r="U1908" s="29" t="n">
        <v>8601.43</v>
      </c>
      <c r="V1908" s="28" t="n">
        <v>15273.21</v>
      </c>
      <c r="W1908" s="28" t="n">
        <v>7986.46</v>
      </c>
      <c r="X1908" s="29" t="n">
        <v>12272.5</v>
      </c>
      <c r="Y1908" s="29" t="n">
        <v>5614.1</v>
      </c>
      <c r="Z1908" s="28" t="n">
        <v>18025.1</v>
      </c>
      <c r="AA1908" s="28" t="n">
        <v>6044.95</v>
      </c>
      <c r="AB1908" s="29" t="n">
        <v>13494.93</v>
      </c>
      <c r="AC1908" s="29" t="n">
        <v>7121.57</v>
      </c>
    </row>
    <row r="1909" customFormat="false" ht="12.75" hidden="false" customHeight="false" outlineLevel="0" collapsed="false">
      <c r="A1909" s="3" t="s">
        <v>3343</v>
      </c>
      <c r="B1909" s="3" t="s">
        <v>26</v>
      </c>
      <c r="C1909" s="3" t="s">
        <v>27</v>
      </c>
      <c r="D1909" s="3" t="s">
        <v>54</v>
      </c>
      <c r="E1909" s="3" t="str">
        <f aca="false">+CONCATENATE(A1909," ",B1909," ",C1909," ",D1909)</f>
        <v>WALDWICK 230 KV PSEG T-10</v>
      </c>
      <c r="F1909" s="26" t="s">
        <v>3344</v>
      </c>
      <c r="G1909" s="26" t="n">
        <v>26.32</v>
      </c>
      <c r="H1909" s="26" t="n">
        <v>13.99</v>
      </c>
      <c r="I1909" s="26" t="s">
        <v>3344</v>
      </c>
      <c r="J1909" s="26" t="n">
        <v>8.07</v>
      </c>
      <c r="K1909" s="26" t="n">
        <v>4.74</v>
      </c>
      <c r="L1909" s="26" t="s">
        <v>3344</v>
      </c>
      <c r="M1909" s="26" t="n">
        <v>15.02</v>
      </c>
      <c r="N1909" s="26" t="n">
        <v>5.49</v>
      </c>
      <c r="O1909" s="27" t="s">
        <v>3344</v>
      </c>
      <c r="P1909" s="27" t="n">
        <v>511.69</v>
      </c>
      <c r="Q1909" s="27" t="n">
        <v>412.43</v>
      </c>
      <c r="R1909" s="28" t="n">
        <v>21020.15</v>
      </c>
      <c r="S1909" s="28" t="n">
        <v>6450.65</v>
      </c>
      <c r="T1909" s="29" t="n">
        <v>59757.92</v>
      </c>
      <c r="U1909" s="29" t="n">
        <v>8796.12</v>
      </c>
      <c r="V1909" s="28" t="n">
        <v>14905.13</v>
      </c>
      <c r="W1909" s="28" t="n">
        <v>7981.08</v>
      </c>
      <c r="X1909" s="29" t="n">
        <v>12532.3</v>
      </c>
      <c r="Y1909" s="29" t="n">
        <v>5786.6</v>
      </c>
      <c r="Z1909" s="28" t="n">
        <v>18086.24</v>
      </c>
      <c r="AA1909" s="28" t="n">
        <v>7170.54</v>
      </c>
      <c r="AB1909" s="29" t="n">
        <v>13478.21</v>
      </c>
      <c r="AC1909" s="29" t="n">
        <v>7196.04</v>
      </c>
    </row>
    <row r="1910" customFormat="false" ht="12.75" hidden="false" customHeight="false" outlineLevel="0" collapsed="false">
      <c r="A1910" s="3" t="s">
        <v>3343</v>
      </c>
      <c r="B1910" s="3" t="s">
        <v>26</v>
      </c>
      <c r="C1910" s="3" t="s">
        <v>27</v>
      </c>
      <c r="D1910" s="3" t="s">
        <v>56</v>
      </c>
      <c r="E1910" s="3" t="str">
        <f aca="false">+CONCATENATE(A1910," ",B1910," ",C1910," ",D1910)</f>
        <v>WALDWICK 230 KV PSEG T-20</v>
      </c>
      <c r="F1910" s="26" t="s">
        <v>3345</v>
      </c>
      <c r="G1910" s="26" t="n">
        <v>-140.51</v>
      </c>
      <c r="H1910" s="26" t="n">
        <v>-68.26</v>
      </c>
      <c r="I1910" s="26" t="s">
        <v>3345</v>
      </c>
      <c r="J1910" s="26" t="n">
        <v>-48.82</v>
      </c>
      <c r="K1910" s="26" t="n">
        <v>-54.09</v>
      </c>
      <c r="L1910" s="26" t="s">
        <v>3345</v>
      </c>
      <c r="M1910" s="26" t="n">
        <v>-168.17</v>
      </c>
      <c r="N1910" s="26" t="n">
        <v>-97.13</v>
      </c>
      <c r="O1910" s="27" t="s">
        <v>3345</v>
      </c>
      <c r="P1910" s="27" t="n">
        <v>209.52</v>
      </c>
      <c r="Q1910" s="27" t="n">
        <v>237.41</v>
      </c>
      <c r="R1910" s="28" t="n">
        <v>20520.07</v>
      </c>
      <c r="S1910" s="28" t="n">
        <v>6481.03</v>
      </c>
      <c r="T1910" s="29" t="n">
        <v>59733.61</v>
      </c>
      <c r="U1910" s="29" t="n">
        <v>8834.19</v>
      </c>
      <c r="V1910" s="28" t="n">
        <v>14948.46</v>
      </c>
      <c r="W1910" s="28" t="n">
        <v>7980.82</v>
      </c>
      <c r="X1910" s="29" t="n">
        <v>12276.6</v>
      </c>
      <c r="Y1910" s="29" t="n">
        <v>5769.8</v>
      </c>
      <c r="Z1910" s="28" t="n">
        <v>17966.01</v>
      </c>
      <c r="AA1910" s="28" t="n">
        <v>5878.94</v>
      </c>
      <c r="AB1910" s="29" t="n">
        <v>13483.8</v>
      </c>
      <c r="AC1910" s="29" t="n">
        <v>7176.13</v>
      </c>
    </row>
    <row r="1911" customFormat="false" ht="12.75" hidden="false" customHeight="false" outlineLevel="0" collapsed="false">
      <c r="A1911" s="3" t="s">
        <v>3346</v>
      </c>
      <c r="B1911" s="3" t="s">
        <v>20</v>
      </c>
      <c r="C1911" s="3" t="s">
        <v>37</v>
      </c>
      <c r="D1911" s="3" t="s">
        <v>3347</v>
      </c>
      <c r="E1911" s="3" t="str">
        <f aca="false">+CONCATENATE(A1911," ",B1911," ",C1911," ",D1911)</f>
        <v>WALLOPS 69 KV DPL WALOPS</v>
      </c>
      <c r="F1911" s="26" t="s">
        <v>3348</v>
      </c>
      <c r="G1911" s="26" t="n">
        <v>7.9</v>
      </c>
      <c r="H1911" s="26" t="n">
        <v>4.48</v>
      </c>
      <c r="I1911" s="26" t="s">
        <v>3348</v>
      </c>
      <c r="J1911" s="26" t="n">
        <v>0.24</v>
      </c>
      <c r="K1911" s="26" t="n">
        <v>1.34</v>
      </c>
      <c r="L1911" s="26" t="s">
        <v>3348</v>
      </c>
      <c r="M1911" s="26" t="n">
        <v>4.1</v>
      </c>
      <c r="N1911" s="26" t="n">
        <v>2.74</v>
      </c>
      <c r="O1911" s="27" t="s">
        <v>3348</v>
      </c>
      <c r="P1911" s="27" t="n">
        <v>1489.72</v>
      </c>
      <c r="Q1911" s="27" t="n">
        <v>881.39</v>
      </c>
      <c r="R1911" s="28" t="n">
        <v>20259.33</v>
      </c>
      <c r="S1911" s="28" t="n">
        <v>6328.19</v>
      </c>
      <c r="T1911" s="29" t="n">
        <v>60526.52</v>
      </c>
      <c r="U1911" s="29" t="n">
        <v>8679.83</v>
      </c>
      <c r="V1911" s="28" t="n">
        <v>17227.44</v>
      </c>
      <c r="W1911" s="28" t="n">
        <v>9183.07</v>
      </c>
      <c r="X1911" s="29" t="n">
        <v>12269.3</v>
      </c>
      <c r="Y1911" s="29" t="n">
        <v>5597.5</v>
      </c>
      <c r="Z1911" s="28" t="n">
        <v>18002.03</v>
      </c>
      <c r="AA1911" s="28" t="n">
        <v>6008.42</v>
      </c>
      <c r="AB1911" s="29" t="n">
        <v>13493.92</v>
      </c>
      <c r="AC1911" s="29" t="n">
        <v>7119.79</v>
      </c>
    </row>
    <row r="1912" customFormat="false" ht="12.75" hidden="false" customHeight="false" outlineLevel="0" collapsed="false">
      <c r="A1912" s="3" t="s">
        <v>3349</v>
      </c>
      <c r="B1912" s="3" t="s">
        <v>20</v>
      </c>
      <c r="C1912" s="3" t="s">
        <v>37</v>
      </c>
      <c r="D1912" s="3" t="s">
        <v>3350</v>
      </c>
      <c r="E1912" s="3" t="str">
        <f aca="false">+CONCATENATE(A1912," ",B1912," ",C1912," ",D1912)</f>
        <v>WALSTON 69 KV DPL WALSTN</v>
      </c>
      <c r="F1912" s="26" t="s">
        <v>3351</v>
      </c>
      <c r="G1912" s="26" t="n">
        <v>7.9</v>
      </c>
      <c r="H1912" s="26" t="n">
        <v>4.48</v>
      </c>
      <c r="I1912" s="26" t="s">
        <v>3351</v>
      </c>
      <c r="J1912" s="26" t="n">
        <v>0.24</v>
      </c>
      <c r="K1912" s="26" t="n">
        <v>1.34</v>
      </c>
      <c r="L1912" s="26" t="s">
        <v>3351</v>
      </c>
      <c r="M1912" s="26" t="n">
        <v>4.1</v>
      </c>
      <c r="N1912" s="26" t="n">
        <v>2.74</v>
      </c>
      <c r="O1912" s="27" t="s">
        <v>3351</v>
      </c>
      <c r="P1912" s="27" t="n">
        <v>1440.85</v>
      </c>
      <c r="Q1912" s="27" t="n">
        <v>838.79</v>
      </c>
      <c r="R1912" s="28" t="n">
        <v>20259.33</v>
      </c>
      <c r="S1912" s="28" t="n">
        <v>6328.19</v>
      </c>
      <c r="T1912" s="29" t="n">
        <v>60571.09</v>
      </c>
      <c r="U1912" s="29" t="n">
        <v>8679.83</v>
      </c>
      <c r="V1912" s="28" t="n">
        <v>17335.16</v>
      </c>
      <c r="W1912" s="28" t="n">
        <v>9242.51</v>
      </c>
      <c r="X1912" s="29" t="n">
        <v>12269.3</v>
      </c>
      <c r="Y1912" s="29" t="n">
        <v>5597.5</v>
      </c>
      <c r="Z1912" s="28" t="n">
        <v>18002.03</v>
      </c>
      <c r="AA1912" s="28" t="n">
        <v>6008.42</v>
      </c>
      <c r="AB1912" s="29" t="n">
        <v>13493.92</v>
      </c>
      <c r="AC1912" s="29" t="n">
        <v>7119.79</v>
      </c>
    </row>
    <row r="1913" customFormat="false" ht="12.75" hidden="false" customHeight="false" outlineLevel="0" collapsed="false">
      <c r="A1913" s="3" t="s">
        <v>3352</v>
      </c>
      <c r="B1913" s="3" t="s">
        <v>14</v>
      </c>
      <c r="C1913" s="3" t="s">
        <v>37</v>
      </c>
      <c r="D1913" s="3" t="s">
        <v>512</v>
      </c>
      <c r="E1913" s="3" t="str">
        <f aca="false">+CONCATENATE(A1913," ",B1913," ",C1913," ",D1913)</f>
        <v>WANATAP 138 KV DPL ONE</v>
      </c>
      <c r="F1913" s="26" t="s">
        <v>3353</v>
      </c>
      <c r="G1913" s="26" t="n">
        <v>7.77</v>
      </c>
      <c r="H1913" s="26" t="n">
        <v>4.41</v>
      </c>
      <c r="I1913" s="26" t="s">
        <v>3353</v>
      </c>
      <c r="J1913" s="26" t="n">
        <v>0</v>
      </c>
      <c r="K1913" s="26" t="n">
        <v>1.13</v>
      </c>
      <c r="L1913" s="26" t="s">
        <v>3353</v>
      </c>
      <c r="M1913" s="26" t="n">
        <v>3.48</v>
      </c>
      <c r="N1913" s="26" t="n">
        <v>2.47</v>
      </c>
      <c r="O1913" s="27" t="s">
        <v>3353</v>
      </c>
      <c r="P1913" s="27" t="n">
        <v>591.49</v>
      </c>
      <c r="Q1913" s="27" t="n">
        <v>411.93</v>
      </c>
      <c r="R1913" s="28" t="n">
        <v>20251.7</v>
      </c>
      <c r="S1913" s="28" t="n">
        <v>6328.72</v>
      </c>
      <c r="T1913" s="29" t="n">
        <v>60291.76</v>
      </c>
      <c r="U1913" s="29" t="n">
        <v>8670.99</v>
      </c>
      <c r="V1913" s="28" t="n">
        <v>15178.02</v>
      </c>
      <c r="W1913" s="28" t="n">
        <v>7979.99</v>
      </c>
      <c r="X1913" s="29" t="n">
        <v>12269.7</v>
      </c>
      <c r="Y1913" s="29" t="n">
        <v>5597.4</v>
      </c>
      <c r="Z1913" s="28" t="n">
        <v>18002.18</v>
      </c>
      <c r="AA1913" s="28" t="n">
        <v>6005.39</v>
      </c>
      <c r="AB1913" s="29" t="n">
        <v>13493.98</v>
      </c>
      <c r="AC1913" s="29" t="n">
        <v>7119.56</v>
      </c>
    </row>
    <row r="1914" customFormat="false" ht="12.75" hidden="false" customHeight="false" outlineLevel="0" collapsed="false">
      <c r="A1914" s="3" t="s">
        <v>3354</v>
      </c>
      <c r="B1914" s="3" t="s">
        <v>47</v>
      </c>
      <c r="C1914" s="3" t="s">
        <v>87</v>
      </c>
      <c r="D1914" s="3" t="s">
        <v>88</v>
      </c>
      <c r="E1914" s="3" t="str">
        <f aca="false">+CONCATENATE(A1914," ",B1914," ",C1914," ",D1914)</f>
        <v>WANEETA 13 KV PECO 1BUS</v>
      </c>
      <c r="F1914" s="26" t="s">
        <v>3355</v>
      </c>
      <c r="G1914" s="26" t="n">
        <v>8.14</v>
      </c>
      <c r="H1914" s="26" t="n">
        <v>4.61</v>
      </c>
      <c r="I1914" s="26" t="s">
        <v>3355</v>
      </c>
      <c r="J1914" s="26" t="n">
        <v>-0.77</v>
      </c>
      <c r="K1914" s="26" t="n">
        <v>0.45</v>
      </c>
      <c r="L1914" s="26" t="s">
        <v>3355</v>
      </c>
      <c r="M1914" s="26" t="n">
        <v>1.52</v>
      </c>
      <c r="N1914" s="26" t="n">
        <v>1.75</v>
      </c>
      <c r="O1914" s="27" t="s">
        <v>3355</v>
      </c>
      <c r="P1914" s="27" t="n">
        <v>667.35</v>
      </c>
      <c r="Q1914" s="27" t="n">
        <v>503.84</v>
      </c>
      <c r="R1914" s="28" t="n">
        <v>20539.16</v>
      </c>
      <c r="S1914" s="28" t="n">
        <v>6330.28</v>
      </c>
      <c r="T1914" s="29" t="n">
        <v>60148.72</v>
      </c>
      <c r="U1914" s="29" t="n">
        <v>8670.67</v>
      </c>
      <c r="V1914" s="28" t="n">
        <v>15156.32</v>
      </c>
      <c r="W1914" s="28" t="n">
        <v>7979.27</v>
      </c>
      <c r="X1914" s="29" t="n">
        <v>12269.9</v>
      </c>
      <c r="Y1914" s="29" t="n">
        <v>5607.1</v>
      </c>
      <c r="Z1914" s="28" t="n">
        <v>18000.5</v>
      </c>
      <c r="AA1914" s="28" t="n">
        <v>5992.32</v>
      </c>
      <c r="AB1914" s="29" t="n">
        <v>13494.14</v>
      </c>
      <c r="AC1914" s="29" t="n">
        <v>7118.74</v>
      </c>
    </row>
    <row r="1915" customFormat="false" ht="12.75" hidden="false" customHeight="false" outlineLevel="0" collapsed="false">
      <c r="A1915" s="3" t="s">
        <v>3354</v>
      </c>
      <c r="B1915" s="3" t="s">
        <v>47</v>
      </c>
      <c r="C1915" s="3" t="s">
        <v>87</v>
      </c>
      <c r="D1915" s="3" t="s">
        <v>90</v>
      </c>
      <c r="E1915" s="3" t="str">
        <f aca="false">+CONCATENATE(A1915," ",B1915," ",C1915," ",D1915)</f>
        <v>WANEETA 13 KV PECO 2BUS</v>
      </c>
      <c r="F1915" s="26" t="s">
        <v>3356</v>
      </c>
      <c r="G1915" s="26" t="n">
        <v>8.14</v>
      </c>
      <c r="H1915" s="26" t="n">
        <v>4.61</v>
      </c>
      <c r="I1915" s="26" t="s">
        <v>3356</v>
      </c>
      <c r="J1915" s="26" t="n">
        <v>-0.77</v>
      </c>
      <c r="K1915" s="26" t="n">
        <v>0.45</v>
      </c>
      <c r="L1915" s="26" t="s">
        <v>3356</v>
      </c>
      <c r="M1915" s="26" t="n">
        <v>1.52</v>
      </c>
      <c r="N1915" s="26" t="n">
        <v>1.75</v>
      </c>
      <c r="O1915" s="27" t="s">
        <v>3356</v>
      </c>
      <c r="P1915" s="27" t="n">
        <v>667.35</v>
      </c>
      <c r="Q1915" s="27" t="n">
        <v>503.84</v>
      </c>
      <c r="R1915" s="28" t="n">
        <v>20539.16</v>
      </c>
      <c r="S1915" s="28" t="n">
        <v>6330.28</v>
      </c>
      <c r="T1915" s="29" t="n">
        <v>60148.72</v>
      </c>
      <c r="U1915" s="29" t="n">
        <v>8670.67</v>
      </c>
      <c r="V1915" s="28" t="n">
        <v>15156.32</v>
      </c>
      <c r="W1915" s="28" t="n">
        <v>7979.27</v>
      </c>
      <c r="X1915" s="29" t="n">
        <v>12269.9</v>
      </c>
      <c r="Y1915" s="29" t="n">
        <v>5607.1</v>
      </c>
      <c r="Z1915" s="28" t="n">
        <v>18000.5</v>
      </c>
      <c r="AA1915" s="28" t="n">
        <v>5992.32</v>
      </c>
      <c r="AB1915" s="29" t="n">
        <v>13494.14</v>
      </c>
      <c r="AC1915" s="29" t="n">
        <v>7118.74</v>
      </c>
    </row>
    <row r="1916" customFormat="false" ht="12.75" hidden="false" customHeight="false" outlineLevel="0" collapsed="false">
      <c r="A1916" s="3" t="s">
        <v>3354</v>
      </c>
      <c r="B1916" s="3" t="s">
        <v>47</v>
      </c>
      <c r="C1916" s="3" t="s">
        <v>87</v>
      </c>
      <c r="D1916" s="3" t="s">
        <v>365</v>
      </c>
      <c r="E1916" s="3" t="str">
        <f aca="false">+CONCATENATE(A1916," ",B1916," ",C1916," ",D1916)</f>
        <v>WANEETA 13 KV PECO 3BUS</v>
      </c>
      <c r="F1916" s="26" t="s">
        <v>3357</v>
      </c>
      <c r="G1916" s="26" t="n">
        <v>8.14</v>
      </c>
      <c r="H1916" s="26" t="n">
        <v>4.61</v>
      </c>
      <c r="I1916" s="26" t="s">
        <v>3357</v>
      </c>
      <c r="J1916" s="26" t="n">
        <v>-0.77</v>
      </c>
      <c r="K1916" s="26" t="n">
        <v>0.45</v>
      </c>
      <c r="L1916" s="26" t="s">
        <v>3357</v>
      </c>
      <c r="M1916" s="26" t="n">
        <v>1.52</v>
      </c>
      <c r="N1916" s="26" t="n">
        <v>1.75</v>
      </c>
      <c r="O1916" s="27" t="s">
        <v>3357</v>
      </c>
      <c r="P1916" s="27" t="n">
        <v>667.35</v>
      </c>
      <c r="Q1916" s="27" t="n">
        <v>503.84</v>
      </c>
      <c r="R1916" s="28" t="n">
        <v>20539.16</v>
      </c>
      <c r="S1916" s="28" t="n">
        <v>6330.28</v>
      </c>
      <c r="T1916" s="29" t="n">
        <v>60148.72</v>
      </c>
      <c r="U1916" s="29" t="n">
        <v>8670.67</v>
      </c>
      <c r="V1916" s="28" t="n">
        <v>15156.32</v>
      </c>
      <c r="W1916" s="28" t="n">
        <v>7979.27</v>
      </c>
      <c r="X1916" s="29" t="n">
        <v>12269.9</v>
      </c>
      <c r="Y1916" s="29" t="n">
        <v>5607.1</v>
      </c>
      <c r="Z1916" s="28" t="n">
        <v>18000.5</v>
      </c>
      <c r="AA1916" s="28" t="n">
        <v>5992.32</v>
      </c>
      <c r="AB1916" s="29" t="n">
        <v>13494.14</v>
      </c>
      <c r="AC1916" s="29" t="n">
        <v>7118.74</v>
      </c>
    </row>
    <row r="1917" customFormat="false" ht="12.75" hidden="false" customHeight="false" outlineLevel="0" collapsed="false">
      <c r="A1917" s="3" t="s">
        <v>3358</v>
      </c>
      <c r="B1917" s="3" t="s">
        <v>59</v>
      </c>
      <c r="C1917" s="3" t="s">
        <v>60</v>
      </c>
      <c r="D1917" s="3" t="s">
        <v>119</v>
      </c>
      <c r="E1917" s="3" t="str">
        <f aca="false">+CONCATENATE(A1917," ",B1917," ",C1917," ",D1917)</f>
        <v>WARD 115 KV PENELEC 1 BANK</v>
      </c>
      <c r="F1917" s="26" t="s">
        <v>3359</v>
      </c>
      <c r="G1917" s="26" t="n">
        <v>30.42</v>
      </c>
      <c r="H1917" s="26" t="n">
        <v>15.64</v>
      </c>
      <c r="I1917" s="26" t="s">
        <v>3359</v>
      </c>
      <c r="J1917" s="26" t="n">
        <v>4.74</v>
      </c>
      <c r="K1917" s="26" t="n">
        <v>8.17</v>
      </c>
      <c r="L1917" s="26" t="s">
        <v>3359</v>
      </c>
      <c r="M1917" s="26" t="n">
        <v>26.33</v>
      </c>
      <c r="N1917" s="26" t="n">
        <v>13.64</v>
      </c>
      <c r="O1917" s="27" t="s">
        <v>3359</v>
      </c>
      <c r="P1917" s="27" t="n">
        <v>-520.57</v>
      </c>
      <c r="Q1917" s="27" t="n">
        <v>-90.81</v>
      </c>
      <c r="R1917" s="28" t="n">
        <v>20363.74</v>
      </c>
      <c r="S1917" s="28" t="n">
        <v>6525.26</v>
      </c>
      <c r="T1917" s="29" t="n">
        <v>58714.3</v>
      </c>
      <c r="U1917" s="29" t="n">
        <v>8707.59</v>
      </c>
      <c r="V1917" s="28" t="n">
        <v>14780.92</v>
      </c>
      <c r="W1917" s="28" t="n">
        <v>7978.46</v>
      </c>
      <c r="X1917" s="29" t="n">
        <v>12276.3</v>
      </c>
      <c r="Y1917" s="29" t="n">
        <v>5678.5</v>
      </c>
      <c r="Z1917" s="28" t="n">
        <v>18012.99</v>
      </c>
      <c r="AA1917" s="28" t="n">
        <v>6247.75</v>
      </c>
      <c r="AB1917" s="29" t="n">
        <v>13851.24</v>
      </c>
      <c r="AC1917" s="29" t="n">
        <v>7133</v>
      </c>
    </row>
    <row r="1918" customFormat="false" ht="12.75" hidden="false" customHeight="false" outlineLevel="0" collapsed="false">
      <c r="A1918" s="3" t="s">
        <v>3360</v>
      </c>
      <c r="B1918" s="3" t="s">
        <v>14</v>
      </c>
      <c r="C1918" s="3" t="s">
        <v>27</v>
      </c>
      <c r="D1918" s="3" t="s">
        <v>3361</v>
      </c>
      <c r="E1918" s="3" t="str">
        <f aca="false">+CONCATENATE(A1918," ",B1918," ",C1918," ",D1918)</f>
        <v>WARDAV 138 KV PSEG PIPE  NC</v>
      </c>
      <c r="F1918" s="26" t="s">
        <v>3362</v>
      </c>
      <c r="G1918" s="26" t="n">
        <v>36.66</v>
      </c>
      <c r="H1918" s="26" t="n">
        <v>20.02</v>
      </c>
      <c r="I1918" s="26" t="s">
        <v>3362</v>
      </c>
      <c r="J1918" s="26" t="n">
        <v>-3.93</v>
      </c>
      <c r="K1918" s="26" t="n">
        <v>2.32</v>
      </c>
      <c r="L1918" s="26" t="s">
        <v>3362</v>
      </c>
      <c r="M1918" s="26" t="n">
        <v>8.36</v>
      </c>
      <c r="N1918" s="26" t="n">
        <v>9.28</v>
      </c>
      <c r="O1918" s="27" t="s">
        <v>3362</v>
      </c>
      <c r="P1918" s="27" t="n">
        <v>536.02</v>
      </c>
      <c r="Q1918" s="27" t="n">
        <v>447.2</v>
      </c>
      <c r="R1918" s="28" t="n">
        <v>20398.68</v>
      </c>
      <c r="S1918" s="28" t="n">
        <v>6340.69</v>
      </c>
      <c r="T1918" s="29" t="n">
        <v>60170.33</v>
      </c>
      <c r="U1918" s="29" t="n">
        <v>8676.55</v>
      </c>
      <c r="V1918" s="28" t="n">
        <v>15123.19</v>
      </c>
      <c r="W1918" s="28" t="n">
        <v>7977.03</v>
      </c>
      <c r="X1918" s="29" t="n">
        <v>12332.9</v>
      </c>
      <c r="Y1918" s="29" t="n">
        <v>5658.2</v>
      </c>
      <c r="Z1918" s="28" t="n">
        <v>18007.19</v>
      </c>
      <c r="AA1918" s="28" t="n">
        <v>5994.79</v>
      </c>
      <c r="AB1918" s="29" t="n">
        <v>13495.65</v>
      </c>
      <c r="AC1918" s="29" t="n">
        <v>7120.93</v>
      </c>
    </row>
    <row r="1919" customFormat="false" ht="12.75" hidden="false" customHeight="false" outlineLevel="0" collapsed="false">
      <c r="A1919" s="3" t="s">
        <v>3363</v>
      </c>
      <c r="B1919" s="3" t="s">
        <v>26</v>
      </c>
      <c r="C1919" s="3" t="s">
        <v>27</v>
      </c>
      <c r="D1919" s="3" t="s">
        <v>28</v>
      </c>
      <c r="E1919" s="3" t="str">
        <f aca="false">+CONCATENATE(A1919," ",B1919," ",C1919," ",D1919)</f>
        <v>WARINANC 230 KV PSEG T-1</v>
      </c>
      <c r="F1919" s="26" t="s">
        <v>3364</v>
      </c>
      <c r="G1919" s="26" t="n">
        <v>151.99</v>
      </c>
      <c r="H1919" s="26" t="n">
        <v>79.52</v>
      </c>
      <c r="I1919" s="26" t="s">
        <v>3364</v>
      </c>
      <c r="J1919" s="26" t="n">
        <v>44.05</v>
      </c>
      <c r="K1919" s="26" t="n">
        <v>38</v>
      </c>
      <c r="L1919" s="26" t="s">
        <v>3364</v>
      </c>
      <c r="M1919" s="26" t="n">
        <v>115.81</v>
      </c>
      <c r="N1919" s="26" t="n">
        <v>59.76</v>
      </c>
      <c r="O1919" s="27" t="s">
        <v>3364</v>
      </c>
      <c r="P1919" s="27" t="n">
        <v>555.68</v>
      </c>
      <c r="Q1919" s="27" t="n">
        <v>392.6</v>
      </c>
      <c r="R1919" s="28" t="n">
        <v>20614.89</v>
      </c>
      <c r="S1919" s="28" t="n">
        <v>6384.14</v>
      </c>
      <c r="T1919" s="29" t="n">
        <v>59974.13</v>
      </c>
      <c r="U1919" s="29" t="n">
        <v>8688.77</v>
      </c>
      <c r="V1919" s="28" t="n">
        <v>15001.79</v>
      </c>
      <c r="W1919" s="28" t="n">
        <v>7979.81</v>
      </c>
      <c r="X1919" s="29" t="n">
        <v>12373.3</v>
      </c>
      <c r="Y1919" s="29" t="n">
        <v>5823.4</v>
      </c>
      <c r="Z1919" s="28" t="n">
        <v>18024.51</v>
      </c>
      <c r="AA1919" s="28" t="n">
        <v>6303.71</v>
      </c>
      <c r="AB1919" s="29" t="n">
        <v>13482.14</v>
      </c>
      <c r="AC1919" s="29" t="n">
        <v>7145.58</v>
      </c>
    </row>
    <row r="1920" customFormat="false" ht="12.75" hidden="false" customHeight="false" outlineLevel="0" collapsed="false">
      <c r="A1920" s="3" t="s">
        <v>3363</v>
      </c>
      <c r="B1920" s="3" t="s">
        <v>26</v>
      </c>
      <c r="C1920" s="3" t="s">
        <v>27</v>
      </c>
      <c r="D1920" s="3" t="s">
        <v>31</v>
      </c>
      <c r="E1920" s="3" t="str">
        <f aca="false">+CONCATENATE(A1920," ",B1920," ",C1920," ",D1920)</f>
        <v>WARINANC 230 KV PSEG T-2</v>
      </c>
      <c r="F1920" s="26" t="s">
        <v>3365</v>
      </c>
      <c r="G1920" s="26" t="n">
        <v>151.99</v>
      </c>
      <c r="H1920" s="26" t="n">
        <v>79.52</v>
      </c>
      <c r="I1920" s="26" t="s">
        <v>3365</v>
      </c>
      <c r="J1920" s="26" t="n">
        <v>44.05</v>
      </c>
      <c r="K1920" s="26" t="n">
        <v>38</v>
      </c>
      <c r="L1920" s="26" t="s">
        <v>3365</v>
      </c>
      <c r="M1920" s="26" t="n">
        <v>115.81</v>
      </c>
      <c r="N1920" s="26" t="n">
        <v>59.76</v>
      </c>
      <c r="O1920" s="27" t="s">
        <v>3365</v>
      </c>
      <c r="P1920" s="27" t="n">
        <v>555.68</v>
      </c>
      <c r="Q1920" s="27" t="n">
        <v>392.6</v>
      </c>
      <c r="R1920" s="28" t="n">
        <v>20614.89</v>
      </c>
      <c r="S1920" s="28" t="n">
        <v>6384.14</v>
      </c>
      <c r="T1920" s="29" t="n">
        <v>59974.13</v>
      </c>
      <c r="U1920" s="29" t="n">
        <v>8688.77</v>
      </c>
      <c r="V1920" s="28" t="n">
        <v>15001.79</v>
      </c>
      <c r="W1920" s="28" t="n">
        <v>7979.81</v>
      </c>
      <c r="X1920" s="29" t="n">
        <v>12373.3</v>
      </c>
      <c r="Y1920" s="29" t="n">
        <v>5823.4</v>
      </c>
      <c r="Z1920" s="28" t="n">
        <v>18024.51</v>
      </c>
      <c r="AA1920" s="28" t="n">
        <v>6303.71</v>
      </c>
      <c r="AB1920" s="29" t="n">
        <v>13482.14</v>
      </c>
      <c r="AC1920" s="29" t="n">
        <v>7145.58</v>
      </c>
    </row>
    <row r="1921" customFormat="false" ht="12.75" hidden="false" customHeight="false" outlineLevel="0" collapsed="false">
      <c r="A1921" s="3" t="s">
        <v>3366</v>
      </c>
      <c r="B1921" s="3" t="s">
        <v>47</v>
      </c>
      <c r="C1921" s="3" t="s">
        <v>87</v>
      </c>
      <c r="D1921" s="3" t="s">
        <v>88</v>
      </c>
      <c r="E1921" s="3" t="str">
        <f aca="false">+CONCATENATE(A1921," ",B1921," ",C1921," ",D1921)</f>
        <v>WARMINST 13 KV PECO 1BUS</v>
      </c>
      <c r="F1921" s="26" t="s">
        <v>3367</v>
      </c>
      <c r="G1921" s="26" t="n">
        <v>6.35</v>
      </c>
      <c r="H1921" s="26" t="n">
        <v>3.64</v>
      </c>
      <c r="I1921" s="26" t="s">
        <v>3367</v>
      </c>
      <c r="J1921" s="26" t="n">
        <v>-1.08</v>
      </c>
      <c r="K1921" s="26" t="n">
        <v>0.13</v>
      </c>
      <c r="L1921" s="26" t="s">
        <v>3367</v>
      </c>
      <c r="M1921" s="26" t="n">
        <v>0.56</v>
      </c>
      <c r="N1921" s="26" t="n">
        <v>1.22</v>
      </c>
      <c r="O1921" s="27" t="s">
        <v>3367</v>
      </c>
      <c r="P1921" s="27" t="n">
        <v>698.29</v>
      </c>
      <c r="Q1921" s="27" t="n">
        <v>521.95</v>
      </c>
      <c r="R1921" s="28" t="n">
        <v>20283.51</v>
      </c>
      <c r="S1921" s="28" t="n">
        <v>6331.08</v>
      </c>
      <c r="T1921" s="29" t="n">
        <v>60446.17</v>
      </c>
      <c r="U1921" s="29" t="n">
        <v>8707.72</v>
      </c>
      <c r="V1921" s="28" t="n">
        <v>15150.27</v>
      </c>
      <c r="W1921" s="28" t="n">
        <v>7979.5</v>
      </c>
      <c r="X1921" s="29" t="n">
        <v>12272</v>
      </c>
      <c r="Y1921" s="29" t="n">
        <v>5610.7</v>
      </c>
      <c r="Z1921" s="28" t="n">
        <v>18000.01</v>
      </c>
      <c r="AA1921" s="28" t="n">
        <v>5981.49</v>
      </c>
      <c r="AB1921" s="29" t="n">
        <v>13493.67</v>
      </c>
      <c r="AC1921" s="29" t="n">
        <v>7118.21</v>
      </c>
    </row>
    <row r="1922" customFormat="false" ht="12.75" hidden="false" customHeight="false" outlineLevel="0" collapsed="false">
      <c r="A1922" s="3" t="s">
        <v>3366</v>
      </c>
      <c r="B1922" s="3" t="s">
        <v>47</v>
      </c>
      <c r="C1922" s="3" t="s">
        <v>87</v>
      </c>
      <c r="D1922" s="3" t="s">
        <v>90</v>
      </c>
      <c r="E1922" s="3" t="str">
        <f aca="false">+CONCATENATE(A1922," ",B1922," ",C1922," ",D1922)</f>
        <v>WARMINST 13 KV PECO 2BUS</v>
      </c>
      <c r="F1922" s="26" t="s">
        <v>3368</v>
      </c>
      <c r="G1922" s="26" t="n">
        <v>6.35</v>
      </c>
      <c r="H1922" s="26" t="n">
        <v>3.64</v>
      </c>
      <c r="I1922" s="26" t="s">
        <v>3368</v>
      </c>
      <c r="J1922" s="26" t="n">
        <v>-1.08</v>
      </c>
      <c r="K1922" s="26" t="n">
        <v>0.13</v>
      </c>
      <c r="L1922" s="26" t="s">
        <v>3368</v>
      </c>
      <c r="M1922" s="26" t="n">
        <v>0.56</v>
      </c>
      <c r="N1922" s="26" t="n">
        <v>1.22</v>
      </c>
      <c r="O1922" s="27" t="s">
        <v>3368</v>
      </c>
      <c r="P1922" s="27" t="n">
        <v>698.29</v>
      </c>
      <c r="Q1922" s="27" t="n">
        <v>521.95</v>
      </c>
      <c r="R1922" s="28" t="n">
        <v>20283.51</v>
      </c>
      <c r="S1922" s="28" t="n">
        <v>6331.08</v>
      </c>
      <c r="T1922" s="29" t="n">
        <v>60446.17</v>
      </c>
      <c r="U1922" s="29" t="n">
        <v>8707.72</v>
      </c>
      <c r="V1922" s="28" t="n">
        <v>15150.27</v>
      </c>
      <c r="W1922" s="28" t="n">
        <v>7979.5</v>
      </c>
      <c r="X1922" s="29" t="n">
        <v>12272</v>
      </c>
      <c r="Y1922" s="29" t="n">
        <v>5610.7</v>
      </c>
      <c r="Z1922" s="28" t="n">
        <v>18000.01</v>
      </c>
      <c r="AA1922" s="28" t="n">
        <v>5981.49</v>
      </c>
      <c r="AB1922" s="29" t="n">
        <v>13493.67</v>
      </c>
      <c r="AC1922" s="29" t="n">
        <v>7118.21</v>
      </c>
    </row>
    <row r="1923" customFormat="false" ht="12.75" hidden="false" customHeight="false" outlineLevel="0" collapsed="false">
      <c r="A1923" s="3" t="s">
        <v>2584</v>
      </c>
      <c r="B1923" s="3" t="s">
        <v>639</v>
      </c>
      <c r="C1923" s="3" t="s">
        <v>60</v>
      </c>
      <c r="D1923" s="3" t="s">
        <v>265</v>
      </c>
      <c r="E1923" s="3" t="str">
        <f aca="false">+CONCATENATE(A1923," ",B1923," ",C1923," ",D1923)</f>
        <v>WARREN 12 KV PENELEC UNIT 1</v>
      </c>
      <c r="F1923" s="26" t="s">
        <v>3369</v>
      </c>
      <c r="G1923" s="26" t="n">
        <v>30.21</v>
      </c>
      <c r="H1923" s="26" t="n">
        <v>15.48</v>
      </c>
      <c r="I1923" s="26" t="s">
        <v>3369</v>
      </c>
      <c r="J1923" s="26" t="n">
        <v>-2.33</v>
      </c>
      <c r="K1923" s="26" t="n">
        <v>8.22</v>
      </c>
      <c r="L1923" s="26" t="s">
        <v>3369</v>
      </c>
      <c r="M1923" s="26" t="n">
        <v>24.61</v>
      </c>
      <c r="N1923" s="26" t="n">
        <v>13.42</v>
      </c>
      <c r="O1923" s="27" t="s">
        <v>3369</v>
      </c>
      <c r="P1923" s="27" t="n">
        <v>-653.04</v>
      </c>
      <c r="Q1923" s="27" t="n">
        <v>-144.6</v>
      </c>
      <c r="R1923" s="28" t="n">
        <v>20384.59</v>
      </c>
      <c r="S1923" s="28" t="n">
        <v>6963.02</v>
      </c>
      <c r="T1923" s="29" t="n">
        <v>58432.07</v>
      </c>
      <c r="U1923" s="29" t="n">
        <v>8713.21</v>
      </c>
      <c r="V1923" s="28" t="n">
        <v>14947.01</v>
      </c>
      <c r="W1923" s="28" t="n">
        <v>7980.04</v>
      </c>
      <c r="X1923" s="29" t="n">
        <v>12293</v>
      </c>
      <c r="Y1923" s="29" t="n">
        <v>5659</v>
      </c>
      <c r="Z1923" s="28" t="n">
        <v>18580.06</v>
      </c>
      <c r="AA1923" s="28" t="n">
        <v>6460.38</v>
      </c>
      <c r="AB1923" s="29" t="n">
        <v>13480.3</v>
      </c>
      <c r="AC1923" s="29" t="n">
        <v>7725.26</v>
      </c>
    </row>
    <row r="1924" customFormat="false" ht="12.75" hidden="false" customHeight="false" outlineLevel="0" collapsed="false">
      <c r="A1924" s="3" t="s">
        <v>2584</v>
      </c>
      <c r="B1924" s="3" t="s">
        <v>639</v>
      </c>
      <c r="C1924" s="3" t="s">
        <v>60</v>
      </c>
      <c r="D1924" s="3" t="s">
        <v>1644</v>
      </c>
      <c r="E1924" s="3" t="str">
        <f aca="false">+CONCATENATE(A1924," ",B1924," ",C1924," ",D1924)</f>
        <v>WARREN 12 KV PENELEC UNIT 2</v>
      </c>
      <c r="F1924" s="26" t="s">
        <v>3370</v>
      </c>
      <c r="G1924" s="26" t="n">
        <v>30.21</v>
      </c>
      <c r="H1924" s="26" t="n">
        <v>15.48</v>
      </c>
      <c r="I1924" s="26" t="s">
        <v>3370</v>
      </c>
      <c r="J1924" s="26" t="n">
        <v>-2.33</v>
      </c>
      <c r="K1924" s="26" t="n">
        <v>8.22</v>
      </c>
      <c r="L1924" s="26" t="s">
        <v>3370</v>
      </c>
      <c r="M1924" s="26" t="n">
        <v>24.61</v>
      </c>
      <c r="N1924" s="26" t="n">
        <v>13.42</v>
      </c>
      <c r="O1924" s="27" t="s">
        <v>3370</v>
      </c>
      <c r="P1924" s="27" t="n">
        <v>-653.04</v>
      </c>
      <c r="Q1924" s="27" t="n">
        <v>-144.6</v>
      </c>
      <c r="R1924" s="28" t="n">
        <v>20383.97</v>
      </c>
      <c r="S1924" s="28" t="n">
        <v>6963.01</v>
      </c>
      <c r="T1924" s="29" t="n">
        <v>58432.06</v>
      </c>
      <c r="U1924" s="29" t="n">
        <v>8713.21</v>
      </c>
      <c r="V1924" s="28" t="n">
        <v>14946.45</v>
      </c>
      <c r="W1924" s="28" t="n">
        <v>7979.98</v>
      </c>
      <c r="X1924" s="29" t="n">
        <v>12292.7</v>
      </c>
      <c r="Y1924" s="29" t="n">
        <v>5658.7</v>
      </c>
      <c r="Z1924" s="28" t="n">
        <v>18580.06</v>
      </c>
      <c r="AA1924" s="28" t="n">
        <v>6460.38</v>
      </c>
      <c r="AB1924" s="29" t="n">
        <v>13480.3</v>
      </c>
      <c r="AC1924" s="29" t="n">
        <v>7725.26</v>
      </c>
    </row>
    <row r="1925" customFormat="false" ht="12.75" hidden="false" customHeight="false" outlineLevel="0" collapsed="false">
      <c r="A1925" s="3" t="s">
        <v>2584</v>
      </c>
      <c r="B1925" s="3" t="s">
        <v>47</v>
      </c>
      <c r="C1925" s="3" t="s">
        <v>60</v>
      </c>
      <c r="D1925" s="3" t="s">
        <v>319</v>
      </c>
      <c r="E1925" s="3" t="str">
        <f aca="false">+CONCATENATE(A1925," ",B1925," ",C1925," ",D1925)</f>
        <v>WARREN 13 KV PENELEC UNITCT</v>
      </c>
      <c r="F1925" s="26" t="s">
        <v>3371</v>
      </c>
      <c r="G1925" s="26" t="n">
        <v>30.21</v>
      </c>
      <c r="H1925" s="26" t="n">
        <v>15.48</v>
      </c>
      <c r="I1925" s="26" t="s">
        <v>3371</v>
      </c>
      <c r="J1925" s="26" t="n">
        <v>-2.33</v>
      </c>
      <c r="K1925" s="26" t="n">
        <v>8.22</v>
      </c>
      <c r="L1925" s="26" t="s">
        <v>3371</v>
      </c>
      <c r="M1925" s="26" t="n">
        <v>24.61</v>
      </c>
      <c r="N1925" s="26" t="n">
        <v>13.42</v>
      </c>
      <c r="O1925" s="27" t="s">
        <v>3371</v>
      </c>
      <c r="P1925" s="27" t="n">
        <v>-653.04</v>
      </c>
      <c r="Q1925" s="27" t="n">
        <v>-144.6</v>
      </c>
      <c r="R1925" s="28" t="n">
        <v>20384.59</v>
      </c>
      <c r="S1925" s="28" t="n">
        <v>6963.02</v>
      </c>
      <c r="T1925" s="29" t="n">
        <v>58432.07</v>
      </c>
      <c r="U1925" s="29" t="n">
        <v>8713.21</v>
      </c>
      <c r="V1925" s="28" t="n">
        <v>14947.01</v>
      </c>
      <c r="W1925" s="28" t="n">
        <v>7980.04</v>
      </c>
      <c r="X1925" s="29" t="n">
        <v>12293</v>
      </c>
      <c r="Y1925" s="29" t="n">
        <v>5659</v>
      </c>
      <c r="Z1925" s="28" t="n">
        <v>18580.06</v>
      </c>
      <c r="AA1925" s="28" t="n">
        <v>6460.38</v>
      </c>
      <c r="AB1925" s="29" t="n">
        <v>13480.3</v>
      </c>
      <c r="AC1925" s="29" t="n">
        <v>7725.26</v>
      </c>
    </row>
    <row r="1926" customFormat="false" ht="12.75" hidden="false" customHeight="false" outlineLevel="0" collapsed="false">
      <c r="A1926" s="3" t="s">
        <v>2584</v>
      </c>
      <c r="B1926" s="3" t="s">
        <v>205</v>
      </c>
      <c r="C1926" s="3" t="s">
        <v>60</v>
      </c>
      <c r="D1926" s="3" t="s">
        <v>3372</v>
      </c>
      <c r="E1926" s="3" t="str">
        <f aca="false">+CONCATENATE(A1926," ",B1926," ",C1926," ",D1926)</f>
        <v>WARREN 34 KV PENELEC 1EDDY</v>
      </c>
      <c r="F1926" s="26" t="s">
        <v>3373</v>
      </c>
      <c r="G1926" s="26" t="n">
        <v>30.21</v>
      </c>
      <c r="H1926" s="26" t="n">
        <v>15.48</v>
      </c>
      <c r="I1926" s="26" t="s">
        <v>3373</v>
      </c>
      <c r="J1926" s="26" t="n">
        <v>-2.33</v>
      </c>
      <c r="K1926" s="26" t="n">
        <v>8.22</v>
      </c>
      <c r="L1926" s="26" t="s">
        <v>3373</v>
      </c>
      <c r="M1926" s="26" t="n">
        <v>24.61</v>
      </c>
      <c r="N1926" s="26" t="n">
        <v>13.42</v>
      </c>
      <c r="O1926" s="27" t="s">
        <v>3373</v>
      </c>
      <c r="P1926" s="27" t="n">
        <v>-653.04</v>
      </c>
      <c r="Q1926" s="27" t="n">
        <v>-144.6</v>
      </c>
      <c r="R1926" s="28" t="n">
        <v>20384.59</v>
      </c>
      <c r="S1926" s="28" t="n">
        <v>6963.02</v>
      </c>
      <c r="T1926" s="29" t="n">
        <v>58432.07</v>
      </c>
      <c r="U1926" s="29" t="n">
        <v>8713.21</v>
      </c>
      <c r="V1926" s="28" t="n">
        <v>14947.01</v>
      </c>
      <c r="W1926" s="28" t="n">
        <v>7980.04</v>
      </c>
      <c r="X1926" s="29" t="n">
        <v>12293</v>
      </c>
      <c r="Y1926" s="29" t="n">
        <v>5659</v>
      </c>
      <c r="Z1926" s="28" t="n">
        <v>18020.56</v>
      </c>
      <c r="AA1926" s="28" t="n">
        <v>6303.9</v>
      </c>
      <c r="AB1926" s="29" t="n">
        <v>13480.3</v>
      </c>
      <c r="AC1926" s="29" t="n">
        <v>7136.56</v>
      </c>
    </row>
    <row r="1927" customFormat="false" ht="12.75" hidden="false" customHeight="false" outlineLevel="0" collapsed="false">
      <c r="A1927" s="3" t="s">
        <v>2584</v>
      </c>
      <c r="B1927" s="3" t="s">
        <v>205</v>
      </c>
      <c r="C1927" s="3" t="s">
        <v>60</v>
      </c>
      <c r="D1927" s="3" t="s">
        <v>3374</v>
      </c>
      <c r="E1927" s="3" t="str">
        <f aca="false">+CONCATENATE(A1927," ",B1927," ",C1927," ",D1927)</f>
        <v>WARREN 34 KV PENELEC 1NATL</v>
      </c>
      <c r="F1927" s="26" t="s">
        <v>3375</v>
      </c>
      <c r="G1927" s="26" t="n">
        <v>30.21</v>
      </c>
      <c r="H1927" s="26" t="n">
        <v>15.48</v>
      </c>
      <c r="I1927" s="26" t="s">
        <v>3375</v>
      </c>
      <c r="J1927" s="26" t="n">
        <v>-2.33</v>
      </c>
      <c r="K1927" s="26" t="n">
        <v>8.22</v>
      </c>
      <c r="L1927" s="26" t="s">
        <v>3375</v>
      </c>
      <c r="M1927" s="26" t="n">
        <v>24.61</v>
      </c>
      <c r="N1927" s="26" t="n">
        <v>13.42</v>
      </c>
      <c r="O1927" s="27" t="s">
        <v>3375</v>
      </c>
      <c r="P1927" s="27" t="n">
        <v>-653.04</v>
      </c>
      <c r="Q1927" s="27" t="n">
        <v>-144.6</v>
      </c>
      <c r="R1927" s="28" t="n">
        <v>20383.97</v>
      </c>
      <c r="S1927" s="28" t="n">
        <v>6963.01</v>
      </c>
      <c r="T1927" s="29" t="n">
        <v>58432.06</v>
      </c>
      <c r="U1927" s="29" t="n">
        <v>8713.21</v>
      </c>
      <c r="V1927" s="28" t="n">
        <v>14946.45</v>
      </c>
      <c r="W1927" s="28" t="n">
        <v>7979.98</v>
      </c>
      <c r="X1927" s="29" t="n">
        <v>12292.7</v>
      </c>
      <c r="Y1927" s="29" t="n">
        <v>5658.7</v>
      </c>
      <c r="Z1927" s="28" t="n">
        <v>18020.56</v>
      </c>
      <c r="AA1927" s="28" t="n">
        <v>6303.9</v>
      </c>
      <c r="AB1927" s="29" t="n">
        <v>13480.3</v>
      </c>
      <c r="AC1927" s="29" t="n">
        <v>7136.56</v>
      </c>
    </row>
    <row r="1928" customFormat="false" ht="12.75" hidden="false" customHeight="false" outlineLevel="0" collapsed="false">
      <c r="A1928" s="3" t="s">
        <v>2584</v>
      </c>
      <c r="B1928" s="3" t="s">
        <v>205</v>
      </c>
      <c r="C1928" s="3" t="s">
        <v>60</v>
      </c>
      <c r="D1928" s="3" t="s">
        <v>3376</v>
      </c>
      <c r="E1928" s="3" t="str">
        <f aca="false">+CONCATENATE(A1928," ",B1928," ",C1928," ",D1928)</f>
        <v>WARREN 34 KV PENELEC 2EDDY</v>
      </c>
      <c r="F1928" s="26" t="s">
        <v>3377</v>
      </c>
      <c r="G1928" s="26" t="n">
        <v>30.21</v>
      </c>
      <c r="H1928" s="26" t="n">
        <v>15.48</v>
      </c>
      <c r="I1928" s="26" t="s">
        <v>3377</v>
      </c>
      <c r="J1928" s="26" t="n">
        <v>-2.33</v>
      </c>
      <c r="K1928" s="26" t="n">
        <v>8.22</v>
      </c>
      <c r="L1928" s="26" t="s">
        <v>3377</v>
      </c>
      <c r="M1928" s="26" t="n">
        <v>24.61</v>
      </c>
      <c r="N1928" s="26" t="n">
        <v>13.42</v>
      </c>
      <c r="O1928" s="27" t="s">
        <v>3377</v>
      </c>
      <c r="P1928" s="27" t="n">
        <v>-653.04</v>
      </c>
      <c r="Q1928" s="27" t="n">
        <v>-144.6</v>
      </c>
      <c r="R1928" s="28" t="n">
        <v>20383.97</v>
      </c>
      <c r="S1928" s="28" t="n">
        <v>6963.01</v>
      </c>
      <c r="T1928" s="29" t="n">
        <v>58432.06</v>
      </c>
      <c r="U1928" s="29" t="n">
        <v>8713.21</v>
      </c>
      <c r="V1928" s="28" t="n">
        <v>14946.45</v>
      </c>
      <c r="W1928" s="28" t="n">
        <v>7979.98</v>
      </c>
      <c r="X1928" s="29" t="n">
        <v>12292.7</v>
      </c>
      <c r="Y1928" s="29" t="n">
        <v>5658.7</v>
      </c>
      <c r="Z1928" s="28" t="n">
        <v>18020.56</v>
      </c>
      <c r="AA1928" s="28" t="n">
        <v>6303.9</v>
      </c>
      <c r="AB1928" s="29" t="n">
        <v>13480.3</v>
      </c>
      <c r="AC1928" s="29" t="n">
        <v>7136.56</v>
      </c>
    </row>
    <row r="1929" customFormat="false" ht="12.75" hidden="false" customHeight="false" outlineLevel="0" collapsed="false">
      <c r="A1929" s="3" t="s">
        <v>2584</v>
      </c>
      <c r="B1929" s="3" t="s">
        <v>205</v>
      </c>
      <c r="C1929" s="3" t="s">
        <v>60</v>
      </c>
      <c r="D1929" s="3" t="s">
        <v>3378</v>
      </c>
      <c r="E1929" s="3" t="str">
        <f aca="false">+CONCATENATE(A1929," ",B1929," ",C1929," ",D1929)</f>
        <v>WARREN 34 KV PENELEC 2NATL</v>
      </c>
      <c r="F1929" s="26" t="s">
        <v>3379</v>
      </c>
      <c r="G1929" s="26" t="n">
        <v>30.21</v>
      </c>
      <c r="H1929" s="26" t="n">
        <v>15.48</v>
      </c>
      <c r="I1929" s="26" t="s">
        <v>3379</v>
      </c>
      <c r="J1929" s="26" t="n">
        <v>-2.33</v>
      </c>
      <c r="K1929" s="26" t="n">
        <v>8.22</v>
      </c>
      <c r="L1929" s="26" t="s">
        <v>3379</v>
      </c>
      <c r="M1929" s="26" t="n">
        <v>24.61</v>
      </c>
      <c r="N1929" s="26" t="n">
        <v>13.42</v>
      </c>
      <c r="O1929" s="27" t="s">
        <v>3379</v>
      </c>
      <c r="P1929" s="27" t="n">
        <v>-653.04</v>
      </c>
      <c r="Q1929" s="27" t="n">
        <v>-144.6</v>
      </c>
      <c r="R1929" s="28" t="n">
        <v>20383.97</v>
      </c>
      <c r="S1929" s="28" t="n">
        <v>6963.01</v>
      </c>
      <c r="T1929" s="29" t="n">
        <v>58432.06</v>
      </c>
      <c r="U1929" s="29" t="n">
        <v>8713.21</v>
      </c>
      <c r="V1929" s="28" t="n">
        <v>14946.45</v>
      </c>
      <c r="W1929" s="28" t="n">
        <v>7979.98</v>
      </c>
      <c r="X1929" s="29" t="n">
        <v>12292.7</v>
      </c>
      <c r="Y1929" s="29" t="n">
        <v>5658.7</v>
      </c>
      <c r="Z1929" s="28" t="n">
        <v>18020.56</v>
      </c>
      <c r="AA1929" s="28" t="n">
        <v>6303.9</v>
      </c>
      <c r="AB1929" s="29" t="n">
        <v>13480.3</v>
      </c>
      <c r="AC1929" s="29" t="n">
        <v>7136.56</v>
      </c>
    </row>
    <row r="1930" customFormat="false" ht="12.75" hidden="false" customHeight="false" outlineLevel="0" collapsed="false">
      <c r="A1930" s="3" t="s">
        <v>2584</v>
      </c>
      <c r="B1930" s="3" t="s">
        <v>205</v>
      </c>
      <c r="C1930" s="3" t="s">
        <v>60</v>
      </c>
      <c r="D1930" s="3" t="s">
        <v>3380</v>
      </c>
      <c r="E1930" s="3" t="str">
        <f aca="false">+CONCATENATE(A1930," ",B1930," ",C1930," ",D1930)</f>
        <v>WARREN 34 KV PENELEC FORGE</v>
      </c>
      <c r="F1930" s="26" t="s">
        <v>3381</v>
      </c>
      <c r="G1930" s="26" t="n">
        <v>30.21</v>
      </c>
      <c r="H1930" s="26" t="n">
        <v>15.48</v>
      </c>
      <c r="I1930" s="26" t="s">
        <v>3381</v>
      </c>
      <c r="J1930" s="26" t="n">
        <v>-2.33</v>
      </c>
      <c r="K1930" s="26" t="n">
        <v>8.22</v>
      </c>
      <c r="L1930" s="26" t="s">
        <v>3381</v>
      </c>
      <c r="M1930" s="26" t="n">
        <v>24.61</v>
      </c>
      <c r="N1930" s="26" t="n">
        <v>13.42</v>
      </c>
      <c r="O1930" s="27" t="s">
        <v>3381</v>
      </c>
      <c r="P1930" s="27" t="n">
        <v>-653.04</v>
      </c>
      <c r="Q1930" s="27" t="n">
        <v>-144.6</v>
      </c>
      <c r="R1930" s="28" t="n">
        <v>20383.97</v>
      </c>
      <c r="S1930" s="28" t="n">
        <v>6963.01</v>
      </c>
      <c r="T1930" s="29" t="n">
        <v>58432.06</v>
      </c>
      <c r="U1930" s="29" t="n">
        <v>8713.21</v>
      </c>
      <c r="V1930" s="28" t="n">
        <v>14946.45</v>
      </c>
      <c r="W1930" s="28" t="n">
        <v>7979.98</v>
      </c>
      <c r="X1930" s="29" t="n">
        <v>12292.7</v>
      </c>
      <c r="Y1930" s="29" t="n">
        <v>5658.7</v>
      </c>
      <c r="Z1930" s="28" t="n">
        <v>18020.56</v>
      </c>
      <c r="AA1930" s="28" t="n">
        <v>6303.9</v>
      </c>
      <c r="AB1930" s="29" t="n">
        <v>13480.3</v>
      </c>
      <c r="AC1930" s="29" t="n">
        <v>7136.56</v>
      </c>
    </row>
    <row r="1931" customFormat="false" ht="12.75" hidden="false" customHeight="false" outlineLevel="0" collapsed="false">
      <c r="A1931" s="3" t="s">
        <v>2584</v>
      </c>
      <c r="B1931" s="3" t="s">
        <v>205</v>
      </c>
      <c r="C1931" s="3" t="s">
        <v>60</v>
      </c>
      <c r="D1931" s="3" t="s">
        <v>3382</v>
      </c>
      <c r="E1931" s="3" t="str">
        <f aca="false">+CONCATENATE(A1931," ",B1931," ",C1931," ",D1931)</f>
        <v>WARREN 34 KV PENELEC WAR E</v>
      </c>
      <c r="F1931" s="26" t="s">
        <v>3383</v>
      </c>
      <c r="G1931" s="26" t="n">
        <v>30.21</v>
      </c>
      <c r="H1931" s="26" t="n">
        <v>15.48</v>
      </c>
      <c r="I1931" s="26" t="s">
        <v>3383</v>
      </c>
      <c r="J1931" s="26" t="n">
        <v>-2.33</v>
      </c>
      <c r="K1931" s="26" t="n">
        <v>8.22</v>
      </c>
      <c r="L1931" s="26" t="s">
        <v>3383</v>
      </c>
      <c r="M1931" s="26" t="n">
        <v>24.61</v>
      </c>
      <c r="N1931" s="26" t="n">
        <v>13.42</v>
      </c>
      <c r="O1931" s="27" t="s">
        <v>3383</v>
      </c>
      <c r="P1931" s="27" t="n">
        <v>-653.04</v>
      </c>
      <c r="Q1931" s="27" t="n">
        <v>-144.6</v>
      </c>
      <c r="R1931" s="28" t="n">
        <v>20384.59</v>
      </c>
      <c r="S1931" s="28" t="n">
        <v>6963.02</v>
      </c>
      <c r="T1931" s="29" t="n">
        <v>58432.07</v>
      </c>
      <c r="U1931" s="29" t="n">
        <v>8713.21</v>
      </c>
      <c r="V1931" s="28" t="n">
        <v>14947.01</v>
      </c>
      <c r="W1931" s="28" t="n">
        <v>7980.04</v>
      </c>
      <c r="X1931" s="29" t="n">
        <v>12293</v>
      </c>
      <c r="Y1931" s="29" t="n">
        <v>5659</v>
      </c>
      <c r="Z1931" s="28" t="n">
        <v>18020.56</v>
      </c>
      <c r="AA1931" s="28" t="n">
        <v>6303.9</v>
      </c>
      <c r="AB1931" s="29" t="n">
        <v>13480.3</v>
      </c>
      <c r="AC1931" s="29" t="n">
        <v>7136.56</v>
      </c>
    </row>
    <row r="1932" customFormat="false" ht="12.75" hidden="false" customHeight="false" outlineLevel="0" collapsed="false">
      <c r="A1932" s="3" t="s">
        <v>3384</v>
      </c>
      <c r="B1932" s="3" t="s">
        <v>59</v>
      </c>
      <c r="C1932" s="3" t="s">
        <v>60</v>
      </c>
      <c r="D1932" s="3" t="s">
        <v>61</v>
      </c>
      <c r="E1932" s="3" t="str">
        <f aca="false">+CONCATENATE(A1932," ",B1932," ",C1932," ",D1932)</f>
        <v>WARRENS 115 KV PENELEC 1 TX</v>
      </c>
      <c r="F1932" s="26" t="s">
        <v>3385</v>
      </c>
      <c r="G1932" s="26" t="n">
        <v>30.21</v>
      </c>
      <c r="H1932" s="26" t="n">
        <v>15.48</v>
      </c>
      <c r="I1932" s="26" t="s">
        <v>3385</v>
      </c>
      <c r="J1932" s="26" t="n">
        <v>-2.33</v>
      </c>
      <c r="K1932" s="26" t="n">
        <v>8.22</v>
      </c>
      <c r="L1932" s="26" t="s">
        <v>3385</v>
      </c>
      <c r="M1932" s="26" t="n">
        <v>24.61</v>
      </c>
      <c r="N1932" s="26" t="n">
        <v>13.42</v>
      </c>
      <c r="O1932" s="27" t="s">
        <v>3385</v>
      </c>
      <c r="P1932" s="27" t="n">
        <v>-653.04</v>
      </c>
      <c r="Q1932" s="27" t="n">
        <v>-144.6</v>
      </c>
      <c r="R1932" s="28" t="n">
        <v>20383.36</v>
      </c>
      <c r="S1932" s="28" t="n">
        <v>6963.02</v>
      </c>
      <c r="T1932" s="29" t="n">
        <v>58431.46</v>
      </c>
      <c r="U1932" s="29" t="n">
        <v>8711.41</v>
      </c>
      <c r="V1932" s="28" t="n">
        <v>14861.94</v>
      </c>
      <c r="W1932" s="28" t="n">
        <v>7979.93</v>
      </c>
      <c r="X1932" s="29" t="n">
        <v>12293</v>
      </c>
      <c r="Y1932" s="29" t="n">
        <v>5659</v>
      </c>
      <c r="Z1932" s="28" t="n">
        <v>18008.15</v>
      </c>
      <c r="AA1932" s="28" t="n">
        <v>6188.78</v>
      </c>
      <c r="AB1932" s="29" t="n">
        <v>13530.48</v>
      </c>
      <c r="AC1932" s="29" t="n">
        <v>7129.88</v>
      </c>
    </row>
    <row r="1933" customFormat="false" ht="12.75" hidden="false" customHeight="false" outlineLevel="0" collapsed="false">
      <c r="A1933" s="3" t="s">
        <v>3386</v>
      </c>
      <c r="B1933" s="3" t="s">
        <v>125</v>
      </c>
      <c r="C1933" s="3" t="s">
        <v>87</v>
      </c>
      <c r="D1933" s="3" t="s">
        <v>88</v>
      </c>
      <c r="E1933" s="3" t="str">
        <f aca="false">+CONCATENATE(A1933," ",B1933," ",C1933," ",D1933)</f>
        <v>WARRINGT 35 KV PECO 1BUS</v>
      </c>
      <c r="F1933" s="26" t="s">
        <v>3387</v>
      </c>
      <c r="G1933" s="26" t="n">
        <v>6.31</v>
      </c>
      <c r="H1933" s="26" t="n">
        <v>3.61</v>
      </c>
      <c r="I1933" s="26" t="s">
        <v>3387</v>
      </c>
      <c r="J1933" s="26" t="n">
        <v>-1.07</v>
      </c>
      <c r="K1933" s="26" t="n">
        <v>0.14</v>
      </c>
      <c r="L1933" s="26" t="s">
        <v>3387</v>
      </c>
      <c r="M1933" s="26" t="n">
        <v>0.57</v>
      </c>
      <c r="N1933" s="26" t="n">
        <v>1.22</v>
      </c>
      <c r="O1933" s="27" t="s">
        <v>3387</v>
      </c>
      <c r="P1933" s="27" t="n">
        <v>719.84</v>
      </c>
      <c r="Q1933" s="27" t="n">
        <v>536.48</v>
      </c>
      <c r="R1933" s="28" t="n">
        <v>20288.08</v>
      </c>
      <c r="S1933" s="28" t="n">
        <v>6331.09</v>
      </c>
      <c r="T1933" s="29" t="n">
        <v>60458.02</v>
      </c>
      <c r="U1933" s="29" t="n">
        <v>8709.23</v>
      </c>
      <c r="V1933" s="28" t="n">
        <v>15150.44</v>
      </c>
      <c r="W1933" s="28" t="n">
        <v>7979.52</v>
      </c>
      <c r="X1933" s="29" t="n">
        <v>12272</v>
      </c>
      <c r="Y1933" s="29" t="n">
        <v>5610.7</v>
      </c>
      <c r="Z1933" s="28" t="n">
        <v>18000.02</v>
      </c>
      <c r="AA1933" s="28" t="n">
        <v>5981.53</v>
      </c>
      <c r="AB1933" s="29" t="n">
        <v>13493.64</v>
      </c>
      <c r="AC1933" s="29" t="n">
        <v>7118.21</v>
      </c>
    </row>
    <row r="1934" customFormat="false" ht="12.75" hidden="false" customHeight="false" outlineLevel="0" collapsed="false">
      <c r="A1934" s="3" t="s">
        <v>3386</v>
      </c>
      <c r="B1934" s="3" t="s">
        <v>125</v>
      </c>
      <c r="C1934" s="3" t="s">
        <v>87</v>
      </c>
      <c r="D1934" s="3" t="s">
        <v>365</v>
      </c>
      <c r="E1934" s="3" t="str">
        <f aca="false">+CONCATENATE(A1934," ",B1934," ",C1934," ",D1934)</f>
        <v>WARRINGT 35 KV PECO 3BUS</v>
      </c>
      <c r="F1934" s="26" t="s">
        <v>3388</v>
      </c>
      <c r="G1934" s="26" t="n">
        <v>6.31</v>
      </c>
      <c r="H1934" s="26" t="n">
        <v>3.61</v>
      </c>
      <c r="I1934" s="26" t="s">
        <v>3388</v>
      </c>
      <c r="J1934" s="26" t="n">
        <v>-1.07</v>
      </c>
      <c r="K1934" s="26" t="n">
        <v>0.14</v>
      </c>
      <c r="L1934" s="26" t="s">
        <v>3388</v>
      </c>
      <c r="M1934" s="26" t="n">
        <v>0.57</v>
      </c>
      <c r="N1934" s="26" t="n">
        <v>1.22</v>
      </c>
      <c r="O1934" s="27" t="s">
        <v>3388</v>
      </c>
      <c r="P1934" s="27" t="n">
        <v>719.84</v>
      </c>
      <c r="Q1934" s="27" t="n">
        <v>536.48</v>
      </c>
      <c r="R1934" s="28" t="n">
        <v>20288.08</v>
      </c>
      <c r="S1934" s="28" t="n">
        <v>6331.09</v>
      </c>
      <c r="T1934" s="29" t="n">
        <v>60458.02</v>
      </c>
      <c r="U1934" s="29" t="n">
        <v>8709.23</v>
      </c>
      <c r="V1934" s="28" t="n">
        <v>15150.44</v>
      </c>
      <c r="W1934" s="28" t="n">
        <v>7979.52</v>
      </c>
      <c r="X1934" s="29" t="n">
        <v>12272</v>
      </c>
      <c r="Y1934" s="29" t="n">
        <v>5610.7</v>
      </c>
      <c r="Z1934" s="28" t="n">
        <v>18000.02</v>
      </c>
      <c r="AA1934" s="28" t="n">
        <v>5981.53</v>
      </c>
      <c r="AB1934" s="29" t="n">
        <v>13493.64</v>
      </c>
      <c r="AC1934" s="29" t="n">
        <v>7118.21</v>
      </c>
    </row>
    <row r="1935" customFormat="false" ht="12.75" hidden="false" customHeight="false" outlineLevel="0" collapsed="false">
      <c r="A1935" s="3" t="s">
        <v>3389</v>
      </c>
      <c r="B1935" s="3" t="s">
        <v>20</v>
      </c>
      <c r="C1935" s="3" t="s">
        <v>37</v>
      </c>
      <c r="D1935" s="3" t="s">
        <v>353</v>
      </c>
      <c r="E1935" s="3" t="str">
        <f aca="false">+CONCATENATE(A1935," ",B1935," ",C1935," ",D1935)</f>
        <v>WATTSVIL 69 KV DPL LOADT1</v>
      </c>
      <c r="F1935" s="26" t="s">
        <v>3390</v>
      </c>
      <c r="G1935" s="26" t="n">
        <v>7.9</v>
      </c>
      <c r="H1935" s="26" t="n">
        <v>4.48</v>
      </c>
      <c r="I1935" s="26" t="s">
        <v>3390</v>
      </c>
      <c r="J1935" s="26" t="n">
        <v>0.24</v>
      </c>
      <c r="K1935" s="26" t="n">
        <v>1.34</v>
      </c>
      <c r="L1935" s="26" t="s">
        <v>3390</v>
      </c>
      <c r="M1935" s="26" t="n">
        <v>4.1</v>
      </c>
      <c r="N1935" s="26" t="n">
        <v>2.74</v>
      </c>
      <c r="O1935" s="27" t="s">
        <v>3390</v>
      </c>
      <c r="P1935" s="27" t="n">
        <v>1489.72</v>
      </c>
      <c r="Q1935" s="27" t="n">
        <v>881.39</v>
      </c>
      <c r="R1935" s="28" t="n">
        <v>20259.33</v>
      </c>
      <c r="S1935" s="28" t="n">
        <v>6328.19</v>
      </c>
      <c r="T1935" s="29" t="n">
        <v>60526.52</v>
      </c>
      <c r="U1935" s="29" t="n">
        <v>8679.83</v>
      </c>
      <c r="V1935" s="28" t="n">
        <v>17227.44</v>
      </c>
      <c r="W1935" s="28" t="n">
        <v>9183.07</v>
      </c>
      <c r="X1935" s="29" t="n">
        <v>12269.3</v>
      </c>
      <c r="Y1935" s="29" t="n">
        <v>5597.5</v>
      </c>
      <c r="Z1935" s="28" t="n">
        <v>18002.03</v>
      </c>
      <c r="AA1935" s="28" t="n">
        <v>6008.42</v>
      </c>
      <c r="AB1935" s="29" t="n">
        <v>13493.92</v>
      </c>
      <c r="AC1935" s="29" t="n">
        <v>7119.79</v>
      </c>
    </row>
    <row r="1936" customFormat="false" ht="12.75" hidden="false" customHeight="false" outlineLevel="0" collapsed="false">
      <c r="A1936" s="3" t="s">
        <v>3389</v>
      </c>
      <c r="B1936" s="3" t="s">
        <v>20</v>
      </c>
      <c r="C1936" s="3" t="s">
        <v>37</v>
      </c>
      <c r="D1936" s="3" t="s">
        <v>355</v>
      </c>
      <c r="E1936" s="3" t="str">
        <f aca="false">+CONCATENATE(A1936," ",B1936," ",C1936," ",D1936)</f>
        <v>WATTSVIL 69 KV DPL LOADT2</v>
      </c>
      <c r="F1936" s="26" t="s">
        <v>3391</v>
      </c>
      <c r="G1936" s="26" t="n">
        <v>7.9</v>
      </c>
      <c r="H1936" s="26" t="n">
        <v>4.48</v>
      </c>
      <c r="I1936" s="26" t="s">
        <v>3391</v>
      </c>
      <c r="J1936" s="26" t="n">
        <v>0.24</v>
      </c>
      <c r="K1936" s="26" t="n">
        <v>1.34</v>
      </c>
      <c r="L1936" s="26" t="s">
        <v>3391</v>
      </c>
      <c r="M1936" s="26" t="n">
        <v>4.1</v>
      </c>
      <c r="N1936" s="26" t="n">
        <v>2.74</v>
      </c>
      <c r="O1936" s="27" t="s">
        <v>3391</v>
      </c>
      <c r="P1936" s="27" t="n">
        <v>1489.72</v>
      </c>
      <c r="Q1936" s="27" t="n">
        <v>881.39</v>
      </c>
      <c r="R1936" s="28" t="n">
        <v>20259.33</v>
      </c>
      <c r="S1936" s="28" t="n">
        <v>6328.19</v>
      </c>
      <c r="T1936" s="29" t="n">
        <v>60526.52</v>
      </c>
      <c r="U1936" s="29" t="n">
        <v>8679.83</v>
      </c>
      <c r="V1936" s="28" t="n">
        <v>17227.44</v>
      </c>
      <c r="W1936" s="28" t="n">
        <v>9183.07</v>
      </c>
      <c r="X1936" s="29" t="n">
        <v>12269.3</v>
      </c>
      <c r="Y1936" s="29" t="n">
        <v>5597.5</v>
      </c>
      <c r="Z1936" s="28" t="n">
        <v>18002.03</v>
      </c>
      <c r="AA1936" s="28" t="n">
        <v>6008.42</v>
      </c>
      <c r="AB1936" s="29" t="n">
        <v>13493.92</v>
      </c>
      <c r="AC1936" s="29" t="n">
        <v>7119.79</v>
      </c>
    </row>
    <row r="1937" customFormat="false" ht="12.75" hidden="false" customHeight="false" outlineLevel="0" collapsed="false">
      <c r="A1937" s="3" t="s">
        <v>3392</v>
      </c>
      <c r="B1937" s="3" t="s">
        <v>59</v>
      </c>
      <c r="C1937" s="3" t="s">
        <v>297</v>
      </c>
      <c r="D1937" s="3" t="s">
        <v>3393</v>
      </c>
      <c r="E1937" s="3" t="str">
        <f aca="false">+CONCATENATE(A1937," ",B1937," ",C1937," ",D1937)</f>
        <v>WAUGHCHA 115 KV BGE 110538</v>
      </c>
      <c r="F1937" s="26" t="s">
        <v>3394</v>
      </c>
      <c r="G1937" s="26" t="n">
        <v>9.32</v>
      </c>
      <c r="H1937" s="26" t="n">
        <v>4.98</v>
      </c>
      <c r="I1937" s="26" t="s">
        <v>3394</v>
      </c>
      <c r="J1937" s="26" t="n">
        <v>2.69</v>
      </c>
      <c r="K1937" s="26" t="n">
        <v>2.29</v>
      </c>
      <c r="L1937" s="26" t="s">
        <v>3394</v>
      </c>
      <c r="M1937" s="26" t="n">
        <v>7.6</v>
      </c>
      <c r="N1937" s="26" t="n">
        <v>3.78</v>
      </c>
      <c r="O1937" s="27" t="s">
        <v>3394</v>
      </c>
      <c r="P1937" s="27" t="n">
        <v>-871.92</v>
      </c>
      <c r="Q1937" s="27" t="n">
        <v>-264.08</v>
      </c>
      <c r="R1937" s="28" t="n">
        <v>20117.99</v>
      </c>
      <c r="S1937" s="28" t="n">
        <v>6303.86</v>
      </c>
      <c r="T1937" s="29" t="n">
        <v>58248.77</v>
      </c>
      <c r="U1937" s="29" t="n">
        <v>8575.51</v>
      </c>
      <c r="V1937" s="28" t="n">
        <v>15273.33</v>
      </c>
      <c r="W1937" s="28" t="n">
        <v>7984.75</v>
      </c>
      <c r="X1937" s="29" t="n">
        <v>12275</v>
      </c>
      <c r="Y1937" s="29" t="n">
        <v>5616.1</v>
      </c>
      <c r="Z1937" s="28" t="n">
        <v>18024.45</v>
      </c>
      <c r="AA1937" s="28" t="n">
        <v>6054.58</v>
      </c>
      <c r="AB1937" s="29" t="n">
        <v>13494.77</v>
      </c>
      <c r="AC1937" s="29" t="n">
        <v>7121.96</v>
      </c>
    </row>
    <row r="1938" customFormat="false" ht="12.75" hidden="false" customHeight="false" outlineLevel="0" collapsed="false">
      <c r="A1938" s="3" t="s">
        <v>3392</v>
      </c>
      <c r="B1938" s="3" t="s">
        <v>59</v>
      </c>
      <c r="C1938" s="3" t="s">
        <v>297</v>
      </c>
      <c r="D1938" s="3" t="s">
        <v>3395</v>
      </c>
      <c r="E1938" s="3" t="str">
        <f aca="false">+CONCATENATE(A1938," ",B1938," ",C1938," ",D1938)</f>
        <v>WAUGHCHA 115 KV BGE 110539</v>
      </c>
      <c r="F1938" s="26" t="s">
        <v>3396</v>
      </c>
      <c r="G1938" s="26" t="n">
        <v>9.32</v>
      </c>
      <c r="H1938" s="26" t="n">
        <v>4.98</v>
      </c>
      <c r="I1938" s="26" t="s">
        <v>3396</v>
      </c>
      <c r="J1938" s="26" t="n">
        <v>2.69</v>
      </c>
      <c r="K1938" s="26" t="n">
        <v>2.29</v>
      </c>
      <c r="L1938" s="26" t="s">
        <v>3396</v>
      </c>
      <c r="M1938" s="26" t="n">
        <v>7.6</v>
      </c>
      <c r="N1938" s="26" t="n">
        <v>3.78</v>
      </c>
      <c r="O1938" s="27" t="s">
        <v>3396</v>
      </c>
      <c r="P1938" s="27" t="n">
        <v>-871.92</v>
      </c>
      <c r="Q1938" s="27" t="n">
        <v>-264.08</v>
      </c>
      <c r="R1938" s="28" t="n">
        <v>20117.99</v>
      </c>
      <c r="S1938" s="28" t="n">
        <v>6303.86</v>
      </c>
      <c r="T1938" s="29" t="n">
        <v>58248.77</v>
      </c>
      <c r="U1938" s="29" t="n">
        <v>8575.51</v>
      </c>
      <c r="V1938" s="28" t="n">
        <v>15273.33</v>
      </c>
      <c r="W1938" s="28" t="n">
        <v>7984.75</v>
      </c>
      <c r="X1938" s="29" t="n">
        <v>12275</v>
      </c>
      <c r="Y1938" s="29" t="n">
        <v>5616.1</v>
      </c>
      <c r="Z1938" s="28" t="n">
        <v>18024.45</v>
      </c>
      <c r="AA1938" s="28" t="n">
        <v>6054.58</v>
      </c>
      <c r="AB1938" s="29" t="n">
        <v>13494.77</v>
      </c>
      <c r="AC1938" s="29" t="n">
        <v>7121.96</v>
      </c>
    </row>
    <row r="1939" customFormat="false" ht="12.75" hidden="false" customHeight="false" outlineLevel="0" collapsed="false">
      <c r="A1939" s="3" t="s">
        <v>3392</v>
      </c>
      <c r="B1939" s="3" t="s">
        <v>59</v>
      </c>
      <c r="C1939" s="3" t="s">
        <v>297</v>
      </c>
      <c r="D1939" s="3" t="s">
        <v>3397</v>
      </c>
      <c r="E1939" s="3" t="str">
        <f aca="false">+CONCATENATE(A1939," ",B1939," ",C1939," ",D1939)</f>
        <v>WAUGHCHA 115 KV BGE 110543</v>
      </c>
      <c r="F1939" s="26" t="s">
        <v>3398</v>
      </c>
      <c r="G1939" s="26" t="n">
        <v>9.32</v>
      </c>
      <c r="H1939" s="26" t="n">
        <v>4.98</v>
      </c>
      <c r="I1939" s="26" t="s">
        <v>3398</v>
      </c>
      <c r="J1939" s="26" t="n">
        <v>2.69</v>
      </c>
      <c r="K1939" s="26" t="n">
        <v>2.29</v>
      </c>
      <c r="L1939" s="26" t="s">
        <v>3398</v>
      </c>
      <c r="M1939" s="26" t="n">
        <v>7.6</v>
      </c>
      <c r="N1939" s="26" t="n">
        <v>3.78</v>
      </c>
      <c r="O1939" s="27" t="s">
        <v>3398</v>
      </c>
      <c r="P1939" s="27" t="n">
        <v>-871.92</v>
      </c>
      <c r="Q1939" s="27" t="n">
        <v>-264.08</v>
      </c>
      <c r="R1939" s="28" t="n">
        <v>20117.99</v>
      </c>
      <c r="S1939" s="28" t="n">
        <v>6303.86</v>
      </c>
      <c r="T1939" s="29" t="n">
        <v>58248.77</v>
      </c>
      <c r="U1939" s="29" t="n">
        <v>8575.51</v>
      </c>
      <c r="V1939" s="28" t="n">
        <v>15273.33</v>
      </c>
      <c r="W1939" s="28" t="n">
        <v>7984.75</v>
      </c>
      <c r="X1939" s="29" t="n">
        <v>12275</v>
      </c>
      <c r="Y1939" s="29" t="n">
        <v>5616.1</v>
      </c>
      <c r="Z1939" s="28" t="n">
        <v>18024.45</v>
      </c>
      <c r="AA1939" s="28" t="n">
        <v>6054.58</v>
      </c>
      <c r="AB1939" s="29" t="n">
        <v>13494.77</v>
      </c>
      <c r="AC1939" s="29" t="n">
        <v>7121.96</v>
      </c>
    </row>
    <row r="1940" customFormat="false" ht="12.75" hidden="false" customHeight="false" outlineLevel="0" collapsed="false">
      <c r="A1940" s="3" t="s">
        <v>3392</v>
      </c>
      <c r="B1940" s="3" t="s">
        <v>59</v>
      </c>
      <c r="C1940" s="3" t="s">
        <v>297</v>
      </c>
      <c r="D1940" s="3" t="s">
        <v>3399</v>
      </c>
      <c r="E1940" s="3" t="str">
        <f aca="false">+CONCATENATE(A1940," ",B1940," ",C1940," ",D1940)</f>
        <v>WAUGHCHA 115 KV BGE 110544</v>
      </c>
      <c r="F1940" s="26" t="s">
        <v>3400</v>
      </c>
      <c r="G1940" s="26" t="n">
        <v>9.32</v>
      </c>
      <c r="H1940" s="26" t="n">
        <v>4.98</v>
      </c>
      <c r="I1940" s="26" t="s">
        <v>3400</v>
      </c>
      <c r="J1940" s="26" t="n">
        <v>2.69</v>
      </c>
      <c r="K1940" s="26" t="n">
        <v>2.29</v>
      </c>
      <c r="L1940" s="26" t="s">
        <v>3400</v>
      </c>
      <c r="M1940" s="26" t="n">
        <v>7.6</v>
      </c>
      <c r="N1940" s="26" t="n">
        <v>3.78</v>
      </c>
      <c r="O1940" s="27" t="s">
        <v>3400</v>
      </c>
      <c r="P1940" s="27" t="n">
        <v>-871.92</v>
      </c>
      <c r="Q1940" s="27" t="n">
        <v>-264.08</v>
      </c>
      <c r="R1940" s="28" t="n">
        <v>20117.99</v>
      </c>
      <c r="S1940" s="28" t="n">
        <v>6303.86</v>
      </c>
      <c r="T1940" s="29" t="n">
        <v>58248.77</v>
      </c>
      <c r="U1940" s="29" t="n">
        <v>8575.51</v>
      </c>
      <c r="V1940" s="28" t="n">
        <v>15273.33</v>
      </c>
      <c r="W1940" s="28" t="n">
        <v>7984.75</v>
      </c>
      <c r="X1940" s="29" t="n">
        <v>12275</v>
      </c>
      <c r="Y1940" s="29" t="n">
        <v>5616.1</v>
      </c>
      <c r="Z1940" s="28" t="n">
        <v>18024.45</v>
      </c>
      <c r="AA1940" s="28" t="n">
        <v>6054.58</v>
      </c>
      <c r="AB1940" s="29" t="n">
        <v>13494.77</v>
      </c>
      <c r="AC1940" s="29" t="n">
        <v>7121.96</v>
      </c>
    </row>
    <row r="1941" customFormat="false" ht="12.75" hidden="false" customHeight="false" outlineLevel="0" collapsed="false">
      <c r="A1941" s="3" t="s">
        <v>3392</v>
      </c>
      <c r="B1941" s="3" t="s">
        <v>59</v>
      </c>
      <c r="C1941" s="3" t="s">
        <v>297</v>
      </c>
      <c r="D1941" s="3" t="s">
        <v>3401</v>
      </c>
      <c r="E1941" s="3" t="str">
        <f aca="false">+CONCATENATE(A1941," ",B1941," ",C1941," ",D1941)</f>
        <v>WAUGHCHA 115 KV BGE 110545</v>
      </c>
      <c r="F1941" s="26" t="s">
        <v>3402</v>
      </c>
      <c r="G1941" s="26" t="n">
        <v>9.32</v>
      </c>
      <c r="H1941" s="26" t="n">
        <v>4.98</v>
      </c>
      <c r="I1941" s="26" t="s">
        <v>3402</v>
      </c>
      <c r="J1941" s="26" t="n">
        <v>2.69</v>
      </c>
      <c r="K1941" s="26" t="n">
        <v>2.29</v>
      </c>
      <c r="L1941" s="26" t="s">
        <v>3402</v>
      </c>
      <c r="M1941" s="26" t="n">
        <v>7.6</v>
      </c>
      <c r="N1941" s="26" t="n">
        <v>3.78</v>
      </c>
      <c r="O1941" s="27" t="s">
        <v>3402</v>
      </c>
      <c r="P1941" s="27" t="n">
        <v>-871.92</v>
      </c>
      <c r="Q1941" s="27" t="n">
        <v>-264.08</v>
      </c>
      <c r="R1941" s="28" t="n">
        <v>20117.99</v>
      </c>
      <c r="S1941" s="28" t="n">
        <v>6303.86</v>
      </c>
      <c r="T1941" s="29" t="n">
        <v>58248.77</v>
      </c>
      <c r="U1941" s="29" t="n">
        <v>8575.51</v>
      </c>
      <c r="V1941" s="28" t="n">
        <v>15273.33</v>
      </c>
      <c r="W1941" s="28" t="n">
        <v>7984.75</v>
      </c>
      <c r="X1941" s="29" t="n">
        <v>12275</v>
      </c>
      <c r="Y1941" s="29" t="n">
        <v>5616.1</v>
      </c>
      <c r="Z1941" s="28" t="n">
        <v>18024.45</v>
      </c>
      <c r="AA1941" s="28" t="n">
        <v>6054.58</v>
      </c>
      <c r="AB1941" s="29" t="n">
        <v>13494.77</v>
      </c>
      <c r="AC1941" s="29" t="n">
        <v>7121.96</v>
      </c>
    </row>
    <row r="1942" customFormat="false" ht="12.75" hidden="false" customHeight="false" outlineLevel="0" collapsed="false">
      <c r="A1942" s="3" t="s">
        <v>3392</v>
      </c>
      <c r="B1942" s="3" t="s">
        <v>59</v>
      </c>
      <c r="C1942" s="3" t="s">
        <v>297</v>
      </c>
      <c r="D1942" s="3" t="s">
        <v>3403</v>
      </c>
      <c r="E1942" s="3" t="str">
        <f aca="false">+CONCATENATE(A1942," ",B1942," ",C1942," ",D1942)</f>
        <v>WAUGHCHA 115 KV BGE 110546</v>
      </c>
      <c r="F1942" s="26" t="s">
        <v>3404</v>
      </c>
      <c r="G1942" s="26" t="n">
        <v>9.32</v>
      </c>
      <c r="H1942" s="26" t="n">
        <v>4.98</v>
      </c>
      <c r="I1942" s="26" t="s">
        <v>3404</v>
      </c>
      <c r="J1942" s="26" t="n">
        <v>2.69</v>
      </c>
      <c r="K1942" s="26" t="n">
        <v>2.29</v>
      </c>
      <c r="L1942" s="26" t="s">
        <v>3404</v>
      </c>
      <c r="M1942" s="26" t="n">
        <v>7.6</v>
      </c>
      <c r="N1942" s="26" t="n">
        <v>3.78</v>
      </c>
      <c r="O1942" s="27" t="s">
        <v>3404</v>
      </c>
      <c r="P1942" s="27" t="n">
        <v>-871.92</v>
      </c>
      <c r="Q1942" s="27" t="n">
        <v>-264.08</v>
      </c>
      <c r="R1942" s="28" t="n">
        <v>20117.99</v>
      </c>
      <c r="S1942" s="28" t="n">
        <v>6303.86</v>
      </c>
      <c r="T1942" s="29" t="n">
        <v>58248.77</v>
      </c>
      <c r="U1942" s="29" t="n">
        <v>8575.51</v>
      </c>
      <c r="V1942" s="28" t="n">
        <v>15273.33</v>
      </c>
      <c r="W1942" s="28" t="n">
        <v>7984.75</v>
      </c>
      <c r="X1942" s="29" t="n">
        <v>12275</v>
      </c>
      <c r="Y1942" s="29" t="n">
        <v>5616.1</v>
      </c>
      <c r="Z1942" s="28" t="n">
        <v>18024.45</v>
      </c>
      <c r="AA1942" s="28" t="n">
        <v>6054.58</v>
      </c>
      <c r="AB1942" s="29" t="n">
        <v>13494.77</v>
      </c>
      <c r="AC1942" s="29" t="n">
        <v>7121.96</v>
      </c>
    </row>
    <row r="1943" customFormat="false" ht="12.75" hidden="false" customHeight="false" outlineLevel="0" collapsed="false">
      <c r="A1943" s="3" t="s">
        <v>3392</v>
      </c>
      <c r="B1943" s="3" t="s">
        <v>59</v>
      </c>
      <c r="C1943" s="3" t="s">
        <v>297</v>
      </c>
      <c r="D1943" s="3" t="s">
        <v>3405</v>
      </c>
      <c r="E1943" s="3" t="str">
        <f aca="false">+CONCATENATE(A1943," ",B1943," ",C1943," ",D1943)</f>
        <v>WAUGHCHA 115 KV BGE 110547</v>
      </c>
      <c r="F1943" s="26" t="s">
        <v>3406</v>
      </c>
      <c r="G1943" s="26" t="n">
        <v>9.32</v>
      </c>
      <c r="H1943" s="26" t="n">
        <v>4.98</v>
      </c>
      <c r="I1943" s="26" t="s">
        <v>3406</v>
      </c>
      <c r="J1943" s="26" t="n">
        <v>2.69</v>
      </c>
      <c r="K1943" s="26" t="n">
        <v>2.29</v>
      </c>
      <c r="L1943" s="26" t="s">
        <v>3406</v>
      </c>
      <c r="M1943" s="26" t="n">
        <v>7.6</v>
      </c>
      <c r="N1943" s="26" t="n">
        <v>3.78</v>
      </c>
      <c r="O1943" s="27" t="s">
        <v>3406</v>
      </c>
      <c r="P1943" s="27" t="n">
        <v>-871.92</v>
      </c>
      <c r="Q1943" s="27" t="n">
        <v>-264.08</v>
      </c>
      <c r="R1943" s="28" t="n">
        <v>20117.99</v>
      </c>
      <c r="S1943" s="28" t="n">
        <v>6303.86</v>
      </c>
      <c r="T1943" s="29" t="n">
        <v>58248.77</v>
      </c>
      <c r="U1943" s="29" t="n">
        <v>8575.51</v>
      </c>
      <c r="V1943" s="28" t="n">
        <v>15273.33</v>
      </c>
      <c r="W1943" s="28" t="n">
        <v>7984.75</v>
      </c>
      <c r="X1943" s="29" t="n">
        <v>12275</v>
      </c>
      <c r="Y1943" s="29" t="n">
        <v>5616.1</v>
      </c>
      <c r="Z1943" s="28" t="n">
        <v>18024.45</v>
      </c>
      <c r="AA1943" s="28" t="n">
        <v>6054.58</v>
      </c>
      <c r="AB1943" s="29" t="n">
        <v>13494.77</v>
      </c>
      <c r="AC1943" s="29" t="n">
        <v>7121.96</v>
      </c>
    </row>
    <row r="1944" customFormat="false" ht="12.75" hidden="false" customHeight="false" outlineLevel="0" collapsed="false">
      <c r="A1944" s="3" t="s">
        <v>3392</v>
      </c>
      <c r="B1944" s="3" t="s">
        <v>59</v>
      </c>
      <c r="C1944" s="3" t="s">
        <v>297</v>
      </c>
      <c r="D1944" s="3" t="s">
        <v>3407</v>
      </c>
      <c r="E1944" s="3" t="str">
        <f aca="false">+CONCATENATE(A1944," ",B1944," ",C1944," ",D1944)</f>
        <v>WAUGHCHA 115 KV BGE 110548</v>
      </c>
      <c r="F1944" s="26" t="s">
        <v>3408</v>
      </c>
      <c r="G1944" s="26" t="n">
        <v>9.32</v>
      </c>
      <c r="H1944" s="26" t="n">
        <v>4.98</v>
      </c>
      <c r="I1944" s="26" t="s">
        <v>3408</v>
      </c>
      <c r="J1944" s="26" t="n">
        <v>2.69</v>
      </c>
      <c r="K1944" s="26" t="n">
        <v>2.29</v>
      </c>
      <c r="L1944" s="26" t="s">
        <v>3408</v>
      </c>
      <c r="M1944" s="26" t="n">
        <v>7.6</v>
      </c>
      <c r="N1944" s="26" t="n">
        <v>3.78</v>
      </c>
      <c r="O1944" s="27" t="s">
        <v>3408</v>
      </c>
      <c r="P1944" s="27" t="n">
        <v>-871.92</v>
      </c>
      <c r="Q1944" s="27" t="n">
        <v>-264.08</v>
      </c>
      <c r="R1944" s="28" t="n">
        <v>20117.99</v>
      </c>
      <c r="S1944" s="28" t="n">
        <v>6303.86</v>
      </c>
      <c r="T1944" s="29" t="n">
        <v>58248.77</v>
      </c>
      <c r="U1944" s="29" t="n">
        <v>8575.51</v>
      </c>
      <c r="V1944" s="28" t="n">
        <v>15273.33</v>
      </c>
      <c r="W1944" s="28" t="n">
        <v>7984.75</v>
      </c>
      <c r="X1944" s="29" t="n">
        <v>12275</v>
      </c>
      <c r="Y1944" s="29" t="n">
        <v>5616.1</v>
      </c>
      <c r="Z1944" s="28" t="n">
        <v>18024.45</v>
      </c>
      <c r="AA1944" s="28" t="n">
        <v>6054.58</v>
      </c>
      <c r="AB1944" s="29" t="n">
        <v>13494.77</v>
      </c>
      <c r="AC1944" s="29" t="n">
        <v>7121.96</v>
      </c>
    </row>
    <row r="1945" customFormat="false" ht="12.75" hidden="false" customHeight="false" outlineLevel="0" collapsed="false">
      <c r="A1945" s="3" t="s">
        <v>3409</v>
      </c>
      <c r="B1945" s="3" t="s">
        <v>44</v>
      </c>
      <c r="C1945" s="3" t="s">
        <v>297</v>
      </c>
      <c r="D1945" s="3"/>
      <c r="E1945" s="3" t="str">
        <f aca="false">+CONCATENATE(A1945," ",B1945," ",C1945," ",D1945)</f>
        <v>WAUGHCHAPEL 500 KV BGE </v>
      </c>
      <c r="F1945" s="26" t="s">
        <v>3409</v>
      </c>
      <c r="G1945" s="26" t="n">
        <v>9.55</v>
      </c>
      <c r="H1945" s="26" t="n">
        <v>5.1</v>
      </c>
      <c r="I1945" s="26" t="s">
        <v>3409</v>
      </c>
      <c r="J1945" s="26" t="n">
        <v>2.81</v>
      </c>
      <c r="K1945" s="26" t="n">
        <v>2.35</v>
      </c>
      <c r="L1945" s="26" t="s">
        <v>3409</v>
      </c>
      <c r="M1945" s="26" t="n">
        <v>7.66</v>
      </c>
      <c r="N1945" s="26" t="n">
        <v>3.89</v>
      </c>
      <c r="O1945" s="27" t="s">
        <v>3409</v>
      </c>
      <c r="P1945" s="27" t="n">
        <v>-883.86</v>
      </c>
      <c r="Q1945" s="27" t="n">
        <v>-268.96</v>
      </c>
      <c r="R1945" s="28" t="n">
        <v>20129.58</v>
      </c>
      <c r="S1945" s="28" t="n">
        <v>6303.1</v>
      </c>
      <c r="T1945" s="29" t="n">
        <v>58245.94</v>
      </c>
      <c r="U1945" s="29" t="n">
        <v>8594.5</v>
      </c>
      <c r="V1945" s="28" t="n">
        <v>15273.02</v>
      </c>
      <c r="W1945" s="28" t="n">
        <v>7984.13</v>
      </c>
      <c r="X1945" s="29" t="n">
        <v>12275.1</v>
      </c>
      <c r="Y1945" s="29" t="n">
        <v>5616.9</v>
      </c>
      <c r="Z1945" s="28" t="n">
        <v>18629.17</v>
      </c>
      <c r="AA1945" s="28" t="n">
        <v>6212.97</v>
      </c>
      <c r="AB1945" s="29" t="n">
        <v>13494.71</v>
      </c>
      <c r="AC1945" s="29" t="n">
        <v>7710.78</v>
      </c>
    </row>
    <row r="1946" customFormat="false" ht="12.75" hidden="false" customHeight="false" outlineLevel="0" collapsed="false">
      <c r="A1946" s="3" t="s">
        <v>3410</v>
      </c>
      <c r="B1946" s="3" t="s">
        <v>47</v>
      </c>
      <c r="C1946" s="3" t="s">
        <v>60</v>
      </c>
      <c r="D1946" s="3" t="s">
        <v>3410</v>
      </c>
      <c r="E1946" s="3" t="str">
        <f aca="false">+CONCATENATE(A1946," ",B1946," ",C1946," ",D1946)</f>
        <v>WAYNE 13 KV PENELEC WAYNE</v>
      </c>
      <c r="F1946" s="26" t="s">
        <v>3411</v>
      </c>
      <c r="G1946" s="26" t="n">
        <v>23.6</v>
      </c>
      <c r="H1946" s="26" t="n">
        <v>12.16</v>
      </c>
      <c r="I1946" s="26" t="s">
        <v>3411</v>
      </c>
      <c r="J1946" s="26" t="n">
        <v>-36.15</v>
      </c>
      <c r="K1946" s="26" t="n">
        <v>8.02</v>
      </c>
      <c r="L1946" s="26" t="s">
        <v>3411</v>
      </c>
      <c r="M1946" s="26" t="n">
        <v>24.08</v>
      </c>
      <c r="N1946" s="26" t="n">
        <v>13.27</v>
      </c>
      <c r="O1946" s="27" t="s">
        <v>3411</v>
      </c>
      <c r="P1946" s="27" t="n">
        <v>-747.38</v>
      </c>
      <c r="Q1946" s="27" t="n">
        <v>-194.04</v>
      </c>
      <c r="R1946" s="28" t="n">
        <v>20280.46</v>
      </c>
      <c r="S1946" s="28" t="n">
        <v>6433.1</v>
      </c>
      <c r="T1946" s="29" t="n">
        <v>58357.17</v>
      </c>
      <c r="U1946" s="29" t="n">
        <v>8671.64</v>
      </c>
      <c r="V1946" s="28" t="n">
        <v>14272.39</v>
      </c>
      <c r="W1946" s="28" t="n">
        <v>7979.74</v>
      </c>
      <c r="X1946" s="29" t="n">
        <v>12292.1</v>
      </c>
      <c r="Y1946" s="29" t="n">
        <v>5661.4</v>
      </c>
      <c r="Z1946" s="28" t="n">
        <v>18553.38</v>
      </c>
      <c r="AA1946" s="28" t="n">
        <v>6337.46</v>
      </c>
      <c r="AB1946" s="29" t="n">
        <v>13494.16</v>
      </c>
      <c r="AC1946" s="29" t="n">
        <v>7718.21</v>
      </c>
    </row>
    <row r="1947" customFormat="false" ht="12.75" hidden="false" customHeight="false" outlineLevel="0" collapsed="false">
      <c r="A1947" s="3" t="s">
        <v>3412</v>
      </c>
      <c r="B1947" s="3" t="s">
        <v>26</v>
      </c>
      <c r="C1947" s="3" t="s">
        <v>87</v>
      </c>
      <c r="D1947" s="3" t="s">
        <v>628</v>
      </c>
      <c r="E1947" s="3" t="str">
        <f aca="false">+CONCATENATE(A1947," ",B1947," ",C1947," ",D1947)</f>
        <v>WAYNEJCT 230 KV PECO DBU1</v>
      </c>
      <c r="F1947" s="26" t="s">
        <v>3413</v>
      </c>
      <c r="G1947" s="26" t="n">
        <v>0</v>
      </c>
      <c r="H1947" s="26" t="n">
        <v>0</v>
      </c>
      <c r="I1947" s="26" t="s">
        <v>3413</v>
      </c>
      <c r="J1947" s="26" t="n">
        <v>0</v>
      </c>
      <c r="K1947" s="26" t="n">
        <v>0</v>
      </c>
      <c r="L1947" s="26" t="s">
        <v>3413</v>
      </c>
      <c r="M1947" s="26" t="n">
        <v>0</v>
      </c>
      <c r="N1947" s="26" t="n">
        <v>0</v>
      </c>
      <c r="O1947" s="27" t="s">
        <v>3413</v>
      </c>
      <c r="P1947" s="27" t="n">
        <v>0</v>
      </c>
      <c r="Q1947" s="27" t="n">
        <v>0</v>
      </c>
      <c r="R1947" s="28" t="n">
        <v>20539.04</v>
      </c>
      <c r="S1947" s="28" t="n">
        <v>6330.24</v>
      </c>
      <c r="T1947" s="29" t="n">
        <v>60142.6</v>
      </c>
      <c r="U1947" s="29" t="n">
        <v>8669.48</v>
      </c>
      <c r="V1947" s="28" t="n">
        <v>15156.55</v>
      </c>
      <c r="W1947" s="28" t="n">
        <v>7979.28</v>
      </c>
      <c r="X1947" s="29" t="n">
        <v>12269.9</v>
      </c>
      <c r="Y1947" s="29" t="n">
        <v>5607.2</v>
      </c>
      <c r="Z1947" s="28" t="n">
        <v>18000.55</v>
      </c>
      <c r="AA1947" s="28" t="n">
        <v>5992.33</v>
      </c>
      <c r="AB1947" s="29" t="n">
        <v>13494.16</v>
      </c>
      <c r="AC1947" s="29" t="n">
        <v>7118.74</v>
      </c>
    </row>
    <row r="1948" customFormat="false" ht="12.75" hidden="false" customHeight="false" outlineLevel="0" collapsed="false">
      <c r="A1948" s="3" t="s">
        <v>3412</v>
      </c>
      <c r="B1948" s="3" t="s">
        <v>26</v>
      </c>
      <c r="C1948" s="3" t="s">
        <v>87</v>
      </c>
      <c r="D1948" s="3" t="s">
        <v>630</v>
      </c>
      <c r="E1948" s="3" t="str">
        <f aca="false">+CONCATENATE(A1948," ",B1948," ",C1948," ",D1948)</f>
        <v>WAYNEJCT 230 KV PECO DBU2</v>
      </c>
      <c r="F1948" s="26" t="s">
        <v>3414</v>
      </c>
      <c r="G1948" s="26" t="n">
        <v>0</v>
      </c>
      <c r="H1948" s="26" t="n">
        <v>0</v>
      </c>
      <c r="I1948" s="26" t="s">
        <v>3414</v>
      </c>
      <c r="J1948" s="26" t="n">
        <v>0</v>
      </c>
      <c r="K1948" s="26" t="n">
        <v>0</v>
      </c>
      <c r="L1948" s="26" t="s">
        <v>3414</v>
      </c>
      <c r="M1948" s="26" t="n">
        <v>0</v>
      </c>
      <c r="N1948" s="26" t="n">
        <v>0</v>
      </c>
      <c r="O1948" s="27" t="s">
        <v>3414</v>
      </c>
      <c r="P1948" s="27" t="n">
        <v>0</v>
      </c>
      <c r="Q1948" s="27" t="n">
        <v>0</v>
      </c>
      <c r="R1948" s="28" t="n">
        <v>20539.04</v>
      </c>
      <c r="S1948" s="28" t="n">
        <v>6330.24</v>
      </c>
      <c r="T1948" s="29" t="n">
        <v>60142.6</v>
      </c>
      <c r="U1948" s="29" t="n">
        <v>8669.48</v>
      </c>
      <c r="V1948" s="28" t="n">
        <v>15156.55</v>
      </c>
      <c r="W1948" s="28" t="n">
        <v>7979.28</v>
      </c>
      <c r="X1948" s="29" t="n">
        <v>12269.9</v>
      </c>
      <c r="Y1948" s="29" t="n">
        <v>5607.2</v>
      </c>
      <c r="Z1948" s="28" t="n">
        <v>18000.55</v>
      </c>
      <c r="AA1948" s="28" t="n">
        <v>5992.33</v>
      </c>
      <c r="AB1948" s="29" t="n">
        <v>13494.16</v>
      </c>
      <c r="AC1948" s="29" t="n">
        <v>7118.74</v>
      </c>
    </row>
    <row r="1949" customFormat="false" ht="12.75" hidden="false" customHeight="false" outlineLevel="0" collapsed="false">
      <c r="A1949" s="3" t="s">
        <v>3415</v>
      </c>
      <c r="B1949" s="3" t="s">
        <v>14</v>
      </c>
      <c r="C1949" s="3" t="s">
        <v>27</v>
      </c>
      <c r="D1949" s="3" t="s">
        <v>28</v>
      </c>
      <c r="E1949" s="3" t="str">
        <f aca="false">+CONCATENATE(A1949," ",B1949," ",C1949," ",D1949)</f>
        <v>WCALDWEL 138 KV PSEG T-1</v>
      </c>
      <c r="F1949" s="26" t="s">
        <v>3416</v>
      </c>
      <c r="G1949" s="26" t="n">
        <v>150.84</v>
      </c>
      <c r="H1949" s="26" t="n">
        <v>76.94</v>
      </c>
      <c r="I1949" s="26" t="s">
        <v>3416</v>
      </c>
      <c r="J1949" s="26" t="n">
        <v>58.33</v>
      </c>
      <c r="K1949" s="26" t="n">
        <v>48.76</v>
      </c>
      <c r="L1949" s="26" t="s">
        <v>3416</v>
      </c>
      <c r="M1949" s="26" t="n">
        <v>148.24</v>
      </c>
      <c r="N1949" s="26" t="n">
        <v>75.16</v>
      </c>
      <c r="O1949" s="27" t="s">
        <v>3416</v>
      </c>
      <c r="P1949" s="27" t="n">
        <v>555.11</v>
      </c>
      <c r="Q1949" s="27" t="n">
        <v>400.74</v>
      </c>
      <c r="R1949" s="28" t="n">
        <v>20657.45</v>
      </c>
      <c r="S1949" s="28" t="n">
        <v>6396.5</v>
      </c>
      <c r="T1949" s="29" t="n">
        <v>60123.43</v>
      </c>
      <c r="U1949" s="29" t="n">
        <v>8792.89</v>
      </c>
      <c r="V1949" s="28" t="n">
        <v>15024.83</v>
      </c>
      <c r="W1949" s="28" t="n">
        <v>7993.08</v>
      </c>
      <c r="X1949" s="29" t="n">
        <v>12366.7</v>
      </c>
      <c r="Y1949" s="29" t="n">
        <v>5845.8</v>
      </c>
      <c r="Z1949" s="28" t="n">
        <v>18143.54</v>
      </c>
      <c r="AA1949" s="28" t="n">
        <v>6619.56</v>
      </c>
      <c r="AB1949" s="29" t="n">
        <v>13493.61</v>
      </c>
      <c r="AC1949" s="29" t="n">
        <v>7140.64</v>
      </c>
    </row>
    <row r="1950" customFormat="false" ht="12.75" hidden="false" customHeight="false" outlineLevel="0" collapsed="false">
      <c r="A1950" s="3" t="s">
        <v>3415</v>
      </c>
      <c r="B1950" s="3" t="s">
        <v>14</v>
      </c>
      <c r="C1950" s="3" t="s">
        <v>27</v>
      </c>
      <c r="D1950" s="3" t="s">
        <v>31</v>
      </c>
      <c r="E1950" s="3" t="str">
        <f aca="false">+CONCATENATE(A1950," ",B1950," ",C1950," ",D1950)</f>
        <v>WCALDWEL 138 KV PSEG T-2</v>
      </c>
      <c r="F1950" s="26" t="s">
        <v>3417</v>
      </c>
      <c r="G1950" s="26" t="n">
        <v>157.5</v>
      </c>
      <c r="H1950" s="26" t="n">
        <v>79.91</v>
      </c>
      <c r="I1950" s="26" t="s">
        <v>3417</v>
      </c>
      <c r="J1950" s="26" t="n">
        <v>56.65</v>
      </c>
      <c r="K1950" s="26" t="n">
        <v>50.79</v>
      </c>
      <c r="L1950" s="26" t="s">
        <v>3417</v>
      </c>
      <c r="M1950" s="26" t="n">
        <v>155.27</v>
      </c>
      <c r="N1950" s="26" t="n">
        <v>81.81</v>
      </c>
      <c r="O1950" s="27" t="s">
        <v>3417</v>
      </c>
      <c r="P1950" s="27" t="n">
        <v>524.99</v>
      </c>
      <c r="Q1950" s="27" t="n">
        <v>399.65</v>
      </c>
      <c r="R1950" s="28" t="n">
        <v>20641.1</v>
      </c>
      <c r="S1950" s="28" t="n">
        <v>6388.92</v>
      </c>
      <c r="T1950" s="29" t="n">
        <v>59945.82</v>
      </c>
      <c r="U1950" s="29" t="n">
        <v>8801.16</v>
      </c>
      <c r="V1950" s="28" t="n">
        <v>15002.95</v>
      </c>
      <c r="W1950" s="28" t="n">
        <v>7986.72</v>
      </c>
      <c r="X1950" s="29" t="n">
        <v>12498.7</v>
      </c>
      <c r="Y1950" s="29" t="n">
        <v>5789.1</v>
      </c>
      <c r="Z1950" s="28" t="n">
        <v>18097.43</v>
      </c>
      <c r="AA1950" s="28" t="n">
        <v>6615.79</v>
      </c>
      <c r="AB1950" s="29" t="n">
        <v>13489.13</v>
      </c>
      <c r="AC1950" s="29" t="n">
        <v>7144.4</v>
      </c>
    </row>
    <row r="1951" customFormat="false" ht="12.75" hidden="false" customHeight="false" outlineLevel="0" collapsed="false">
      <c r="A1951" s="3" t="s">
        <v>3415</v>
      </c>
      <c r="B1951" s="3" t="s">
        <v>14</v>
      </c>
      <c r="C1951" s="3" t="s">
        <v>27</v>
      </c>
      <c r="D1951" s="3" t="s">
        <v>760</v>
      </c>
      <c r="E1951" s="3" t="str">
        <f aca="false">+CONCATENATE(A1951," ",B1951," ",C1951," ",D1951)</f>
        <v>WCALDWEL 138 KV PSEG T-3</v>
      </c>
      <c r="F1951" s="26" t="s">
        <v>3418</v>
      </c>
      <c r="G1951" s="26" t="n">
        <v>150.84</v>
      </c>
      <c r="H1951" s="26" t="n">
        <v>76.94</v>
      </c>
      <c r="I1951" s="26" t="s">
        <v>3418</v>
      </c>
      <c r="J1951" s="26" t="n">
        <v>58.33</v>
      </c>
      <c r="K1951" s="26" t="n">
        <v>48.76</v>
      </c>
      <c r="L1951" s="26" t="s">
        <v>3418</v>
      </c>
      <c r="M1951" s="26" t="n">
        <v>148.24</v>
      </c>
      <c r="N1951" s="26" t="n">
        <v>75.16</v>
      </c>
      <c r="O1951" s="27" t="s">
        <v>3418</v>
      </c>
      <c r="P1951" s="27" t="n">
        <v>555.11</v>
      </c>
      <c r="Q1951" s="27" t="n">
        <v>400.74</v>
      </c>
      <c r="R1951" s="28" t="n">
        <v>20657.45</v>
      </c>
      <c r="S1951" s="28" t="n">
        <v>6396.5</v>
      </c>
      <c r="T1951" s="29" t="n">
        <v>60123.43</v>
      </c>
      <c r="U1951" s="29" t="n">
        <v>8792.89</v>
      </c>
      <c r="V1951" s="28" t="n">
        <v>15024.83</v>
      </c>
      <c r="W1951" s="28" t="n">
        <v>7993.08</v>
      </c>
      <c r="X1951" s="29" t="n">
        <v>12366.7</v>
      </c>
      <c r="Y1951" s="29" t="n">
        <v>5845.8</v>
      </c>
      <c r="Z1951" s="28" t="n">
        <v>18143.54</v>
      </c>
      <c r="AA1951" s="28" t="n">
        <v>6619.56</v>
      </c>
      <c r="AB1951" s="29" t="n">
        <v>13493.61</v>
      </c>
      <c r="AC1951" s="29" t="n">
        <v>7140.64</v>
      </c>
    </row>
    <row r="1952" customFormat="false" ht="12.75" hidden="false" customHeight="false" outlineLevel="0" collapsed="false">
      <c r="A1952" s="3" t="s">
        <v>3415</v>
      </c>
      <c r="B1952" s="3" t="s">
        <v>14</v>
      </c>
      <c r="C1952" s="3" t="s">
        <v>27</v>
      </c>
      <c r="D1952" s="3" t="s">
        <v>757</v>
      </c>
      <c r="E1952" s="3" t="str">
        <f aca="false">+CONCATENATE(A1952," ",B1952," ",C1952," ",D1952)</f>
        <v>WCALDWEL 138 KV PSEG T-4</v>
      </c>
      <c r="F1952" s="26" t="s">
        <v>3419</v>
      </c>
      <c r="G1952" s="26" t="n">
        <v>157.5</v>
      </c>
      <c r="H1952" s="26" t="n">
        <v>79.91</v>
      </c>
      <c r="I1952" s="26" t="s">
        <v>3419</v>
      </c>
      <c r="J1952" s="26" t="n">
        <v>56.65</v>
      </c>
      <c r="K1952" s="26" t="n">
        <v>50.79</v>
      </c>
      <c r="L1952" s="26" t="s">
        <v>3419</v>
      </c>
      <c r="M1952" s="26" t="n">
        <v>155.27</v>
      </c>
      <c r="N1952" s="26" t="n">
        <v>81.81</v>
      </c>
      <c r="O1952" s="27" t="s">
        <v>3419</v>
      </c>
      <c r="P1952" s="27" t="n">
        <v>524.99</v>
      </c>
      <c r="Q1952" s="27" t="n">
        <v>399.65</v>
      </c>
      <c r="R1952" s="28" t="n">
        <v>20641.1</v>
      </c>
      <c r="S1952" s="28" t="n">
        <v>6388.92</v>
      </c>
      <c r="T1952" s="29" t="n">
        <v>59945.82</v>
      </c>
      <c r="U1952" s="29" t="n">
        <v>8801.16</v>
      </c>
      <c r="V1952" s="28" t="n">
        <v>15002.95</v>
      </c>
      <c r="W1952" s="28" t="n">
        <v>7986.72</v>
      </c>
      <c r="X1952" s="29" t="n">
        <v>12498.7</v>
      </c>
      <c r="Y1952" s="29" t="n">
        <v>5789.1</v>
      </c>
      <c r="Z1952" s="28" t="n">
        <v>18097.43</v>
      </c>
      <c r="AA1952" s="28" t="n">
        <v>6615.79</v>
      </c>
      <c r="AB1952" s="29" t="n">
        <v>13489.13</v>
      </c>
      <c r="AC1952" s="29" t="n">
        <v>7144.4</v>
      </c>
    </row>
    <row r="1953" customFormat="false" ht="12.75" hidden="false" customHeight="false" outlineLevel="0" collapsed="false">
      <c r="A1953" s="3" t="s">
        <v>3420</v>
      </c>
      <c r="B1953" s="3" t="s">
        <v>20</v>
      </c>
      <c r="C1953" s="3" t="s">
        <v>37</v>
      </c>
      <c r="D1953" s="3" t="s">
        <v>3421</v>
      </c>
      <c r="E1953" s="3" t="str">
        <f aca="false">+CONCATENATE(A1953," ",B1953," ",C1953," ",D1953)</f>
        <v>WCAMBRID 69 KV DPL W-CAMB</v>
      </c>
      <c r="F1953" s="26" t="s">
        <v>3422</v>
      </c>
      <c r="G1953" s="26" t="n">
        <v>7.89</v>
      </c>
      <c r="H1953" s="26" t="n">
        <v>4.48</v>
      </c>
      <c r="I1953" s="26" t="s">
        <v>3422</v>
      </c>
      <c r="J1953" s="26" t="n">
        <v>0.23</v>
      </c>
      <c r="K1953" s="26" t="n">
        <v>1.33</v>
      </c>
      <c r="L1953" s="26" t="s">
        <v>3422</v>
      </c>
      <c r="M1953" s="26" t="n">
        <v>4.09</v>
      </c>
      <c r="N1953" s="26" t="n">
        <v>2.73</v>
      </c>
      <c r="O1953" s="27" t="s">
        <v>3422</v>
      </c>
      <c r="P1953" s="27" t="n">
        <v>1530.25</v>
      </c>
      <c r="Q1953" s="27" t="n">
        <v>877.95</v>
      </c>
      <c r="R1953" s="28" t="n">
        <v>20259.1</v>
      </c>
      <c r="S1953" s="28" t="n">
        <v>6328.17</v>
      </c>
      <c r="T1953" s="29" t="n">
        <v>60484.95</v>
      </c>
      <c r="U1953" s="29" t="n">
        <v>8679.88</v>
      </c>
      <c r="V1953" s="28" t="n">
        <v>17029.12</v>
      </c>
      <c r="W1953" s="28" t="n">
        <v>9158.82</v>
      </c>
      <c r="X1953" s="29" t="n">
        <v>12269.3</v>
      </c>
      <c r="Y1953" s="29" t="n">
        <v>5597.5</v>
      </c>
      <c r="Z1953" s="28" t="n">
        <v>18002.06</v>
      </c>
      <c r="AA1953" s="28" t="n">
        <v>6008.42</v>
      </c>
      <c r="AB1953" s="29" t="n">
        <v>13493.92</v>
      </c>
      <c r="AC1953" s="29" t="n">
        <v>7119.78</v>
      </c>
    </row>
    <row r="1954" customFormat="false" ht="12.75" hidden="false" customHeight="false" outlineLevel="0" collapsed="false">
      <c r="A1954" s="3" t="s">
        <v>3423</v>
      </c>
      <c r="B1954" s="3" t="s">
        <v>346</v>
      </c>
      <c r="C1954" s="3"/>
      <c r="D1954" s="3"/>
      <c r="E1954" s="3" t="str">
        <f aca="false">+CONCATENATE(A1954," ",B1954," ",C1954," ",D1954)</f>
        <v>WELLSBORO AGGREGATE  </v>
      </c>
      <c r="F1954" s="26" t="s">
        <v>3423</v>
      </c>
      <c r="G1954" s="26" t="n">
        <v>30.25</v>
      </c>
      <c r="H1954" s="26" t="n">
        <v>15.54</v>
      </c>
      <c r="I1954" s="26" t="s">
        <v>3423</v>
      </c>
      <c r="J1954" s="26" t="n">
        <v>4.4</v>
      </c>
      <c r="K1954" s="26" t="n">
        <v>8.15</v>
      </c>
      <c r="L1954" s="26" t="s">
        <v>3423</v>
      </c>
      <c r="M1954" s="26" t="n">
        <v>25.99</v>
      </c>
      <c r="N1954" s="26" t="n">
        <v>13.58</v>
      </c>
      <c r="O1954" s="27" t="s">
        <v>3423</v>
      </c>
      <c r="P1954" s="27" t="n">
        <v>-548.32</v>
      </c>
      <c r="Q1954" s="27" t="n">
        <v>-103.46</v>
      </c>
      <c r="R1954" s="28" t="n">
        <v>20359.11</v>
      </c>
      <c r="S1954" s="28" t="n">
        <v>6554.865</v>
      </c>
      <c r="T1954" s="29" t="n">
        <v>58676.015</v>
      </c>
      <c r="U1954" s="29" t="n">
        <v>8706.075</v>
      </c>
      <c r="V1954" s="28" t="n">
        <v>14812.3425</v>
      </c>
      <c r="W1954" s="28" t="n">
        <v>7978.3675</v>
      </c>
      <c r="X1954" s="29" t="n">
        <v>12276.3</v>
      </c>
      <c r="Y1954" s="29" t="n">
        <v>5679.5</v>
      </c>
      <c r="Z1954" s="28" t="n">
        <v>18574.045</v>
      </c>
      <c r="AA1954" s="28" t="n">
        <v>6393.805</v>
      </c>
      <c r="AB1954" s="29" t="n">
        <v>13810.8825</v>
      </c>
      <c r="AC1954" s="29" t="n">
        <v>7721.185</v>
      </c>
    </row>
    <row r="1955" customFormat="false" ht="12.75" hidden="false" customHeight="false" outlineLevel="0" collapsed="false">
      <c r="A1955" s="3" t="s">
        <v>3424</v>
      </c>
      <c r="B1955" s="3" t="s">
        <v>20</v>
      </c>
      <c r="C1955" s="3" t="s">
        <v>33</v>
      </c>
      <c r="D1955" s="3" t="s">
        <v>96</v>
      </c>
      <c r="E1955" s="3" t="str">
        <f aca="false">+CONCATENATE(A1955," ",B1955," ",C1955," ",D1955)</f>
        <v>WENONAH 69 KV AECO BUS1</v>
      </c>
      <c r="F1955" s="26" t="s">
        <v>3425</v>
      </c>
      <c r="G1955" s="26" t="n">
        <v>9.57</v>
      </c>
      <c r="H1955" s="26" t="n">
        <v>5.48</v>
      </c>
      <c r="I1955" s="26" t="s">
        <v>3425</v>
      </c>
      <c r="J1955" s="26" t="n">
        <v>-0.07</v>
      </c>
      <c r="K1955" s="26" t="n">
        <v>0.97</v>
      </c>
      <c r="L1955" s="26" t="s">
        <v>3425</v>
      </c>
      <c r="M1955" s="26" t="n">
        <v>3.05</v>
      </c>
      <c r="N1955" s="26" t="n">
        <v>2.45</v>
      </c>
      <c r="O1955" s="27" t="s">
        <v>3425</v>
      </c>
      <c r="P1955" s="27" t="n">
        <v>589.89</v>
      </c>
      <c r="Q1955" s="27" t="n">
        <v>437.37</v>
      </c>
      <c r="R1955" s="28" t="n">
        <v>20297.01</v>
      </c>
      <c r="S1955" s="28" t="n">
        <v>6330.64</v>
      </c>
      <c r="T1955" s="29" t="n">
        <v>60238.98</v>
      </c>
      <c r="U1955" s="29" t="n">
        <v>8678.79</v>
      </c>
      <c r="V1955" s="28" t="n">
        <v>15159.83</v>
      </c>
      <c r="W1955" s="28" t="n">
        <v>7979.59</v>
      </c>
      <c r="X1955" s="29" t="n">
        <v>12264.6</v>
      </c>
      <c r="Y1955" s="29" t="n">
        <v>5582.1</v>
      </c>
      <c r="Z1955" s="28" t="n">
        <v>18001.56</v>
      </c>
      <c r="AA1955" s="28" t="n">
        <v>5995.76</v>
      </c>
      <c r="AB1955" s="29" t="n">
        <v>13493.52</v>
      </c>
      <c r="AC1955" s="29" t="n">
        <v>7119.14</v>
      </c>
    </row>
    <row r="1956" customFormat="false" ht="12.75" hidden="false" customHeight="false" outlineLevel="0" collapsed="false">
      <c r="A1956" s="3" t="s">
        <v>3424</v>
      </c>
      <c r="B1956" s="3" t="s">
        <v>20</v>
      </c>
      <c r="C1956" s="3" t="s">
        <v>33</v>
      </c>
      <c r="D1956" s="3" t="s">
        <v>533</v>
      </c>
      <c r="E1956" s="3" t="str">
        <f aca="false">+CONCATENATE(A1956," ",B1956," ",C1956," ",D1956)</f>
        <v>WENONAH 69 KV AECO BUS2</v>
      </c>
      <c r="F1956" s="26" t="s">
        <v>3426</v>
      </c>
      <c r="G1956" s="26" t="n">
        <v>9.57</v>
      </c>
      <c r="H1956" s="26" t="n">
        <v>5.48</v>
      </c>
      <c r="I1956" s="26" t="s">
        <v>3426</v>
      </c>
      <c r="J1956" s="26" t="n">
        <v>-0.07</v>
      </c>
      <c r="K1956" s="26" t="n">
        <v>0.97</v>
      </c>
      <c r="L1956" s="26" t="s">
        <v>3426</v>
      </c>
      <c r="M1956" s="26" t="n">
        <v>3.05</v>
      </c>
      <c r="N1956" s="26" t="n">
        <v>2.45</v>
      </c>
      <c r="O1956" s="27" t="s">
        <v>3426</v>
      </c>
      <c r="P1956" s="27" t="n">
        <v>589.89</v>
      </c>
      <c r="Q1956" s="27" t="n">
        <v>437.37</v>
      </c>
      <c r="R1956" s="28" t="n">
        <v>20297.01</v>
      </c>
      <c r="S1956" s="28" t="n">
        <v>6330.64</v>
      </c>
      <c r="T1956" s="29" t="n">
        <v>60238.98</v>
      </c>
      <c r="U1956" s="29" t="n">
        <v>8678.79</v>
      </c>
      <c r="V1956" s="28" t="n">
        <v>15159.83</v>
      </c>
      <c r="W1956" s="28" t="n">
        <v>7979.59</v>
      </c>
      <c r="X1956" s="29" t="n">
        <v>12264.6</v>
      </c>
      <c r="Y1956" s="29" t="n">
        <v>5582.1</v>
      </c>
      <c r="Z1956" s="28" t="n">
        <v>18001.56</v>
      </c>
      <c r="AA1956" s="28" t="n">
        <v>5995.76</v>
      </c>
      <c r="AB1956" s="29" t="n">
        <v>13493.52</v>
      </c>
      <c r="AC1956" s="29" t="n">
        <v>7119.14</v>
      </c>
    </row>
    <row r="1957" customFormat="false" ht="12.75" hidden="false" customHeight="false" outlineLevel="0" collapsed="false">
      <c r="A1957" s="3" t="s">
        <v>3427</v>
      </c>
      <c r="B1957" s="3" t="s">
        <v>59</v>
      </c>
      <c r="C1957" s="3" t="s">
        <v>111</v>
      </c>
      <c r="D1957" s="3" t="s">
        <v>3253</v>
      </c>
      <c r="E1957" s="3" t="str">
        <f aca="false">+CONCATENATE(A1957," ",B1957," ",C1957," ",D1957)</f>
        <v>WERNER 115 KV JCPL BK 12</v>
      </c>
      <c r="F1957" s="26" t="s">
        <v>3428</v>
      </c>
      <c r="G1957" s="26" t="n">
        <v>-15.72</v>
      </c>
      <c r="H1957" s="26" t="n">
        <v>-6.58</v>
      </c>
      <c r="I1957" s="26" t="s">
        <v>3428</v>
      </c>
      <c r="J1957" s="26" t="n">
        <v>-9.77</v>
      </c>
      <c r="K1957" s="26" t="n">
        <v>-10.16</v>
      </c>
      <c r="L1957" s="26" t="s">
        <v>3428</v>
      </c>
      <c r="M1957" s="26" t="n">
        <v>-31.59</v>
      </c>
      <c r="N1957" s="26" t="n">
        <v>-17.78</v>
      </c>
      <c r="O1957" s="27" t="s">
        <v>3428</v>
      </c>
      <c r="P1957" s="27" t="n">
        <v>433.35</v>
      </c>
      <c r="Q1957" s="27" t="n">
        <v>363</v>
      </c>
      <c r="R1957" s="28" t="n">
        <v>20166.4</v>
      </c>
      <c r="S1957" s="28" t="n">
        <v>6323.43</v>
      </c>
      <c r="T1957" s="29" t="n">
        <v>60006.66</v>
      </c>
      <c r="U1957" s="29" t="n">
        <v>8953.02</v>
      </c>
      <c r="V1957" s="28" t="n">
        <v>15077.81</v>
      </c>
      <c r="W1957" s="28" t="n">
        <v>7979.07</v>
      </c>
      <c r="X1957" s="29" t="n">
        <v>12246.2</v>
      </c>
      <c r="Y1957" s="29" t="n">
        <v>5607.7</v>
      </c>
      <c r="Z1957" s="28" t="n">
        <v>17989.28</v>
      </c>
      <c r="AA1957" s="28" t="n">
        <v>5795.87</v>
      </c>
      <c r="AB1957" s="29" t="n">
        <v>13490.29</v>
      </c>
      <c r="AC1957" s="29" t="n">
        <v>7103.51</v>
      </c>
    </row>
    <row r="1958" customFormat="false" ht="12.75" hidden="false" customHeight="false" outlineLevel="0" collapsed="false">
      <c r="A1958" s="3" t="s">
        <v>3427</v>
      </c>
      <c r="B1958" s="3" t="s">
        <v>47</v>
      </c>
      <c r="C1958" s="3" t="s">
        <v>111</v>
      </c>
      <c r="D1958" s="3" t="s">
        <v>1369</v>
      </c>
      <c r="E1958" s="3" t="str">
        <f aca="false">+CONCATENATE(A1958," ",B1958," ",C1958," ",D1958)</f>
        <v>WERNER 13 KV JCPL CT 1</v>
      </c>
      <c r="F1958" s="26" t="s">
        <v>3429</v>
      </c>
      <c r="G1958" s="26" t="n">
        <v>-34.62</v>
      </c>
      <c r="H1958" s="26" t="n">
        <v>-16.36</v>
      </c>
      <c r="I1958" s="26" t="s">
        <v>3429</v>
      </c>
      <c r="J1958" s="26" t="n">
        <v>-14.01</v>
      </c>
      <c r="K1958" s="26" t="n">
        <v>-14.96</v>
      </c>
      <c r="L1958" s="26" t="s">
        <v>3429</v>
      </c>
      <c r="M1958" s="26" t="n">
        <v>-46.56</v>
      </c>
      <c r="N1958" s="26" t="n">
        <v>-26.49</v>
      </c>
      <c r="O1958" s="27" t="s">
        <v>3429</v>
      </c>
      <c r="P1958" s="27" t="n">
        <v>395.4</v>
      </c>
      <c r="Q1958" s="27" t="n">
        <v>344.67</v>
      </c>
      <c r="R1958" s="28" t="n">
        <v>20106.85</v>
      </c>
      <c r="S1958" s="28" t="n">
        <v>6317.28</v>
      </c>
      <c r="T1958" s="29" t="n">
        <v>59949.55</v>
      </c>
      <c r="U1958" s="29" t="n">
        <v>9060.43</v>
      </c>
      <c r="V1958" s="28" t="n">
        <v>15067.97</v>
      </c>
      <c r="W1958" s="28" t="n">
        <v>7979.27</v>
      </c>
      <c r="X1958" s="29" t="n">
        <v>12235.5</v>
      </c>
      <c r="Y1958" s="29" t="n">
        <v>5608.3</v>
      </c>
      <c r="Z1958" s="28" t="n">
        <v>18583.88</v>
      </c>
      <c r="AA1958" s="28" t="n">
        <v>5875.09</v>
      </c>
      <c r="AB1958" s="29" t="n">
        <v>13490.43</v>
      </c>
      <c r="AC1958" s="29" t="n">
        <v>7686.04</v>
      </c>
    </row>
    <row r="1959" customFormat="false" ht="12.75" hidden="false" customHeight="false" outlineLevel="0" collapsed="false">
      <c r="A1959" s="3" t="s">
        <v>3427</v>
      </c>
      <c r="B1959" s="3" t="s">
        <v>47</v>
      </c>
      <c r="C1959" s="3" t="s">
        <v>111</v>
      </c>
      <c r="D1959" s="3" t="s">
        <v>1371</v>
      </c>
      <c r="E1959" s="3" t="str">
        <f aca="false">+CONCATENATE(A1959," ",B1959," ",C1959," ",D1959)</f>
        <v>WERNER 13 KV JCPL CT 2</v>
      </c>
      <c r="F1959" s="26" t="s">
        <v>3430</v>
      </c>
      <c r="G1959" s="26" t="n">
        <v>-34.62</v>
      </c>
      <c r="H1959" s="26" t="n">
        <v>-16.36</v>
      </c>
      <c r="I1959" s="26" t="s">
        <v>3430</v>
      </c>
      <c r="J1959" s="26" t="n">
        <v>-14.01</v>
      </c>
      <c r="K1959" s="26" t="n">
        <v>-14.96</v>
      </c>
      <c r="L1959" s="26" t="s">
        <v>3430</v>
      </c>
      <c r="M1959" s="26" t="n">
        <v>-46.56</v>
      </c>
      <c r="N1959" s="26" t="n">
        <v>-26.49</v>
      </c>
      <c r="O1959" s="27" t="s">
        <v>3430</v>
      </c>
      <c r="P1959" s="27" t="n">
        <v>395.4</v>
      </c>
      <c r="Q1959" s="27" t="n">
        <v>344.67</v>
      </c>
      <c r="R1959" s="28" t="n">
        <v>20106.85</v>
      </c>
      <c r="S1959" s="28" t="n">
        <v>6317.28</v>
      </c>
      <c r="T1959" s="29" t="n">
        <v>59949.55</v>
      </c>
      <c r="U1959" s="29" t="n">
        <v>9060.43</v>
      </c>
      <c r="V1959" s="28" t="n">
        <v>15067.97</v>
      </c>
      <c r="W1959" s="28" t="n">
        <v>7979.27</v>
      </c>
      <c r="X1959" s="29" t="n">
        <v>12235.5</v>
      </c>
      <c r="Y1959" s="29" t="n">
        <v>5608.3</v>
      </c>
      <c r="Z1959" s="28" t="n">
        <v>18583.88</v>
      </c>
      <c r="AA1959" s="28" t="n">
        <v>5875.09</v>
      </c>
      <c r="AB1959" s="29" t="n">
        <v>13490.43</v>
      </c>
      <c r="AC1959" s="29" t="n">
        <v>7686.04</v>
      </c>
    </row>
    <row r="1960" customFormat="false" ht="12.75" hidden="false" customHeight="false" outlineLevel="0" collapsed="false">
      <c r="A1960" s="3" t="s">
        <v>3427</v>
      </c>
      <c r="B1960" s="3" t="s">
        <v>47</v>
      </c>
      <c r="C1960" s="3" t="s">
        <v>111</v>
      </c>
      <c r="D1960" s="3" t="s">
        <v>1373</v>
      </c>
      <c r="E1960" s="3" t="str">
        <f aca="false">+CONCATENATE(A1960," ",B1960," ",C1960," ",D1960)</f>
        <v>WERNER 13 KV JCPL CT 3</v>
      </c>
      <c r="F1960" s="26" t="s">
        <v>3431</v>
      </c>
      <c r="G1960" s="26" t="n">
        <v>-34.62</v>
      </c>
      <c r="H1960" s="26" t="n">
        <v>-16.36</v>
      </c>
      <c r="I1960" s="26" t="s">
        <v>3431</v>
      </c>
      <c r="J1960" s="26" t="n">
        <v>-14.01</v>
      </c>
      <c r="K1960" s="26" t="n">
        <v>-14.96</v>
      </c>
      <c r="L1960" s="26" t="s">
        <v>3431</v>
      </c>
      <c r="M1960" s="26" t="n">
        <v>-46.56</v>
      </c>
      <c r="N1960" s="26" t="n">
        <v>-26.49</v>
      </c>
      <c r="O1960" s="27" t="s">
        <v>3431</v>
      </c>
      <c r="P1960" s="27" t="n">
        <v>395.4</v>
      </c>
      <c r="Q1960" s="27" t="n">
        <v>344.67</v>
      </c>
      <c r="R1960" s="28" t="n">
        <v>20106.85</v>
      </c>
      <c r="S1960" s="28" t="n">
        <v>6317.28</v>
      </c>
      <c r="T1960" s="29" t="n">
        <v>59949.55</v>
      </c>
      <c r="U1960" s="29" t="n">
        <v>9060.43</v>
      </c>
      <c r="V1960" s="28" t="n">
        <v>15067.97</v>
      </c>
      <c r="W1960" s="28" t="n">
        <v>7979.27</v>
      </c>
      <c r="X1960" s="29" t="n">
        <v>12235.5</v>
      </c>
      <c r="Y1960" s="29" t="n">
        <v>5608.3</v>
      </c>
      <c r="Z1960" s="28" t="n">
        <v>18583.88</v>
      </c>
      <c r="AA1960" s="28" t="n">
        <v>5875.09</v>
      </c>
      <c r="AB1960" s="29" t="n">
        <v>13490.43</v>
      </c>
      <c r="AC1960" s="29" t="n">
        <v>7686.04</v>
      </c>
    </row>
    <row r="1961" customFormat="false" ht="12.75" hidden="false" customHeight="false" outlineLevel="0" collapsed="false">
      <c r="A1961" s="3" t="s">
        <v>3427</v>
      </c>
      <c r="B1961" s="3" t="s">
        <v>47</v>
      </c>
      <c r="C1961" s="3" t="s">
        <v>111</v>
      </c>
      <c r="D1961" s="3" t="s">
        <v>1375</v>
      </c>
      <c r="E1961" s="3" t="str">
        <f aca="false">+CONCATENATE(A1961," ",B1961," ",C1961," ",D1961)</f>
        <v>WERNER 13 KV JCPL CT 4</v>
      </c>
      <c r="F1961" s="26" t="s">
        <v>3432</v>
      </c>
      <c r="G1961" s="26" t="n">
        <v>-34.62</v>
      </c>
      <c r="H1961" s="26" t="n">
        <v>-16.36</v>
      </c>
      <c r="I1961" s="26" t="s">
        <v>3432</v>
      </c>
      <c r="J1961" s="26" t="n">
        <v>-14.01</v>
      </c>
      <c r="K1961" s="26" t="n">
        <v>-14.96</v>
      </c>
      <c r="L1961" s="26" t="s">
        <v>3432</v>
      </c>
      <c r="M1961" s="26" t="n">
        <v>-46.56</v>
      </c>
      <c r="N1961" s="26" t="n">
        <v>-26.49</v>
      </c>
      <c r="O1961" s="27" t="s">
        <v>3432</v>
      </c>
      <c r="P1961" s="27" t="n">
        <v>395.4</v>
      </c>
      <c r="Q1961" s="27" t="n">
        <v>344.67</v>
      </c>
      <c r="R1961" s="28" t="n">
        <v>20106.85</v>
      </c>
      <c r="S1961" s="28" t="n">
        <v>6317.28</v>
      </c>
      <c r="T1961" s="29" t="n">
        <v>59949.55</v>
      </c>
      <c r="U1961" s="29" t="n">
        <v>9060.43</v>
      </c>
      <c r="V1961" s="28" t="n">
        <v>15067.97</v>
      </c>
      <c r="W1961" s="28" t="n">
        <v>7979.27</v>
      </c>
      <c r="X1961" s="29" t="n">
        <v>12235.5</v>
      </c>
      <c r="Y1961" s="29" t="n">
        <v>5608.3</v>
      </c>
      <c r="Z1961" s="28" t="n">
        <v>18583.88</v>
      </c>
      <c r="AA1961" s="28" t="n">
        <v>5875.09</v>
      </c>
      <c r="AB1961" s="29" t="n">
        <v>13490.43</v>
      </c>
      <c r="AC1961" s="29" t="n">
        <v>7686.04</v>
      </c>
    </row>
    <row r="1962" customFormat="false" ht="12.75" hidden="false" customHeight="false" outlineLevel="0" collapsed="false">
      <c r="A1962" s="3" t="s">
        <v>3433</v>
      </c>
      <c r="B1962" s="3" t="s">
        <v>14</v>
      </c>
      <c r="C1962" s="3" t="s">
        <v>45</v>
      </c>
      <c r="D1962" s="3" t="s">
        <v>3434</v>
      </c>
      <c r="E1962" s="3" t="str">
        <f aca="false">+CONCATENATE(A1962," ",B1962," ",C1962," ",D1962)</f>
        <v>WESCOSVI 138 KV PPL 138_1</v>
      </c>
      <c r="F1962" s="26" t="s">
        <v>3435</v>
      </c>
      <c r="G1962" s="26" t="n">
        <v>-16.74</v>
      </c>
      <c r="H1962" s="26" t="n">
        <v>-8.06</v>
      </c>
      <c r="I1962" s="26" t="s">
        <v>3435</v>
      </c>
      <c r="J1962" s="26" t="n">
        <v>-5.27</v>
      </c>
      <c r="K1962" s="26" t="n">
        <v>-6.58</v>
      </c>
      <c r="L1962" s="26" t="s">
        <v>3435</v>
      </c>
      <c r="M1962" s="26" t="n">
        <v>-20.43</v>
      </c>
      <c r="N1962" s="26" t="n">
        <v>-11.87</v>
      </c>
      <c r="O1962" s="27" t="s">
        <v>3435</v>
      </c>
      <c r="P1962" s="27" t="n">
        <v>-714.25</v>
      </c>
      <c r="Q1962" s="27" t="n">
        <v>-183.72</v>
      </c>
      <c r="R1962" s="28" t="n">
        <v>20192.21</v>
      </c>
      <c r="S1962" s="28" t="n">
        <v>6316.77</v>
      </c>
      <c r="T1962" s="29" t="n">
        <v>58548.36</v>
      </c>
      <c r="U1962" s="29" t="n">
        <v>8693.44</v>
      </c>
      <c r="V1962" s="28" t="n">
        <v>15106.17</v>
      </c>
      <c r="W1962" s="28" t="n">
        <v>7978.27</v>
      </c>
      <c r="X1962" s="29" t="n">
        <v>12159.2</v>
      </c>
      <c r="Y1962" s="29" t="n">
        <v>5621.9</v>
      </c>
      <c r="Z1962" s="28" t="n">
        <v>17993.4</v>
      </c>
      <c r="AA1962" s="28" t="n">
        <v>5887.45</v>
      </c>
      <c r="AB1962" s="29" t="n">
        <v>13501.88</v>
      </c>
      <c r="AC1962" s="29" t="n">
        <v>7109.91</v>
      </c>
    </row>
    <row r="1963" customFormat="false" ht="12.75" hidden="false" customHeight="false" outlineLevel="0" collapsed="false">
      <c r="A1963" s="3" t="s">
        <v>3433</v>
      </c>
      <c r="B1963" s="3" t="s">
        <v>14</v>
      </c>
      <c r="C1963" s="3" t="s">
        <v>45</v>
      </c>
      <c r="D1963" s="3" t="s">
        <v>3436</v>
      </c>
      <c r="E1963" s="3" t="str">
        <f aca="false">+CONCATENATE(A1963," ",B1963," ",C1963," ",D1963)</f>
        <v>WESCOSVI 138 KV PPL 138_3</v>
      </c>
      <c r="F1963" s="26" t="s">
        <v>3437</v>
      </c>
      <c r="G1963" s="26" t="n">
        <v>-16.74</v>
      </c>
      <c r="H1963" s="26" t="n">
        <v>-8.06</v>
      </c>
      <c r="I1963" s="26" t="s">
        <v>3437</v>
      </c>
      <c r="J1963" s="26" t="n">
        <v>-5.27</v>
      </c>
      <c r="K1963" s="26" t="n">
        <v>-6.58</v>
      </c>
      <c r="L1963" s="26" t="s">
        <v>3437</v>
      </c>
      <c r="M1963" s="26" t="n">
        <v>-20.43</v>
      </c>
      <c r="N1963" s="26" t="n">
        <v>-11.87</v>
      </c>
      <c r="O1963" s="27" t="s">
        <v>3437</v>
      </c>
      <c r="P1963" s="27" t="n">
        <v>-714.25</v>
      </c>
      <c r="Q1963" s="27" t="n">
        <v>-183.72</v>
      </c>
      <c r="R1963" s="28" t="n">
        <v>20192.21</v>
      </c>
      <c r="S1963" s="28" t="n">
        <v>6316.77</v>
      </c>
      <c r="T1963" s="29" t="n">
        <v>58548.36</v>
      </c>
      <c r="U1963" s="29" t="n">
        <v>8693.44</v>
      </c>
      <c r="V1963" s="28" t="n">
        <v>15106.17</v>
      </c>
      <c r="W1963" s="28" t="n">
        <v>7978.27</v>
      </c>
      <c r="X1963" s="29" t="n">
        <v>12159.2</v>
      </c>
      <c r="Y1963" s="29" t="n">
        <v>5621.9</v>
      </c>
      <c r="Z1963" s="28" t="n">
        <v>17993.4</v>
      </c>
      <c r="AA1963" s="28" t="n">
        <v>5887.45</v>
      </c>
      <c r="AB1963" s="29" t="n">
        <v>13501.88</v>
      </c>
      <c r="AC1963" s="29" t="n">
        <v>7109.91</v>
      </c>
    </row>
    <row r="1964" customFormat="false" ht="12.75" hidden="false" customHeight="false" outlineLevel="0" collapsed="false">
      <c r="A1964" s="3" t="s">
        <v>3433</v>
      </c>
      <c r="B1964" s="3" t="s">
        <v>20</v>
      </c>
      <c r="C1964" s="3" t="s">
        <v>45</v>
      </c>
      <c r="D1964" s="3" t="s">
        <v>3438</v>
      </c>
      <c r="E1964" s="3" t="str">
        <f aca="false">+CONCATENATE(A1964," ",B1964," ",C1964," ",D1964)</f>
        <v>WESCOSVI 69 KV PPL 69_1</v>
      </c>
      <c r="F1964" s="26" t="s">
        <v>3439</v>
      </c>
      <c r="G1964" s="26" t="n">
        <v>-17.04</v>
      </c>
      <c r="H1964" s="26" t="n">
        <v>-8.19</v>
      </c>
      <c r="I1964" s="26" t="s">
        <v>3439</v>
      </c>
      <c r="J1964" s="26" t="n">
        <v>-4.87</v>
      </c>
      <c r="K1964" s="26" t="n">
        <v>-6.76</v>
      </c>
      <c r="L1964" s="26" t="s">
        <v>3439</v>
      </c>
      <c r="M1964" s="26" t="n">
        <v>-20.38</v>
      </c>
      <c r="N1964" s="26" t="n">
        <v>-12.15</v>
      </c>
      <c r="O1964" s="27" t="s">
        <v>3439</v>
      </c>
      <c r="P1964" s="27" t="n">
        <v>-197.44</v>
      </c>
      <c r="Q1964" s="27" t="n">
        <v>107.31</v>
      </c>
      <c r="R1964" s="28" t="n">
        <v>20236.98</v>
      </c>
      <c r="S1964" s="28" t="n">
        <v>6319.18</v>
      </c>
      <c r="T1964" s="29" t="n">
        <v>58847.67</v>
      </c>
      <c r="U1964" s="29" t="n">
        <v>8698.26</v>
      </c>
      <c r="V1964" s="28" t="n">
        <v>15116.54</v>
      </c>
      <c r="W1964" s="28" t="n">
        <v>7978.05</v>
      </c>
      <c r="X1964" s="29" t="n">
        <v>12255</v>
      </c>
      <c r="Y1964" s="29" t="n">
        <v>5620.8</v>
      </c>
      <c r="Z1964" s="28" t="n">
        <v>17993.21</v>
      </c>
      <c r="AA1964" s="28" t="n">
        <v>5884.71</v>
      </c>
      <c r="AB1964" s="29" t="n">
        <v>13500.79</v>
      </c>
      <c r="AC1964" s="29" t="n">
        <v>7109.65</v>
      </c>
    </row>
    <row r="1965" customFormat="false" ht="12.75" hidden="false" customHeight="false" outlineLevel="0" collapsed="false">
      <c r="A1965" s="3" t="s">
        <v>3433</v>
      </c>
      <c r="B1965" s="3" t="s">
        <v>20</v>
      </c>
      <c r="C1965" s="3" t="s">
        <v>45</v>
      </c>
      <c r="D1965" s="3" t="s">
        <v>3440</v>
      </c>
      <c r="E1965" s="3" t="str">
        <f aca="false">+CONCATENATE(A1965," ",B1965," ",C1965," ",D1965)</f>
        <v>WESCOSVI 69 KV PPL 69_3</v>
      </c>
      <c r="F1965" s="26" t="s">
        <v>3441</v>
      </c>
      <c r="G1965" s="26" t="n">
        <v>-17.04</v>
      </c>
      <c r="H1965" s="26" t="n">
        <v>-8.19</v>
      </c>
      <c r="I1965" s="26" t="s">
        <v>3441</v>
      </c>
      <c r="J1965" s="26" t="n">
        <v>-4.87</v>
      </c>
      <c r="K1965" s="26" t="n">
        <v>-6.76</v>
      </c>
      <c r="L1965" s="26" t="s">
        <v>3441</v>
      </c>
      <c r="M1965" s="26" t="n">
        <v>-20.38</v>
      </c>
      <c r="N1965" s="26" t="n">
        <v>-12.15</v>
      </c>
      <c r="O1965" s="27" t="s">
        <v>3441</v>
      </c>
      <c r="P1965" s="27" t="n">
        <v>-197.44</v>
      </c>
      <c r="Q1965" s="27" t="n">
        <v>107.31</v>
      </c>
      <c r="R1965" s="28" t="n">
        <v>20236.98</v>
      </c>
      <c r="S1965" s="28" t="n">
        <v>6319.18</v>
      </c>
      <c r="T1965" s="29" t="n">
        <v>58847.67</v>
      </c>
      <c r="U1965" s="29" t="n">
        <v>8698.26</v>
      </c>
      <c r="V1965" s="28" t="n">
        <v>15116.54</v>
      </c>
      <c r="W1965" s="28" t="n">
        <v>7978.05</v>
      </c>
      <c r="X1965" s="29" t="n">
        <v>12193.3</v>
      </c>
      <c r="Y1965" s="29" t="n">
        <v>5621.7</v>
      </c>
      <c r="Z1965" s="28" t="n">
        <v>17993.21</v>
      </c>
      <c r="AA1965" s="28" t="n">
        <v>5884.71</v>
      </c>
      <c r="AB1965" s="29" t="n">
        <v>13500.79</v>
      </c>
      <c r="AC1965" s="29" t="n">
        <v>7109.65</v>
      </c>
    </row>
    <row r="1966" customFormat="false" ht="12.75" hidden="false" customHeight="false" outlineLevel="0" collapsed="false">
      <c r="A1966" s="3" t="s">
        <v>3442</v>
      </c>
      <c r="B1966" s="3" t="s">
        <v>44</v>
      </c>
      <c r="C1966" s="3" t="s">
        <v>45</v>
      </c>
      <c r="D1966" s="3"/>
      <c r="E1966" s="3" t="str">
        <f aca="false">+CONCATENATE(A1966," ",B1966," ",C1966," ",D1966)</f>
        <v>WESCOSVL 500 KV PPL </v>
      </c>
      <c r="F1966" s="26" t="s">
        <v>3442</v>
      </c>
      <c r="G1966" s="26" t="n">
        <v>-1.14</v>
      </c>
      <c r="H1966" s="26" t="n">
        <v>-0.53</v>
      </c>
      <c r="I1966" s="26" t="s">
        <v>3442</v>
      </c>
      <c r="J1966" s="26" t="n">
        <v>-0.42</v>
      </c>
      <c r="K1966" s="26" t="n">
        <v>-0.5</v>
      </c>
      <c r="L1966" s="26" t="s">
        <v>3442</v>
      </c>
      <c r="M1966" s="26" t="n">
        <v>-1.54</v>
      </c>
      <c r="N1966" s="26" t="n">
        <v>-0.91</v>
      </c>
      <c r="O1966" s="27" t="s">
        <v>3442</v>
      </c>
      <c r="P1966" s="27" t="n">
        <v>-1666.32</v>
      </c>
      <c r="Q1966" s="27" t="n">
        <v>-698.55</v>
      </c>
      <c r="R1966" s="28" t="n">
        <v>20259.5</v>
      </c>
      <c r="S1966" s="28" t="n">
        <v>6328.45</v>
      </c>
      <c r="T1966" s="29" t="n">
        <v>57936.99</v>
      </c>
      <c r="U1966" s="29" t="n">
        <v>8654.1</v>
      </c>
      <c r="V1966" s="28" t="n">
        <v>15162.41</v>
      </c>
      <c r="W1966" s="28" t="n">
        <v>7977.9</v>
      </c>
      <c r="X1966" s="29" t="n">
        <v>12193.3</v>
      </c>
      <c r="Y1966" s="29" t="n">
        <v>5621.7</v>
      </c>
      <c r="Z1966" s="28" t="n">
        <v>18600.87</v>
      </c>
      <c r="AA1966" s="28" t="n">
        <v>6143.3</v>
      </c>
      <c r="AB1966" s="29" t="n">
        <v>13497.56</v>
      </c>
      <c r="AC1966" s="29" t="n">
        <v>7706.72</v>
      </c>
    </row>
    <row r="1967" customFormat="false" ht="12.75" hidden="false" customHeight="false" outlineLevel="0" collapsed="false">
      <c r="A1967" s="3" t="s">
        <v>3443</v>
      </c>
      <c r="B1967" s="3" t="s">
        <v>978</v>
      </c>
      <c r="C1967" s="3"/>
      <c r="D1967" s="3"/>
      <c r="E1967" s="3" t="str">
        <f aca="false">+A1967</f>
        <v>WEST INT HUB</v>
      </c>
      <c r="F1967" s="26" t="s">
        <v>3443</v>
      </c>
      <c r="G1967" s="26" t="n">
        <v>18.13</v>
      </c>
      <c r="H1967" s="26" t="n">
        <v>9.4</v>
      </c>
      <c r="I1967" s="26" t="s">
        <v>3443</v>
      </c>
      <c r="J1967" s="26" t="n">
        <v>4.42</v>
      </c>
      <c r="K1967" s="26" t="n">
        <v>5.11</v>
      </c>
      <c r="L1967" s="26" t="s">
        <v>3443</v>
      </c>
      <c r="M1967" s="26" t="n">
        <v>15.55</v>
      </c>
      <c r="N1967" s="26" t="n">
        <v>8.4</v>
      </c>
      <c r="O1967" s="27" t="s">
        <v>3443</v>
      </c>
      <c r="P1967" s="27" t="n">
        <v>-835.31</v>
      </c>
      <c r="Q1967" s="27" t="n">
        <v>-249.32</v>
      </c>
      <c r="R1967" s="28" t="n">
        <v>20210.583332</v>
      </c>
      <c r="S1967" s="28" t="n">
        <v>6256.283336</v>
      </c>
      <c r="T1967" s="29" t="n">
        <v>58281.623332</v>
      </c>
      <c r="U1967" s="29" t="n">
        <v>8639.673333</v>
      </c>
      <c r="V1967" s="28" t="n">
        <v>15147.023334</v>
      </c>
      <c r="W1967" s="28" t="n">
        <v>7981.166666</v>
      </c>
      <c r="X1967" s="29" t="n">
        <v>12286.4</v>
      </c>
      <c r="Y1967" s="29" t="n">
        <v>5635.4</v>
      </c>
      <c r="Z1967" s="28" t="n">
        <v>18623.183334</v>
      </c>
      <c r="AA1967" s="28" t="n">
        <v>6288.93</v>
      </c>
      <c r="AB1967" s="29" t="n">
        <v>13491.509998</v>
      </c>
      <c r="AC1967" s="29" t="n">
        <v>7715.326667</v>
      </c>
    </row>
    <row r="1968" customFormat="false" ht="12.75" hidden="false" customHeight="false" outlineLevel="0" collapsed="false">
      <c r="A1968" s="3" t="s">
        <v>3444</v>
      </c>
      <c r="B1968" s="3" t="s">
        <v>978</v>
      </c>
      <c r="C1968" s="3"/>
      <c r="D1968" s="3"/>
      <c r="E1968" s="3" t="str">
        <f aca="false">+A1968</f>
        <v>WESTERN HUB</v>
      </c>
      <c r="F1968" s="26" t="s">
        <v>3444</v>
      </c>
      <c r="G1968" s="26" t="n">
        <v>15.02</v>
      </c>
      <c r="H1968" s="26" t="n">
        <v>7.84</v>
      </c>
      <c r="I1968" s="26" t="s">
        <v>3444</v>
      </c>
      <c r="J1968" s="26" t="n">
        <v>-15.72</v>
      </c>
      <c r="K1968" s="26" t="n">
        <v>4.1</v>
      </c>
      <c r="L1968" s="26" t="s">
        <v>3444</v>
      </c>
      <c r="M1968" s="26" t="n">
        <v>12.32</v>
      </c>
      <c r="N1968" s="26" t="n">
        <v>6.71</v>
      </c>
      <c r="O1968" s="27" t="s">
        <v>3444</v>
      </c>
      <c r="P1968" s="27" t="n">
        <v>-855.68</v>
      </c>
      <c r="Q1968" s="27" t="n">
        <v>-255.95</v>
      </c>
      <c r="R1968" s="28" t="n">
        <v>20191.964381</v>
      </c>
      <c r="S1968" s="28" t="n">
        <v>6329.898199</v>
      </c>
      <c r="T1968" s="29" t="n">
        <v>58261.874321</v>
      </c>
      <c r="U1968" s="29" t="n">
        <v>8636.884326</v>
      </c>
      <c r="V1968" s="28" t="n">
        <v>15262.035866</v>
      </c>
      <c r="W1968" s="28" t="n">
        <v>7981.39027</v>
      </c>
      <c r="X1968" s="29" t="n">
        <v>12280.6</v>
      </c>
      <c r="Y1968" s="29" t="n">
        <v>5632.9</v>
      </c>
      <c r="Z1968" s="28" t="n">
        <v>18541.740273</v>
      </c>
      <c r="AA1968" s="28" t="n">
        <v>6262.264507</v>
      </c>
      <c r="AB1968" s="29" t="n">
        <v>13496.175945</v>
      </c>
      <c r="AC1968" s="29" t="n">
        <v>7713.614505</v>
      </c>
    </row>
    <row r="1969" customFormat="false" ht="12.75" hidden="false" customHeight="false" outlineLevel="0" collapsed="false">
      <c r="A1969" s="3" t="s">
        <v>3445</v>
      </c>
      <c r="B1969" s="3" t="s">
        <v>59</v>
      </c>
      <c r="C1969" s="3" t="s">
        <v>60</v>
      </c>
      <c r="D1969" s="3" t="s">
        <v>16</v>
      </c>
      <c r="E1969" s="3" t="str">
        <f aca="false">+CONCATENATE(A1969," ",B1969," ",C1969," ",D1969)</f>
        <v>WESTFALL 115 KV PENELEC LD1</v>
      </c>
      <c r="F1969" s="26" t="s">
        <v>3446</v>
      </c>
      <c r="G1969" s="26" t="n">
        <v>19.65</v>
      </c>
      <c r="H1969" s="26" t="n">
        <v>10.16</v>
      </c>
      <c r="I1969" s="26" t="s">
        <v>3446</v>
      </c>
      <c r="J1969" s="26" t="n">
        <v>-9.94</v>
      </c>
      <c r="K1969" s="26" t="n">
        <v>5.56</v>
      </c>
      <c r="L1969" s="26" t="s">
        <v>3446</v>
      </c>
      <c r="M1969" s="26" t="n">
        <v>16.16</v>
      </c>
      <c r="N1969" s="26" t="n">
        <v>9.07</v>
      </c>
      <c r="O1969" s="27" t="s">
        <v>3446</v>
      </c>
      <c r="P1969" s="27" t="n">
        <v>-818.43</v>
      </c>
      <c r="Q1969" s="27" t="n">
        <v>-238.5</v>
      </c>
      <c r="R1969" s="28" t="n">
        <v>20240.9</v>
      </c>
      <c r="S1969" s="28" t="n">
        <v>6379.22</v>
      </c>
      <c r="T1969" s="29" t="n">
        <v>58278.27</v>
      </c>
      <c r="U1969" s="29" t="n">
        <v>8669.93</v>
      </c>
      <c r="V1969" s="28" t="n">
        <v>15283.37</v>
      </c>
      <c r="W1969" s="28" t="n">
        <v>7978.58</v>
      </c>
      <c r="X1969" s="29" t="n">
        <v>12284.4</v>
      </c>
      <c r="Y1969" s="29" t="n">
        <v>5652.3</v>
      </c>
      <c r="Z1969" s="28" t="n">
        <v>17964.22</v>
      </c>
      <c r="AA1969" s="28" t="n">
        <v>6150.13</v>
      </c>
      <c r="AB1969" s="29" t="n">
        <v>13507.35</v>
      </c>
      <c r="AC1969" s="29" t="n">
        <v>7127.4</v>
      </c>
    </row>
    <row r="1970" customFormat="false" ht="12.75" hidden="false" customHeight="false" outlineLevel="0" collapsed="false">
      <c r="A1970" s="3" t="s">
        <v>3447</v>
      </c>
      <c r="B1970" s="3" t="s">
        <v>59</v>
      </c>
      <c r="C1970" s="3" t="s">
        <v>66</v>
      </c>
      <c r="D1970" s="3" t="s">
        <v>16</v>
      </c>
      <c r="E1970" s="3" t="str">
        <f aca="false">+CONCATENATE(A1970," ",B1970," ",C1970," ",D1970)</f>
        <v>WESTGATE 115 KV METED LD1</v>
      </c>
      <c r="F1970" s="26" t="s">
        <v>3448</v>
      </c>
      <c r="G1970" s="26" t="n">
        <v>2.9</v>
      </c>
      <c r="H1970" s="26" t="n">
        <v>1.74</v>
      </c>
      <c r="I1970" s="26" t="s">
        <v>3448</v>
      </c>
      <c r="J1970" s="26" t="n">
        <v>-2.63</v>
      </c>
      <c r="K1970" s="26" t="n">
        <v>-0.02</v>
      </c>
      <c r="L1970" s="26" t="s">
        <v>3448</v>
      </c>
      <c r="M1970" s="26" t="n">
        <v>-4.63</v>
      </c>
      <c r="N1970" s="26" t="n">
        <v>-0.06</v>
      </c>
      <c r="O1970" s="27" t="s">
        <v>3448</v>
      </c>
      <c r="P1970" s="27" t="n">
        <v>-921</v>
      </c>
      <c r="Q1970" s="27" t="n">
        <v>-263.78</v>
      </c>
      <c r="R1970" s="28" t="n">
        <v>20236.33</v>
      </c>
      <c r="S1970" s="28" t="n">
        <v>6324.28</v>
      </c>
      <c r="T1970" s="29" t="n">
        <v>58041.61</v>
      </c>
      <c r="U1970" s="29" t="n">
        <v>8675.41</v>
      </c>
      <c r="V1970" s="28" t="n">
        <v>15251.02</v>
      </c>
      <c r="W1970" s="28" t="n">
        <v>7968.75</v>
      </c>
      <c r="X1970" s="29" t="n">
        <v>12269.9</v>
      </c>
      <c r="Y1970" s="29" t="n">
        <v>5578.5</v>
      </c>
      <c r="Z1970" s="28" t="n">
        <v>17993.65</v>
      </c>
      <c r="AA1970" s="28" t="n">
        <v>6009.36</v>
      </c>
      <c r="AB1970" s="29" t="n">
        <v>13497.26</v>
      </c>
      <c r="AC1970" s="29" t="n">
        <v>7119.02</v>
      </c>
    </row>
    <row r="1971" customFormat="false" ht="12.75" hidden="false" customHeight="false" outlineLevel="0" collapsed="false">
      <c r="A1971" s="3" t="s">
        <v>3449</v>
      </c>
      <c r="B1971" s="3" t="s">
        <v>59</v>
      </c>
      <c r="C1971" s="3" t="s">
        <v>60</v>
      </c>
      <c r="D1971" s="3" t="s">
        <v>961</v>
      </c>
      <c r="E1971" s="3" t="str">
        <f aca="false">+CONCATENATE(A1971," ",B1971," ",C1971," ",D1971)</f>
        <v>WESTOVER 115 KV PENELEC 1-TX</v>
      </c>
      <c r="F1971" s="26" t="s">
        <v>3450</v>
      </c>
      <c r="G1971" s="26" t="n">
        <v>19.65</v>
      </c>
      <c r="H1971" s="26" t="n">
        <v>10.16</v>
      </c>
      <c r="I1971" s="26" t="s">
        <v>3450</v>
      </c>
      <c r="J1971" s="26" t="n">
        <v>-32.13</v>
      </c>
      <c r="K1971" s="26" t="n">
        <v>5.57</v>
      </c>
      <c r="L1971" s="26" t="s">
        <v>3450</v>
      </c>
      <c r="M1971" s="26" t="n">
        <v>16.27</v>
      </c>
      <c r="N1971" s="26" t="n">
        <v>9.07</v>
      </c>
      <c r="O1971" s="27" t="s">
        <v>3450</v>
      </c>
      <c r="P1971" s="27" t="n">
        <v>-814.24</v>
      </c>
      <c r="Q1971" s="27" t="n">
        <v>-235.17</v>
      </c>
      <c r="R1971" s="28" t="n">
        <v>20276.48</v>
      </c>
      <c r="S1971" s="28" t="n">
        <v>6533.44</v>
      </c>
      <c r="T1971" s="29" t="n">
        <v>58333.9</v>
      </c>
      <c r="U1971" s="29" t="n">
        <v>8678.18</v>
      </c>
      <c r="V1971" s="28" t="n">
        <v>15383.27</v>
      </c>
      <c r="W1971" s="28" t="n">
        <v>7978.58</v>
      </c>
      <c r="X1971" s="29" t="n">
        <v>12284</v>
      </c>
      <c r="Y1971" s="29" t="n">
        <v>5652.1</v>
      </c>
      <c r="Z1971" s="28" t="n">
        <v>17987.86</v>
      </c>
      <c r="AA1971" s="28" t="n">
        <v>6145.91</v>
      </c>
      <c r="AB1971" s="29" t="n">
        <v>13510.63</v>
      </c>
      <c r="AC1971" s="29" t="n">
        <v>7127.42</v>
      </c>
    </row>
    <row r="1972" customFormat="false" ht="12.75" hidden="false" customHeight="false" outlineLevel="0" collapsed="false">
      <c r="A1972" s="3" t="s">
        <v>3451</v>
      </c>
      <c r="B1972" s="3" t="s">
        <v>47</v>
      </c>
      <c r="C1972" s="3" t="s">
        <v>297</v>
      </c>
      <c r="D1972" s="3" t="s">
        <v>3452</v>
      </c>
      <c r="E1972" s="3" t="str">
        <f aca="false">+CONCATENATE(A1972," ",B1972," ",C1972," ",D1972)</f>
        <v>WESTPORT 13 KV BGE 110-10</v>
      </c>
      <c r="F1972" s="26" t="s">
        <v>3453</v>
      </c>
      <c r="G1972" s="26" t="n">
        <v>8.42</v>
      </c>
      <c r="H1972" s="26" t="n">
        <v>4.54</v>
      </c>
      <c r="I1972" s="26" t="s">
        <v>3453</v>
      </c>
      <c r="J1972" s="26" t="n">
        <v>2.2</v>
      </c>
      <c r="K1972" s="26" t="n">
        <v>2.02</v>
      </c>
      <c r="L1972" s="26" t="s">
        <v>3453</v>
      </c>
      <c r="M1972" s="26" t="n">
        <v>7.21</v>
      </c>
      <c r="N1972" s="26" t="n">
        <v>3.3</v>
      </c>
      <c r="O1972" s="27" t="s">
        <v>3453</v>
      </c>
      <c r="P1972" s="27" t="n">
        <v>-837.05</v>
      </c>
      <c r="Q1972" s="27" t="n">
        <v>-249.78</v>
      </c>
      <c r="R1972" s="28" t="n">
        <v>20070.42</v>
      </c>
      <c r="S1972" s="28" t="n">
        <v>6307.21</v>
      </c>
      <c r="T1972" s="29" t="n">
        <v>58529.89</v>
      </c>
      <c r="U1972" s="29" t="n">
        <v>8722.86</v>
      </c>
      <c r="V1972" s="28" t="n">
        <v>15273.21</v>
      </c>
      <c r="W1972" s="28" t="n">
        <v>7986.71</v>
      </c>
      <c r="X1972" s="29" t="n">
        <v>12272.6</v>
      </c>
      <c r="Y1972" s="29" t="n">
        <v>5613.9</v>
      </c>
      <c r="Z1972" s="28" t="n">
        <v>18025.21</v>
      </c>
      <c r="AA1972" s="28" t="n">
        <v>6043.91</v>
      </c>
      <c r="AB1972" s="29" t="n">
        <v>13494.97</v>
      </c>
      <c r="AC1972" s="29" t="n">
        <v>7121.52</v>
      </c>
    </row>
    <row r="1973" customFormat="false" ht="12.75" hidden="false" customHeight="false" outlineLevel="0" collapsed="false">
      <c r="A1973" s="3" t="s">
        <v>3451</v>
      </c>
      <c r="B1973" s="3" t="s">
        <v>47</v>
      </c>
      <c r="C1973" s="3" t="s">
        <v>297</v>
      </c>
      <c r="D1973" s="3" t="s">
        <v>1594</v>
      </c>
      <c r="E1973" s="3" t="str">
        <f aca="false">+CONCATENATE(A1973," ",B1973," ",C1973," ",D1973)</f>
        <v>WESTPORT 13 KV BGE 110-9</v>
      </c>
      <c r="F1973" s="26" t="s">
        <v>3454</v>
      </c>
      <c r="G1973" s="26" t="n">
        <v>8.42</v>
      </c>
      <c r="H1973" s="26" t="n">
        <v>4.54</v>
      </c>
      <c r="I1973" s="26" t="s">
        <v>3454</v>
      </c>
      <c r="J1973" s="26" t="n">
        <v>2.2</v>
      </c>
      <c r="K1973" s="26" t="n">
        <v>2.02</v>
      </c>
      <c r="L1973" s="26" t="s">
        <v>3454</v>
      </c>
      <c r="M1973" s="26" t="n">
        <v>7.21</v>
      </c>
      <c r="N1973" s="26" t="n">
        <v>3.3</v>
      </c>
      <c r="O1973" s="27" t="s">
        <v>3454</v>
      </c>
      <c r="P1973" s="27" t="n">
        <v>-837.18</v>
      </c>
      <c r="Q1973" s="27" t="n">
        <v>-249.84</v>
      </c>
      <c r="R1973" s="28" t="n">
        <v>20070.05</v>
      </c>
      <c r="S1973" s="28" t="n">
        <v>6307.21</v>
      </c>
      <c r="T1973" s="29" t="n">
        <v>58517.02</v>
      </c>
      <c r="U1973" s="29" t="n">
        <v>8713.22</v>
      </c>
      <c r="V1973" s="28" t="n">
        <v>15273.22</v>
      </c>
      <c r="W1973" s="28" t="n">
        <v>7986.71</v>
      </c>
      <c r="X1973" s="29" t="n">
        <v>12272.6</v>
      </c>
      <c r="Y1973" s="29" t="n">
        <v>5613.9</v>
      </c>
      <c r="Z1973" s="28" t="n">
        <v>18025.22</v>
      </c>
      <c r="AA1973" s="28" t="n">
        <v>6043.91</v>
      </c>
      <c r="AB1973" s="29" t="n">
        <v>13494.97</v>
      </c>
      <c r="AC1973" s="29" t="n">
        <v>7121.52</v>
      </c>
    </row>
    <row r="1974" customFormat="false" ht="12.75" hidden="false" customHeight="false" outlineLevel="0" collapsed="false">
      <c r="A1974" s="3" t="s">
        <v>3451</v>
      </c>
      <c r="B1974" s="3" t="s">
        <v>47</v>
      </c>
      <c r="C1974" s="3" t="s">
        <v>297</v>
      </c>
      <c r="D1974" s="3" t="s">
        <v>3455</v>
      </c>
      <c r="E1974" s="3" t="str">
        <f aca="false">+CONCATENATE(A1974," ",B1974," ",C1974," ",D1974)</f>
        <v>WESTPORT 13 KV BGE CT  05</v>
      </c>
      <c r="F1974" s="26" t="s">
        <v>3456</v>
      </c>
      <c r="G1974" s="26" t="n">
        <v>8.42</v>
      </c>
      <c r="H1974" s="26" t="n">
        <v>4.54</v>
      </c>
      <c r="I1974" s="26" t="s">
        <v>3456</v>
      </c>
      <c r="J1974" s="26" t="n">
        <v>2.2</v>
      </c>
      <c r="K1974" s="26" t="n">
        <v>2.02</v>
      </c>
      <c r="L1974" s="26" t="s">
        <v>3456</v>
      </c>
      <c r="M1974" s="26" t="n">
        <v>7.21</v>
      </c>
      <c r="N1974" s="26" t="n">
        <v>3.3</v>
      </c>
      <c r="O1974" s="27" t="s">
        <v>3456</v>
      </c>
      <c r="P1974" s="27" t="n">
        <v>-837.19</v>
      </c>
      <c r="Q1974" s="27" t="n">
        <v>-249.84</v>
      </c>
      <c r="R1974" s="28" t="n">
        <v>20070.68</v>
      </c>
      <c r="S1974" s="28" t="n">
        <v>6307.21</v>
      </c>
      <c r="T1974" s="29" t="n">
        <v>58517.82</v>
      </c>
      <c r="U1974" s="29" t="n">
        <v>8714.33</v>
      </c>
      <c r="V1974" s="28" t="n">
        <v>15273.22</v>
      </c>
      <c r="W1974" s="28" t="n">
        <v>7986.71</v>
      </c>
      <c r="X1974" s="29" t="n">
        <v>12272.6</v>
      </c>
      <c r="Y1974" s="29" t="n">
        <v>5613.9</v>
      </c>
      <c r="Z1974" s="28" t="n">
        <v>18629.93</v>
      </c>
      <c r="AA1974" s="28" t="n">
        <v>6200.38</v>
      </c>
      <c r="AB1974" s="29" t="n">
        <v>13494.98</v>
      </c>
      <c r="AC1974" s="29" t="n">
        <v>7710.22</v>
      </c>
    </row>
    <row r="1975" customFormat="false" ht="12.75" hidden="false" customHeight="false" outlineLevel="0" collapsed="false">
      <c r="A1975" s="3" t="s">
        <v>3451</v>
      </c>
      <c r="B1975" s="3" t="s">
        <v>205</v>
      </c>
      <c r="C1975" s="3" t="s">
        <v>297</v>
      </c>
      <c r="D1975" s="3" t="s">
        <v>3457</v>
      </c>
      <c r="E1975" s="3" t="str">
        <f aca="false">+CONCATENATE(A1975," ",B1975," ",C1975," ",D1975)</f>
        <v>WESTPORT 34 KV BGE BRESCO</v>
      </c>
      <c r="F1975" s="26" t="s">
        <v>3458</v>
      </c>
      <c r="G1975" s="26" t="n">
        <v>8.43</v>
      </c>
      <c r="H1975" s="26" t="n">
        <v>4.54</v>
      </c>
      <c r="I1975" s="26" t="s">
        <v>3458</v>
      </c>
      <c r="J1975" s="26" t="n">
        <v>2.2</v>
      </c>
      <c r="K1975" s="26" t="n">
        <v>2.02</v>
      </c>
      <c r="L1975" s="26" t="s">
        <v>3458</v>
      </c>
      <c r="M1975" s="26" t="n">
        <v>7.22</v>
      </c>
      <c r="N1975" s="26" t="n">
        <v>3.31</v>
      </c>
      <c r="O1975" s="27" t="s">
        <v>3458</v>
      </c>
      <c r="P1975" s="27" t="n">
        <v>-836.64</v>
      </c>
      <c r="Q1975" s="27" t="n">
        <v>-249.59</v>
      </c>
      <c r="R1975" s="28" t="n">
        <v>20071.45</v>
      </c>
      <c r="S1975" s="28" t="n">
        <v>6307.2</v>
      </c>
      <c r="T1975" s="29" t="n">
        <v>58594.69</v>
      </c>
      <c r="U1975" s="29" t="n">
        <v>8767.58</v>
      </c>
      <c r="V1975" s="28" t="n">
        <v>15273.22</v>
      </c>
      <c r="W1975" s="28" t="n">
        <v>7986.71</v>
      </c>
      <c r="X1975" s="29" t="n">
        <v>12272.6</v>
      </c>
      <c r="Y1975" s="29" t="n">
        <v>5614</v>
      </c>
      <c r="Z1975" s="28" t="n">
        <v>18629.93</v>
      </c>
      <c r="AA1975" s="28" t="n">
        <v>6200.47</v>
      </c>
      <c r="AB1975" s="29" t="n">
        <v>13494.96</v>
      </c>
      <c r="AC1975" s="29" t="n">
        <v>7710.22</v>
      </c>
    </row>
    <row r="1976" customFormat="false" ht="12.75" hidden="false" customHeight="false" outlineLevel="0" collapsed="false">
      <c r="A1976" s="3" t="s">
        <v>3451</v>
      </c>
      <c r="B1976" s="3" t="s">
        <v>205</v>
      </c>
      <c r="C1976" s="3" t="s">
        <v>297</v>
      </c>
      <c r="D1976" s="3" t="s">
        <v>3459</v>
      </c>
      <c r="E1976" s="3" t="str">
        <f aca="false">+CONCATENATE(A1976," ",B1976," ",C1976," ",D1976)</f>
        <v>WESTPORT 34 KV BGE LD34-1</v>
      </c>
      <c r="F1976" s="26" t="s">
        <v>3460</v>
      </c>
      <c r="G1976" s="26" t="n">
        <v>8.43</v>
      </c>
      <c r="H1976" s="26" t="n">
        <v>4.54</v>
      </c>
      <c r="I1976" s="26" t="s">
        <v>3460</v>
      </c>
      <c r="J1976" s="26" t="n">
        <v>2.2</v>
      </c>
      <c r="K1976" s="26" t="n">
        <v>2.02</v>
      </c>
      <c r="L1976" s="26" t="s">
        <v>3460</v>
      </c>
      <c r="M1976" s="26" t="n">
        <v>7.22</v>
      </c>
      <c r="N1976" s="26" t="n">
        <v>3.31</v>
      </c>
      <c r="O1976" s="27" t="s">
        <v>3460</v>
      </c>
      <c r="P1976" s="27" t="n">
        <v>-836.78</v>
      </c>
      <c r="Q1976" s="27" t="n">
        <v>-249.65</v>
      </c>
      <c r="R1976" s="28" t="n">
        <v>20071.25</v>
      </c>
      <c r="S1976" s="28" t="n">
        <v>6307.22</v>
      </c>
      <c r="T1976" s="29" t="n">
        <v>58574.27</v>
      </c>
      <c r="U1976" s="29" t="n">
        <v>8756.54</v>
      </c>
      <c r="V1976" s="28" t="n">
        <v>15273.2</v>
      </c>
      <c r="W1976" s="28" t="n">
        <v>7986.71</v>
      </c>
      <c r="X1976" s="29" t="n">
        <v>12272.6</v>
      </c>
      <c r="Y1976" s="29" t="n">
        <v>5614</v>
      </c>
      <c r="Z1976" s="28" t="n">
        <v>18025.21</v>
      </c>
      <c r="AA1976" s="28" t="n">
        <v>6043.99</v>
      </c>
      <c r="AB1976" s="29" t="n">
        <v>13494.97</v>
      </c>
      <c r="AC1976" s="29" t="n">
        <v>7121.52</v>
      </c>
    </row>
    <row r="1977" customFormat="false" ht="12.75" hidden="false" customHeight="false" outlineLevel="0" collapsed="false">
      <c r="A1977" s="3" t="s">
        <v>3451</v>
      </c>
      <c r="B1977" s="3" t="s">
        <v>205</v>
      </c>
      <c r="C1977" s="3" t="s">
        <v>297</v>
      </c>
      <c r="D1977" s="3" t="s">
        <v>3461</v>
      </c>
      <c r="E1977" s="3" t="str">
        <f aca="false">+CONCATENATE(A1977," ",B1977," ",C1977," ",D1977)</f>
        <v>WESTPORT 34 KV BGE LD34-2</v>
      </c>
      <c r="F1977" s="26" t="s">
        <v>3462</v>
      </c>
      <c r="G1977" s="26" t="n">
        <v>8.43</v>
      </c>
      <c r="H1977" s="26" t="n">
        <v>4.54</v>
      </c>
      <c r="I1977" s="26" t="s">
        <v>3462</v>
      </c>
      <c r="J1977" s="26" t="n">
        <v>2.2</v>
      </c>
      <c r="K1977" s="26" t="n">
        <v>2.02</v>
      </c>
      <c r="L1977" s="26" t="s">
        <v>3462</v>
      </c>
      <c r="M1977" s="26" t="n">
        <v>7.22</v>
      </c>
      <c r="N1977" s="26" t="n">
        <v>3.31</v>
      </c>
      <c r="O1977" s="27" t="s">
        <v>3462</v>
      </c>
      <c r="P1977" s="27" t="n">
        <v>-836.64</v>
      </c>
      <c r="Q1977" s="27" t="n">
        <v>-249.59</v>
      </c>
      <c r="R1977" s="28" t="n">
        <v>20071.45</v>
      </c>
      <c r="S1977" s="28" t="n">
        <v>6307.2</v>
      </c>
      <c r="T1977" s="29" t="n">
        <v>58594.69</v>
      </c>
      <c r="U1977" s="29" t="n">
        <v>8767.58</v>
      </c>
      <c r="V1977" s="28" t="n">
        <v>15273.22</v>
      </c>
      <c r="W1977" s="28" t="n">
        <v>7986.71</v>
      </c>
      <c r="X1977" s="29" t="n">
        <v>12272.6</v>
      </c>
      <c r="Y1977" s="29" t="n">
        <v>5614</v>
      </c>
      <c r="Z1977" s="28" t="n">
        <v>18025.21</v>
      </c>
      <c r="AA1977" s="28" t="n">
        <v>6043.99</v>
      </c>
      <c r="AB1977" s="29" t="n">
        <v>13494.96</v>
      </c>
      <c r="AC1977" s="29" t="n">
        <v>7121.52</v>
      </c>
    </row>
    <row r="1978" customFormat="false" ht="12.75" hidden="false" customHeight="false" outlineLevel="0" collapsed="false">
      <c r="A1978" s="3" t="s">
        <v>3463</v>
      </c>
      <c r="B1978" s="3" t="s">
        <v>59</v>
      </c>
      <c r="C1978" s="3" t="s">
        <v>66</v>
      </c>
      <c r="D1978" s="3" t="s">
        <v>16</v>
      </c>
      <c r="E1978" s="3" t="str">
        <f aca="false">+CONCATENATE(A1978," ",B1978," ",C1978," ",D1978)</f>
        <v>WHELLAM 115 KV METED LD1</v>
      </c>
      <c r="F1978" s="26" t="s">
        <v>3464</v>
      </c>
      <c r="G1978" s="26" t="n">
        <v>2.58</v>
      </c>
      <c r="H1978" s="26" t="n">
        <v>1.57</v>
      </c>
      <c r="I1978" s="26" t="s">
        <v>3464</v>
      </c>
      <c r="J1978" s="26" t="n">
        <v>-3.17</v>
      </c>
      <c r="K1978" s="26" t="n">
        <v>-0.15</v>
      </c>
      <c r="L1978" s="26" t="s">
        <v>3464</v>
      </c>
      <c r="M1978" s="26" t="n">
        <v>-5.78</v>
      </c>
      <c r="N1978" s="26" t="n">
        <v>-0.28</v>
      </c>
      <c r="O1978" s="27" t="s">
        <v>3464</v>
      </c>
      <c r="P1978" s="27" t="n">
        <v>-920.07</v>
      </c>
      <c r="Q1978" s="27" t="n">
        <v>-259.23</v>
      </c>
      <c r="R1978" s="28" t="n">
        <v>20235.37</v>
      </c>
      <c r="S1978" s="28" t="n">
        <v>6323.73</v>
      </c>
      <c r="T1978" s="29" t="n">
        <v>58001.82</v>
      </c>
      <c r="U1978" s="29" t="n">
        <v>8677.69</v>
      </c>
      <c r="V1978" s="28" t="n">
        <v>15232.27</v>
      </c>
      <c r="W1978" s="28" t="n">
        <v>7967.17</v>
      </c>
      <c r="X1978" s="29" t="n">
        <v>12269.8</v>
      </c>
      <c r="Y1978" s="29" t="n">
        <v>5580.4</v>
      </c>
      <c r="Z1978" s="28" t="n">
        <v>17991.57</v>
      </c>
      <c r="AA1978" s="28" t="n">
        <v>6007.39</v>
      </c>
      <c r="AB1978" s="29" t="n">
        <v>13497.43</v>
      </c>
      <c r="AC1978" s="29" t="n">
        <v>7118.82</v>
      </c>
    </row>
    <row r="1979" customFormat="false" ht="12.75" hidden="false" customHeight="false" outlineLevel="0" collapsed="false">
      <c r="A1979" s="3" t="s">
        <v>3465</v>
      </c>
      <c r="B1979" s="3" t="s">
        <v>20</v>
      </c>
      <c r="C1979" s="3" t="s">
        <v>45</v>
      </c>
      <c r="D1979" s="3" t="s">
        <v>3466</v>
      </c>
      <c r="E1979" s="3" t="str">
        <f aca="false">+CONCATENATE(A1979," ",B1979," ",C1979," ",D1979)</f>
        <v>WHEMPFIE 69 KV PPL BUS_N</v>
      </c>
      <c r="F1979" s="26" t="s">
        <v>3467</v>
      </c>
      <c r="G1979" s="26" t="n">
        <v>3.38</v>
      </c>
      <c r="H1979" s="26" t="n">
        <v>1.99</v>
      </c>
      <c r="I1979" s="26" t="s">
        <v>3467</v>
      </c>
      <c r="J1979" s="26" t="n">
        <v>-2.11</v>
      </c>
      <c r="K1979" s="26" t="n">
        <v>0.95</v>
      </c>
      <c r="L1979" s="26" t="s">
        <v>3467</v>
      </c>
      <c r="M1979" s="26" t="n">
        <v>3.39</v>
      </c>
      <c r="N1979" s="26" t="n">
        <v>0.57</v>
      </c>
      <c r="O1979" s="27" t="s">
        <v>3467</v>
      </c>
      <c r="P1979" s="27" t="n">
        <v>-673.27</v>
      </c>
      <c r="Q1979" s="27" t="n">
        <v>-211.01</v>
      </c>
      <c r="R1979" s="28" t="n">
        <v>20214.08</v>
      </c>
      <c r="S1979" s="28" t="n">
        <v>6321.8</v>
      </c>
      <c r="T1979" s="29" t="n">
        <v>60325.18</v>
      </c>
      <c r="U1979" s="29" t="n">
        <v>8709.76</v>
      </c>
      <c r="V1979" s="28" t="n">
        <v>15385.86</v>
      </c>
      <c r="W1979" s="28" t="n">
        <v>8035.65</v>
      </c>
      <c r="X1979" s="29" t="n">
        <v>12270.6</v>
      </c>
      <c r="Y1979" s="29" t="n">
        <v>5593.9</v>
      </c>
      <c r="Z1979" s="28" t="n">
        <v>18063.22</v>
      </c>
      <c r="AA1979" s="28" t="n">
        <v>6009.83</v>
      </c>
      <c r="AB1979" s="29" t="n">
        <v>13496.72</v>
      </c>
      <c r="AC1979" s="29" t="n">
        <v>7119.06</v>
      </c>
    </row>
    <row r="1980" customFormat="false" ht="12.75" hidden="false" customHeight="false" outlineLevel="0" collapsed="false">
      <c r="A1980" s="3" t="s">
        <v>3465</v>
      </c>
      <c r="B1980" s="3" t="s">
        <v>20</v>
      </c>
      <c r="C1980" s="3" t="s">
        <v>45</v>
      </c>
      <c r="D1980" s="3" t="s">
        <v>3468</v>
      </c>
      <c r="E1980" s="3" t="str">
        <f aca="false">+CONCATENATE(A1980," ",B1980," ",C1980," ",D1980)</f>
        <v>WHEMPFIE 69 KV PPL BUS_S</v>
      </c>
      <c r="F1980" s="26" t="s">
        <v>3469</v>
      </c>
      <c r="G1980" s="26" t="n">
        <v>3.38</v>
      </c>
      <c r="H1980" s="26" t="n">
        <v>1.99</v>
      </c>
      <c r="I1980" s="26" t="s">
        <v>3469</v>
      </c>
      <c r="J1980" s="26" t="n">
        <v>-2.11</v>
      </c>
      <c r="K1980" s="26" t="n">
        <v>0.95</v>
      </c>
      <c r="L1980" s="26" t="s">
        <v>3469</v>
      </c>
      <c r="M1980" s="26" t="n">
        <v>3.39</v>
      </c>
      <c r="N1980" s="26" t="n">
        <v>0.57</v>
      </c>
      <c r="O1980" s="27" t="s">
        <v>3469</v>
      </c>
      <c r="P1980" s="27" t="n">
        <v>-673.27</v>
      </c>
      <c r="Q1980" s="27" t="n">
        <v>-211.01</v>
      </c>
      <c r="R1980" s="28" t="n">
        <v>20214.08</v>
      </c>
      <c r="S1980" s="28" t="n">
        <v>6321.8</v>
      </c>
      <c r="T1980" s="29" t="n">
        <v>60325.18</v>
      </c>
      <c r="U1980" s="29" t="n">
        <v>8709.76</v>
      </c>
      <c r="V1980" s="28" t="n">
        <v>15385.86</v>
      </c>
      <c r="W1980" s="28" t="n">
        <v>8035.65</v>
      </c>
      <c r="X1980" s="29" t="n">
        <v>12270.6</v>
      </c>
      <c r="Y1980" s="29" t="n">
        <v>5593.9</v>
      </c>
      <c r="Z1980" s="28" t="n">
        <v>18063.22</v>
      </c>
      <c r="AA1980" s="28" t="n">
        <v>6009.83</v>
      </c>
      <c r="AB1980" s="29" t="n">
        <v>13496.72</v>
      </c>
      <c r="AC1980" s="29" t="n">
        <v>7119.06</v>
      </c>
    </row>
    <row r="1981" customFormat="false" ht="12.75" hidden="false" customHeight="false" outlineLevel="0" collapsed="false">
      <c r="A1981" s="3" t="s">
        <v>3470</v>
      </c>
      <c r="B1981" s="3" t="s">
        <v>59</v>
      </c>
      <c r="C1981" s="3" t="s">
        <v>60</v>
      </c>
      <c r="D1981" s="3" t="s">
        <v>3471</v>
      </c>
      <c r="E1981" s="3" t="str">
        <f aca="false">+CONCATENATE(A1981," ",B1981," ",C1981," ",D1981)</f>
        <v>WHETSTON 115 KV PENELEC BRCKW</v>
      </c>
      <c r="F1981" s="26" t="s">
        <v>3472</v>
      </c>
      <c r="G1981" s="26" t="n">
        <v>22.01</v>
      </c>
      <c r="H1981" s="26" t="n">
        <v>11.36</v>
      </c>
      <c r="I1981" s="26" t="s">
        <v>3472</v>
      </c>
      <c r="J1981" s="26" t="n">
        <v>1.27</v>
      </c>
      <c r="K1981" s="26" t="n">
        <v>6.28</v>
      </c>
      <c r="L1981" s="26" t="s">
        <v>3472</v>
      </c>
      <c r="M1981" s="26" t="n">
        <v>18.5</v>
      </c>
      <c r="N1981" s="26" t="n">
        <v>10.24</v>
      </c>
      <c r="O1981" s="27" t="s">
        <v>3472</v>
      </c>
      <c r="P1981" s="27" t="n">
        <v>-748.72</v>
      </c>
      <c r="Q1981" s="27" t="n">
        <v>-199.97</v>
      </c>
      <c r="R1981" s="28" t="n">
        <v>20296.23</v>
      </c>
      <c r="S1981" s="28" t="n">
        <v>6608.41</v>
      </c>
      <c r="T1981" s="29" t="n">
        <v>58408.26</v>
      </c>
      <c r="U1981" s="29" t="n">
        <v>8690.11</v>
      </c>
      <c r="V1981" s="28" t="n">
        <v>15090.66</v>
      </c>
      <c r="W1981" s="28" t="n">
        <v>7977.68</v>
      </c>
      <c r="X1981" s="29" t="n">
        <v>12284.3</v>
      </c>
      <c r="Y1981" s="29" t="n">
        <v>5662.8</v>
      </c>
      <c r="Z1981" s="28" t="n">
        <v>18000.57</v>
      </c>
      <c r="AA1981" s="28" t="n">
        <v>6160.03</v>
      </c>
      <c r="AB1981" s="29" t="n">
        <v>13545.56</v>
      </c>
      <c r="AC1981" s="29" t="n">
        <v>7128.14</v>
      </c>
    </row>
    <row r="1982" customFormat="false" ht="12.75" hidden="false" customHeight="false" outlineLevel="0" collapsed="false">
      <c r="A1982" s="3" t="s">
        <v>3473</v>
      </c>
      <c r="B1982" s="3" t="s">
        <v>26</v>
      </c>
      <c r="C1982" s="3" t="s">
        <v>111</v>
      </c>
      <c r="D1982" s="3" t="s">
        <v>1885</v>
      </c>
      <c r="E1982" s="3" t="str">
        <f aca="false">+CONCATENATE(A1982," ",B1982," ",C1982," ",D1982)</f>
        <v>WHIPPANY 230 KV JCPL BK 7</v>
      </c>
      <c r="F1982" s="26" t="s">
        <v>3474</v>
      </c>
      <c r="G1982" s="26" t="n">
        <v>-99.8</v>
      </c>
      <c r="H1982" s="26" t="n">
        <v>-48.64</v>
      </c>
      <c r="I1982" s="26" t="s">
        <v>3474</v>
      </c>
      <c r="J1982" s="26" t="n">
        <v>-33.23</v>
      </c>
      <c r="K1982" s="26" t="n">
        <v>-37.32</v>
      </c>
      <c r="L1982" s="26" t="s">
        <v>3474</v>
      </c>
      <c r="M1982" s="26" t="n">
        <v>-116.24</v>
      </c>
      <c r="N1982" s="26" t="n">
        <v>-67.12</v>
      </c>
      <c r="O1982" s="27" t="s">
        <v>3474</v>
      </c>
      <c r="P1982" s="27" t="n">
        <v>223.91</v>
      </c>
      <c r="Q1982" s="27" t="n">
        <v>262.69</v>
      </c>
      <c r="R1982" s="28" t="n">
        <v>19833.76</v>
      </c>
      <c r="S1982" s="28" t="n">
        <v>6293.17</v>
      </c>
      <c r="T1982" s="29" t="n">
        <v>59693.26</v>
      </c>
      <c r="U1982" s="29" t="n">
        <v>8897.38</v>
      </c>
      <c r="V1982" s="28" t="n">
        <v>15025.67</v>
      </c>
      <c r="W1982" s="28" t="n">
        <v>7980.45</v>
      </c>
      <c r="X1982" s="29" t="n">
        <v>12177.8</v>
      </c>
      <c r="Y1982" s="29" t="n">
        <v>5610.4</v>
      </c>
      <c r="Z1982" s="28" t="n">
        <v>17971.83</v>
      </c>
      <c r="AA1982" s="28" t="n">
        <v>5361.31</v>
      </c>
      <c r="AB1982" s="29" t="n">
        <v>13491.61</v>
      </c>
      <c r="AC1982" s="29" t="n">
        <v>7068.36</v>
      </c>
    </row>
    <row r="1983" customFormat="false" ht="12.75" hidden="false" customHeight="false" outlineLevel="0" collapsed="false">
      <c r="A1983" s="3" t="s">
        <v>3473</v>
      </c>
      <c r="B1983" s="3" t="s">
        <v>26</v>
      </c>
      <c r="C1983" s="3" t="s">
        <v>111</v>
      </c>
      <c r="D1983" s="3" t="s">
        <v>1887</v>
      </c>
      <c r="E1983" s="3" t="str">
        <f aca="false">+CONCATENATE(A1983," ",B1983," ",C1983," ",D1983)</f>
        <v>WHIPPANY 230 KV JCPL BK 8</v>
      </c>
      <c r="F1983" s="26" t="s">
        <v>3475</v>
      </c>
      <c r="G1983" s="26" t="n">
        <v>-99.8</v>
      </c>
      <c r="H1983" s="26" t="n">
        <v>-48.64</v>
      </c>
      <c r="I1983" s="26" t="s">
        <v>3475</v>
      </c>
      <c r="J1983" s="26" t="n">
        <v>-33.23</v>
      </c>
      <c r="K1983" s="26" t="n">
        <v>-37.32</v>
      </c>
      <c r="L1983" s="26" t="s">
        <v>3475</v>
      </c>
      <c r="M1983" s="26" t="n">
        <v>-116.24</v>
      </c>
      <c r="N1983" s="26" t="n">
        <v>-67.12</v>
      </c>
      <c r="O1983" s="27" t="s">
        <v>3475</v>
      </c>
      <c r="P1983" s="27" t="n">
        <v>223.91</v>
      </c>
      <c r="Q1983" s="27" t="n">
        <v>262.69</v>
      </c>
      <c r="R1983" s="28" t="n">
        <v>19833.76</v>
      </c>
      <c r="S1983" s="28" t="n">
        <v>6293.17</v>
      </c>
      <c r="T1983" s="29" t="n">
        <v>59693.26</v>
      </c>
      <c r="U1983" s="29" t="n">
        <v>8897.38</v>
      </c>
      <c r="V1983" s="28" t="n">
        <v>15025.67</v>
      </c>
      <c r="W1983" s="28" t="n">
        <v>7980.45</v>
      </c>
      <c r="X1983" s="29" t="n">
        <v>12177.8</v>
      </c>
      <c r="Y1983" s="29" t="n">
        <v>5610.4</v>
      </c>
      <c r="Z1983" s="28" t="n">
        <v>17971.83</v>
      </c>
      <c r="AA1983" s="28" t="n">
        <v>5361.31</v>
      </c>
      <c r="AB1983" s="29" t="n">
        <v>13491.61</v>
      </c>
      <c r="AC1983" s="29" t="n">
        <v>7068.36</v>
      </c>
    </row>
    <row r="1984" customFormat="false" ht="12.75" hidden="false" customHeight="false" outlineLevel="0" collapsed="false">
      <c r="A1984" s="3" t="s">
        <v>3476</v>
      </c>
      <c r="B1984" s="3" t="s">
        <v>59</v>
      </c>
      <c r="C1984" s="3" t="s">
        <v>66</v>
      </c>
      <c r="D1984" s="3" t="s">
        <v>16</v>
      </c>
      <c r="E1984" s="3" t="str">
        <f aca="false">+CONCATENATE(A1984," ",B1984," ",C1984," ",D1984)</f>
        <v>WHITEFOR 115 KV METED LD1</v>
      </c>
      <c r="F1984" s="26" t="s">
        <v>3477</v>
      </c>
      <c r="G1984" s="26" t="n">
        <v>2.69</v>
      </c>
      <c r="H1984" s="26" t="n">
        <v>1.63</v>
      </c>
      <c r="I1984" s="26" t="s">
        <v>3477</v>
      </c>
      <c r="J1984" s="26" t="n">
        <v>-2.97</v>
      </c>
      <c r="K1984" s="26" t="n">
        <v>-0.11</v>
      </c>
      <c r="L1984" s="26" t="s">
        <v>3477</v>
      </c>
      <c r="M1984" s="26" t="n">
        <v>-5.35</v>
      </c>
      <c r="N1984" s="26" t="n">
        <v>-0.2</v>
      </c>
      <c r="O1984" s="27" t="s">
        <v>3477</v>
      </c>
      <c r="P1984" s="27" t="n">
        <v>-920.33</v>
      </c>
      <c r="Q1984" s="27" t="n">
        <v>-260.88</v>
      </c>
      <c r="R1984" s="28" t="n">
        <v>20235.74</v>
      </c>
      <c r="S1984" s="28" t="n">
        <v>6323.55</v>
      </c>
      <c r="T1984" s="29" t="n">
        <v>58016.75</v>
      </c>
      <c r="U1984" s="29" t="n">
        <v>8676.83</v>
      </c>
      <c r="V1984" s="28" t="n">
        <v>15239.25</v>
      </c>
      <c r="W1984" s="28" t="n">
        <v>7967.74</v>
      </c>
      <c r="X1984" s="29" t="n">
        <v>12269.8</v>
      </c>
      <c r="Y1984" s="29" t="n">
        <v>5579.6</v>
      </c>
      <c r="Z1984" s="28" t="n">
        <v>17992.34</v>
      </c>
      <c r="AA1984" s="28" t="n">
        <v>6008.14</v>
      </c>
      <c r="AB1984" s="29" t="n">
        <v>13497.33</v>
      </c>
      <c r="AC1984" s="29" t="n">
        <v>7118.9</v>
      </c>
    </row>
    <row r="1985" customFormat="false" ht="12.75" hidden="false" customHeight="false" outlineLevel="0" collapsed="false">
      <c r="A1985" s="3" t="s">
        <v>3478</v>
      </c>
      <c r="B1985" s="3" t="s">
        <v>26</v>
      </c>
      <c r="C1985" s="3" t="s">
        <v>87</v>
      </c>
      <c r="D1985" s="3" t="s">
        <v>3479</v>
      </c>
      <c r="E1985" s="3" t="str">
        <f aca="false">+CONCATENATE(A1985," ",B1985," ",C1985," ",D1985)</f>
        <v>WHITEMAR 230 KV PECO DBU4</v>
      </c>
      <c r="F1985" s="26" t="s">
        <v>3480</v>
      </c>
      <c r="G1985" s="26" t="n">
        <v>6.14</v>
      </c>
      <c r="H1985" s="26" t="n">
        <v>3.5</v>
      </c>
      <c r="I1985" s="26" t="s">
        <v>3480</v>
      </c>
      <c r="J1985" s="26" t="n">
        <v>-0.66</v>
      </c>
      <c r="K1985" s="26" t="n">
        <v>0.3</v>
      </c>
      <c r="L1985" s="26" t="s">
        <v>3480</v>
      </c>
      <c r="M1985" s="26" t="n">
        <v>1</v>
      </c>
      <c r="N1985" s="26" t="n">
        <v>1.27</v>
      </c>
      <c r="O1985" s="27" t="s">
        <v>3480</v>
      </c>
      <c r="P1985" s="27" t="n">
        <v>682.98</v>
      </c>
      <c r="Q1985" s="27" t="n">
        <v>510.08</v>
      </c>
      <c r="R1985" s="28" t="n">
        <v>20532.32</v>
      </c>
      <c r="S1985" s="28" t="n">
        <v>6330.06</v>
      </c>
      <c r="T1985" s="29" t="n">
        <v>60154.93</v>
      </c>
      <c r="U1985" s="29" t="n">
        <v>8667.1</v>
      </c>
      <c r="V1985" s="28" t="n">
        <v>15156.88</v>
      </c>
      <c r="W1985" s="28" t="n">
        <v>7979.24</v>
      </c>
      <c r="X1985" s="29" t="n">
        <v>12270.3</v>
      </c>
      <c r="Y1985" s="29" t="n">
        <v>5609.2</v>
      </c>
      <c r="Z1985" s="28" t="n">
        <v>18000.61</v>
      </c>
      <c r="AA1985" s="28" t="n">
        <v>5991.18</v>
      </c>
      <c r="AB1985" s="29" t="n">
        <v>13494.23</v>
      </c>
      <c r="AC1985" s="29" t="n">
        <v>7118.6</v>
      </c>
    </row>
    <row r="1986" customFormat="false" ht="12.75" hidden="false" customHeight="false" outlineLevel="0" collapsed="false">
      <c r="A1986" s="3" t="s">
        <v>3478</v>
      </c>
      <c r="B1986" s="3" t="s">
        <v>26</v>
      </c>
      <c r="C1986" s="3" t="s">
        <v>87</v>
      </c>
      <c r="D1986" s="3" t="s">
        <v>3481</v>
      </c>
      <c r="E1986" s="3" t="str">
        <f aca="false">+CONCATENATE(A1986," ",B1986," ",C1986," ",D1986)</f>
        <v>WHITEMAR 230 KV PECO DBU6</v>
      </c>
      <c r="F1986" s="26" t="s">
        <v>3482</v>
      </c>
      <c r="G1986" s="26" t="n">
        <v>6.27</v>
      </c>
      <c r="H1986" s="26" t="n">
        <v>3.57</v>
      </c>
      <c r="I1986" s="26" t="s">
        <v>3482</v>
      </c>
      <c r="J1986" s="26" t="n">
        <v>-0.59</v>
      </c>
      <c r="K1986" s="26" t="n">
        <v>0.36</v>
      </c>
      <c r="L1986" s="26" t="s">
        <v>3482</v>
      </c>
      <c r="M1986" s="26" t="n">
        <v>1.18</v>
      </c>
      <c r="N1986" s="26" t="n">
        <v>1.36</v>
      </c>
      <c r="O1986" s="27" t="s">
        <v>3482</v>
      </c>
      <c r="P1986" s="27" t="n">
        <v>702.75</v>
      </c>
      <c r="Q1986" s="27" t="n">
        <v>527.75</v>
      </c>
      <c r="R1986" s="28" t="n">
        <v>20532.32</v>
      </c>
      <c r="S1986" s="28" t="n">
        <v>6330.06</v>
      </c>
      <c r="T1986" s="29" t="n">
        <v>60154.93</v>
      </c>
      <c r="U1986" s="29" t="n">
        <v>8667.1</v>
      </c>
      <c r="V1986" s="28" t="n">
        <v>15156.88</v>
      </c>
      <c r="W1986" s="28" t="n">
        <v>7979.24</v>
      </c>
      <c r="X1986" s="29" t="n">
        <v>12270</v>
      </c>
      <c r="Y1986" s="29" t="n">
        <v>5608.4</v>
      </c>
      <c r="Z1986" s="28" t="n">
        <v>18000.84</v>
      </c>
      <c r="AA1986" s="28" t="n">
        <v>5992.32</v>
      </c>
      <c r="AB1986" s="29" t="n">
        <v>13494.23</v>
      </c>
      <c r="AC1986" s="29" t="n">
        <v>7118.72</v>
      </c>
    </row>
    <row r="1987" customFormat="false" ht="12.75" hidden="false" customHeight="false" outlineLevel="0" collapsed="false">
      <c r="A1987" s="3" t="s">
        <v>3478</v>
      </c>
      <c r="B1987" s="3" t="s">
        <v>125</v>
      </c>
      <c r="C1987" s="3" t="s">
        <v>87</v>
      </c>
      <c r="D1987" s="3" t="s">
        <v>1599</v>
      </c>
      <c r="E1987" s="3" t="str">
        <f aca="false">+CONCATENATE(A1987," ",B1987," ",C1987," ",D1987)</f>
        <v>WHITEMAR 35 KV PECO K1BU</v>
      </c>
      <c r="F1987" s="26" t="s">
        <v>3483</v>
      </c>
      <c r="G1987" s="26" t="n">
        <v>6.51</v>
      </c>
      <c r="H1987" s="26" t="n">
        <v>3.7</v>
      </c>
      <c r="I1987" s="26" t="s">
        <v>3483</v>
      </c>
      <c r="J1987" s="26" t="n">
        <v>-0.64</v>
      </c>
      <c r="K1987" s="26" t="n">
        <v>0.37</v>
      </c>
      <c r="L1987" s="26" t="s">
        <v>3483</v>
      </c>
      <c r="M1987" s="26" t="n">
        <v>1.21</v>
      </c>
      <c r="N1987" s="26" t="n">
        <v>1.41</v>
      </c>
      <c r="O1987" s="27" t="s">
        <v>3483</v>
      </c>
      <c r="P1987" s="27" t="n">
        <v>709.37</v>
      </c>
      <c r="Q1987" s="27" t="n">
        <v>532.24</v>
      </c>
      <c r="R1987" s="28" t="n">
        <v>20345.84</v>
      </c>
      <c r="S1987" s="28" t="n">
        <v>6329.97</v>
      </c>
      <c r="T1987" s="29" t="n">
        <v>60269</v>
      </c>
      <c r="U1987" s="29" t="n">
        <v>8689.09</v>
      </c>
      <c r="V1987" s="28" t="n">
        <v>15160.18</v>
      </c>
      <c r="W1987" s="28" t="n">
        <v>7979.61</v>
      </c>
      <c r="X1987" s="29" t="n">
        <v>12270.2</v>
      </c>
      <c r="Y1987" s="29" t="n">
        <v>5608.3</v>
      </c>
      <c r="Z1987" s="28" t="n">
        <v>18000.87</v>
      </c>
      <c r="AA1987" s="28" t="n">
        <v>5991.78</v>
      </c>
      <c r="AB1987" s="29" t="n">
        <v>13494.17</v>
      </c>
      <c r="AC1987" s="29" t="n">
        <v>7118.71</v>
      </c>
    </row>
    <row r="1988" customFormat="false" ht="12.75" hidden="false" customHeight="false" outlineLevel="0" collapsed="false">
      <c r="A1988" s="3" t="s">
        <v>3478</v>
      </c>
      <c r="B1988" s="3" t="s">
        <v>125</v>
      </c>
      <c r="C1988" s="3" t="s">
        <v>87</v>
      </c>
      <c r="D1988" s="3" t="s">
        <v>1601</v>
      </c>
      <c r="E1988" s="3" t="str">
        <f aca="false">+CONCATENATE(A1988," ",B1988," ",C1988," ",D1988)</f>
        <v>WHITEMAR 35 KV PECO K2BU</v>
      </c>
      <c r="F1988" s="26" t="s">
        <v>3484</v>
      </c>
      <c r="G1988" s="26" t="n">
        <v>6.51</v>
      </c>
      <c r="H1988" s="26" t="n">
        <v>3.7</v>
      </c>
      <c r="I1988" s="26" t="s">
        <v>3484</v>
      </c>
      <c r="J1988" s="26" t="n">
        <v>-0.64</v>
      </c>
      <c r="K1988" s="26" t="n">
        <v>0.37</v>
      </c>
      <c r="L1988" s="26" t="s">
        <v>3484</v>
      </c>
      <c r="M1988" s="26" t="n">
        <v>1.21</v>
      </c>
      <c r="N1988" s="26" t="n">
        <v>1.41</v>
      </c>
      <c r="O1988" s="27" t="s">
        <v>3484</v>
      </c>
      <c r="P1988" s="27" t="n">
        <v>709.37</v>
      </c>
      <c r="Q1988" s="27" t="n">
        <v>532.24</v>
      </c>
      <c r="R1988" s="28" t="n">
        <v>20345.84</v>
      </c>
      <c r="S1988" s="28" t="n">
        <v>6329.97</v>
      </c>
      <c r="T1988" s="29" t="n">
        <v>60269</v>
      </c>
      <c r="U1988" s="29" t="n">
        <v>8689.09</v>
      </c>
      <c r="V1988" s="28" t="n">
        <v>15160.18</v>
      </c>
      <c r="W1988" s="28" t="n">
        <v>7979.61</v>
      </c>
      <c r="X1988" s="29" t="n">
        <v>12270.2</v>
      </c>
      <c r="Y1988" s="29" t="n">
        <v>5608.3</v>
      </c>
      <c r="Z1988" s="28" t="n">
        <v>18000.87</v>
      </c>
      <c r="AA1988" s="28" t="n">
        <v>5991.78</v>
      </c>
      <c r="AB1988" s="29" t="n">
        <v>13494.17</v>
      </c>
      <c r="AC1988" s="29" t="n">
        <v>7118.71</v>
      </c>
    </row>
    <row r="1989" customFormat="false" ht="12.75" hidden="false" customHeight="false" outlineLevel="0" collapsed="false">
      <c r="A1989" s="3" t="s">
        <v>3485</v>
      </c>
      <c r="B1989" s="3" t="s">
        <v>26</v>
      </c>
      <c r="C1989" s="3" t="s">
        <v>111</v>
      </c>
      <c r="D1989" s="3" t="s">
        <v>3486</v>
      </c>
      <c r="E1989" s="3" t="str">
        <f aca="false">+CONCATENATE(A1989," ",B1989," ",C1989," ",D1989)</f>
        <v>WHITINGS 230 KV JCPL BANK 4</v>
      </c>
      <c r="F1989" s="26" t="s">
        <v>3487</v>
      </c>
      <c r="G1989" s="26" t="n">
        <v>11.66</v>
      </c>
      <c r="H1989" s="26" t="n">
        <v>7.43</v>
      </c>
      <c r="I1989" s="26" t="s">
        <v>3487</v>
      </c>
      <c r="J1989" s="26" t="n">
        <v>-3.15</v>
      </c>
      <c r="K1989" s="26" t="n">
        <v>-2.54</v>
      </c>
      <c r="L1989" s="26" t="s">
        <v>3487</v>
      </c>
      <c r="M1989" s="26" t="n">
        <v>-7.83</v>
      </c>
      <c r="N1989" s="26" t="n">
        <v>-3.88</v>
      </c>
      <c r="O1989" s="27" t="s">
        <v>3487</v>
      </c>
      <c r="P1989" s="27" t="n">
        <v>511.01</v>
      </c>
      <c r="Q1989" s="27" t="n">
        <v>402.29</v>
      </c>
      <c r="R1989" s="28" t="n">
        <v>20270.1</v>
      </c>
      <c r="S1989" s="28" t="n">
        <v>6331.26</v>
      </c>
      <c r="T1989" s="29" t="n">
        <v>60112.55</v>
      </c>
      <c r="U1989" s="29" t="n">
        <v>8779.66</v>
      </c>
      <c r="V1989" s="28" t="n">
        <v>15101.58</v>
      </c>
      <c r="W1989" s="28" t="n">
        <v>7978.8</v>
      </c>
      <c r="X1989" s="29" t="n">
        <v>12267.6</v>
      </c>
      <c r="Y1989" s="29" t="n">
        <v>5605.5</v>
      </c>
      <c r="Z1989" s="28" t="n">
        <v>17995.52</v>
      </c>
      <c r="AA1989" s="28" t="n">
        <v>5918.57</v>
      </c>
      <c r="AB1989" s="29" t="n">
        <v>13490.76</v>
      </c>
      <c r="AC1989" s="29" t="n">
        <v>7113.46</v>
      </c>
    </row>
    <row r="1990" customFormat="false" ht="12.75" hidden="false" customHeight="false" outlineLevel="0" collapsed="false">
      <c r="A1990" s="3" t="s">
        <v>3488</v>
      </c>
      <c r="B1990" s="3" t="s">
        <v>44</v>
      </c>
      <c r="C1990" s="3" t="s">
        <v>87</v>
      </c>
      <c r="D1990" s="3"/>
      <c r="E1990" s="3" t="str">
        <f aca="false">+CONCATENATE(A1990," ",B1990," ",C1990," ",D1990)</f>
        <v>WHITPAIN 500 KV PECO </v>
      </c>
      <c r="F1990" s="26" t="s">
        <v>3488</v>
      </c>
      <c r="G1990" s="26" t="n">
        <v>3.54</v>
      </c>
      <c r="H1990" s="26" t="n">
        <v>1.9</v>
      </c>
      <c r="I1990" s="26" t="s">
        <v>3488</v>
      </c>
      <c r="J1990" s="26" t="n">
        <v>0.27</v>
      </c>
      <c r="K1990" s="26" t="n">
        <v>0.69</v>
      </c>
      <c r="L1990" s="26" t="s">
        <v>3488</v>
      </c>
      <c r="M1990" s="26" t="n">
        <v>2.11</v>
      </c>
      <c r="N1990" s="26" t="n">
        <v>1.48</v>
      </c>
      <c r="O1990" s="27" t="s">
        <v>3488</v>
      </c>
      <c r="P1990" s="27" t="n">
        <v>532.57</v>
      </c>
      <c r="Q1990" s="27" t="n">
        <v>369.83</v>
      </c>
      <c r="R1990" s="28" t="n">
        <v>20273.08</v>
      </c>
      <c r="S1990" s="28" t="n">
        <v>6331.14</v>
      </c>
      <c r="T1990" s="29" t="n">
        <v>60211.07</v>
      </c>
      <c r="U1990" s="29" t="n">
        <v>8641.71</v>
      </c>
      <c r="V1990" s="28" t="n">
        <v>15158.1</v>
      </c>
      <c r="W1990" s="28" t="n">
        <v>7978.78</v>
      </c>
      <c r="X1990" s="29" t="n">
        <v>12271.3</v>
      </c>
      <c r="Y1990" s="29" t="n">
        <v>5613.5</v>
      </c>
      <c r="Z1990" s="28" t="n">
        <v>18602.24</v>
      </c>
      <c r="AA1990" s="28" t="n">
        <v>6158.62</v>
      </c>
      <c r="AB1990" s="29" t="n">
        <v>13494.25</v>
      </c>
      <c r="AC1990" s="29" t="n">
        <v>7708.04</v>
      </c>
    </row>
    <row r="1991" customFormat="false" ht="12.75" hidden="false" customHeight="false" outlineLevel="0" collapsed="false">
      <c r="A1991" s="3" t="s">
        <v>3489</v>
      </c>
      <c r="B1991" s="3" t="s">
        <v>47</v>
      </c>
      <c r="C1991" s="3" t="s">
        <v>15</v>
      </c>
      <c r="D1991" s="3" t="s">
        <v>2180</v>
      </c>
      <c r="E1991" s="3" t="str">
        <f aca="false">+CONCATENATE(A1991," ",B1991," ",C1991," ",D1991)</f>
        <v>WILDERCR 13 KV PEPCO 13-1</v>
      </c>
      <c r="F1991" s="26" t="s">
        <v>3490</v>
      </c>
      <c r="G1991" s="26" t="n">
        <v>9.67</v>
      </c>
      <c r="H1991" s="26" t="n">
        <v>5.16</v>
      </c>
      <c r="I1991" s="26" t="s">
        <v>3490</v>
      </c>
      <c r="J1991" s="26" t="n">
        <v>2.85</v>
      </c>
      <c r="K1991" s="26" t="n">
        <v>2.39</v>
      </c>
      <c r="L1991" s="26" t="s">
        <v>3490</v>
      </c>
      <c r="M1991" s="26" t="n">
        <v>7.82</v>
      </c>
      <c r="N1991" s="26" t="n">
        <v>3.95</v>
      </c>
      <c r="O1991" s="27" t="s">
        <v>3490</v>
      </c>
      <c r="P1991" s="27" t="n">
        <v>-877.16</v>
      </c>
      <c r="Q1991" s="27" t="n">
        <v>-266.38</v>
      </c>
      <c r="R1991" s="28" t="n">
        <v>20126.57</v>
      </c>
      <c r="S1991" s="28" t="n">
        <v>6302.52</v>
      </c>
      <c r="T1991" s="29" t="n">
        <v>58261.55</v>
      </c>
      <c r="U1991" s="29" t="n">
        <v>8599.7</v>
      </c>
      <c r="V1991" s="28" t="n">
        <v>15273.78</v>
      </c>
      <c r="W1991" s="28" t="n">
        <v>7984.36</v>
      </c>
      <c r="X1991" s="29" t="n">
        <v>12275.1</v>
      </c>
      <c r="Y1991" s="29" t="n">
        <v>5617</v>
      </c>
      <c r="Z1991" s="28" t="n">
        <v>18024.45</v>
      </c>
      <c r="AA1991" s="28" t="n">
        <v>6058.13</v>
      </c>
      <c r="AB1991" s="29" t="n">
        <v>13494.68</v>
      </c>
      <c r="AC1991" s="29" t="n">
        <v>7122.16</v>
      </c>
    </row>
    <row r="1992" customFormat="false" ht="12.75" hidden="false" customHeight="false" outlineLevel="0" collapsed="false">
      <c r="A1992" s="3" t="s">
        <v>3489</v>
      </c>
      <c r="B1992" s="3" t="s">
        <v>47</v>
      </c>
      <c r="C1992" s="3" t="s">
        <v>15</v>
      </c>
      <c r="D1992" s="3" t="s">
        <v>2182</v>
      </c>
      <c r="E1992" s="3" t="str">
        <f aca="false">+CONCATENATE(A1992," ",B1992," ",C1992," ",D1992)</f>
        <v>WILDERCR 13 KV PEPCO 13-2</v>
      </c>
      <c r="F1992" s="26" t="s">
        <v>3491</v>
      </c>
      <c r="G1992" s="26" t="n">
        <v>9.67</v>
      </c>
      <c r="H1992" s="26" t="n">
        <v>5.16</v>
      </c>
      <c r="I1992" s="26" t="s">
        <v>3491</v>
      </c>
      <c r="J1992" s="26" t="n">
        <v>2.85</v>
      </c>
      <c r="K1992" s="26" t="n">
        <v>2.39</v>
      </c>
      <c r="L1992" s="26" t="s">
        <v>3491</v>
      </c>
      <c r="M1992" s="26" t="n">
        <v>7.82</v>
      </c>
      <c r="N1992" s="26" t="n">
        <v>3.95</v>
      </c>
      <c r="O1992" s="27" t="s">
        <v>3491</v>
      </c>
      <c r="P1992" s="27" t="n">
        <v>-877.16</v>
      </c>
      <c r="Q1992" s="27" t="n">
        <v>-266.38</v>
      </c>
      <c r="R1992" s="28" t="n">
        <v>20126.57</v>
      </c>
      <c r="S1992" s="28" t="n">
        <v>6302.52</v>
      </c>
      <c r="T1992" s="29" t="n">
        <v>58261.55</v>
      </c>
      <c r="U1992" s="29" t="n">
        <v>8599.7</v>
      </c>
      <c r="V1992" s="28" t="n">
        <v>15273.78</v>
      </c>
      <c r="W1992" s="28" t="n">
        <v>7984.36</v>
      </c>
      <c r="X1992" s="29" t="n">
        <v>12275.1</v>
      </c>
      <c r="Y1992" s="29" t="n">
        <v>5617</v>
      </c>
      <c r="Z1992" s="28" t="n">
        <v>18024.45</v>
      </c>
      <c r="AA1992" s="28" t="n">
        <v>6058.13</v>
      </c>
      <c r="AB1992" s="29" t="n">
        <v>13494.68</v>
      </c>
      <c r="AC1992" s="29" t="n">
        <v>7122.16</v>
      </c>
    </row>
    <row r="1993" customFormat="false" ht="12.75" hidden="false" customHeight="false" outlineLevel="0" collapsed="false">
      <c r="A1993" s="3" t="s">
        <v>3489</v>
      </c>
      <c r="B1993" s="3" t="s">
        <v>47</v>
      </c>
      <c r="C1993" s="3" t="s">
        <v>15</v>
      </c>
      <c r="D1993" s="3" t="s">
        <v>3276</v>
      </c>
      <c r="E1993" s="3" t="str">
        <f aca="false">+CONCATENATE(A1993," ",B1993," ",C1993," ",D1993)</f>
        <v>WILDERCR 13 KV PEPCO 13-3</v>
      </c>
      <c r="F1993" s="26" t="s">
        <v>3492</v>
      </c>
      <c r="G1993" s="26" t="n">
        <v>9.67</v>
      </c>
      <c r="H1993" s="26" t="n">
        <v>5.16</v>
      </c>
      <c r="I1993" s="26" t="s">
        <v>3492</v>
      </c>
      <c r="J1993" s="26" t="n">
        <v>2.85</v>
      </c>
      <c r="K1993" s="26" t="n">
        <v>2.39</v>
      </c>
      <c r="L1993" s="26" t="s">
        <v>3492</v>
      </c>
      <c r="M1993" s="26" t="n">
        <v>7.82</v>
      </c>
      <c r="N1993" s="26" t="n">
        <v>3.95</v>
      </c>
      <c r="O1993" s="27" t="s">
        <v>3492</v>
      </c>
      <c r="P1993" s="27" t="n">
        <v>-877.16</v>
      </c>
      <c r="Q1993" s="27" t="n">
        <v>-266.38</v>
      </c>
      <c r="R1993" s="28" t="n">
        <v>20126.57</v>
      </c>
      <c r="S1993" s="28" t="n">
        <v>6302.52</v>
      </c>
      <c r="T1993" s="29" t="n">
        <v>58261.55</v>
      </c>
      <c r="U1993" s="29" t="n">
        <v>8599.7</v>
      </c>
      <c r="V1993" s="28" t="n">
        <v>15273.78</v>
      </c>
      <c r="W1993" s="28" t="n">
        <v>7984.36</v>
      </c>
      <c r="X1993" s="29" t="n">
        <v>12275.1</v>
      </c>
      <c r="Y1993" s="29" t="n">
        <v>5617</v>
      </c>
      <c r="Z1993" s="28" t="n">
        <v>18024.45</v>
      </c>
      <c r="AA1993" s="28" t="n">
        <v>6058.13</v>
      </c>
      <c r="AB1993" s="29" t="n">
        <v>13494.68</v>
      </c>
      <c r="AC1993" s="29" t="n">
        <v>7122.16</v>
      </c>
    </row>
    <row r="1994" customFormat="false" ht="12.75" hidden="false" customHeight="false" outlineLevel="0" collapsed="false">
      <c r="A1994" s="3" t="s">
        <v>3493</v>
      </c>
      <c r="B1994" s="3" t="s">
        <v>26</v>
      </c>
      <c r="C1994" s="3" t="s">
        <v>111</v>
      </c>
      <c r="D1994" s="3" t="s">
        <v>763</v>
      </c>
      <c r="E1994" s="3" t="str">
        <f aca="false">+CONCATENATE(A1994," ",B1994," ",C1994," ",D1994)</f>
        <v>WIND JC 230 KV JCPL BK 1</v>
      </c>
      <c r="F1994" s="26" t="s">
        <v>3494</v>
      </c>
      <c r="G1994" s="26" t="n">
        <v>16.64</v>
      </c>
      <c r="H1994" s="26" t="n">
        <v>9.75</v>
      </c>
      <c r="I1994" s="26" t="s">
        <v>3494</v>
      </c>
      <c r="J1994" s="26" t="n">
        <v>-0.98</v>
      </c>
      <c r="K1994" s="26" t="n">
        <v>0.32</v>
      </c>
      <c r="L1994" s="26" t="s">
        <v>3494</v>
      </c>
      <c r="M1994" s="26" t="n">
        <v>1.15</v>
      </c>
      <c r="N1994" s="26" t="n">
        <v>1.62</v>
      </c>
      <c r="O1994" s="27" t="s">
        <v>3494</v>
      </c>
      <c r="P1994" s="27" t="n">
        <v>529.39</v>
      </c>
      <c r="Q1994" s="27" t="n">
        <v>413.98</v>
      </c>
      <c r="R1994" s="28" t="n">
        <v>20297.81</v>
      </c>
      <c r="S1994" s="28" t="n">
        <v>6335.48</v>
      </c>
      <c r="T1994" s="29" t="n">
        <v>60146.1</v>
      </c>
      <c r="U1994" s="29" t="n">
        <v>8702.98</v>
      </c>
      <c r="V1994" s="28" t="n">
        <v>15102.44</v>
      </c>
      <c r="W1994" s="28" t="n">
        <v>7978.48</v>
      </c>
      <c r="X1994" s="29" t="n">
        <v>12277.8</v>
      </c>
      <c r="Y1994" s="29" t="n">
        <v>5611</v>
      </c>
      <c r="Z1994" s="28" t="n">
        <v>17997.64</v>
      </c>
      <c r="AA1994" s="28" t="n">
        <v>5962.38</v>
      </c>
      <c r="AB1994" s="29" t="n">
        <v>13490.65</v>
      </c>
      <c r="AC1994" s="29" t="n">
        <v>7117.17</v>
      </c>
    </row>
    <row r="1995" customFormat="false" ht="12.75" hidden="false" customHeight="false" outlineLevel="0" collapsed="false">
      <c r="A1995" s="3" t="s">
        <v>3493</v>
      </c>
      <c r="B1995" s="3" t="s">
        <v>26</v>
      </c>
      <c r="C1995" s="3" t="s">
        <v>111</v>
      </c>
      <c r="D1995" s="3" t="s">
        <v>1069</v>
      </c>
      <c r="E1995" s="3" t="str">
        <f aca="false">+CONCATENATE(A1995," ",B1995," ",C1995," ",D1995)</f>
        <v>WIND JC 230 KV JCPL BK 3</v>
      </c>
      <c r="F1995" s="26" t="s">
        <v>3495</v>
      </c>
      <c r="G1995" s="26" t="n">
        <v>16.64</v>
      </c>
      <c r="H1995" s="26" t="n">
        <v>9.75</v>
      </c>
      <c r="I1995" s="26" t="s">
        <v>3495</v>
      </c>
      <c r="J1995" s="26" t="n">
        <v>-0.98</v>
      </c>
      <c r="K1995" s="26" t="n">
        <v>0.32</v>
      </c>
      <c r="L1995" s="26" t="s">
        <v>3495</v>
      </c>
      <c r="M1995" s="26" t="n">
        <v>1.15</v>
      </c>
      <c r="N1995" s="26" t="n">
        <v>1.62</v>
      </c>
      <c r="O1995" s="27" t="s">
        <v>3495</v>
      </c>
      <c r="P1995" s="27" t="n">
        <v>529.39</v>
      </c>
      <c r="Q1995" s="27" t="n">
        <v>413.98</v>
      </c>
      <c r="R1995" s="28" t="n">
        <v>20297.81</v>
      </c>
      <c r="S1995" s="28" t="n">
        <v>6335.48</v>
      </c>
      <c r="T1995" s="29" t="n">
        <v>60146.1</v>
      </c>
      <c r="U1995" s="29" t="n">
        <v>8702.98</v>
      </c>
      <c r="V1995" s="28" t="n">
        <v>15102.44</v>
      </c>
      <c r="W1995" s="28" t="n">
        <v>7978.48</v>
      </c>
      <c r="X1995" s="29" t="n">
        <v>12277.8</v>
      </c>
      <c r="Y1995" s="29" t="n">
        <v>5611</v>
      </c>
      <c r="Z1995" s="28" t="n">
        <v>17997.64</v>
      </c>
      <c r="AA1995" s="28" t="n">
        <v>5962.38</v>
      </c>
      <c r="AB1995" s="29" t="n">
        <v>13490.65</v>
      </c>
      <c r="AC1995" s="29" t="n">
        <v>7117.17</v>
      </c>
    </row>
    <row r="1996" customFormat="false" ht="12.75" hidden="false" customHeight="false" outlineLevel="0" collapsed="false">
      <c r="A1996" s="3" t="s">
        <v>3496</v>
      </c>
      <c r="B1996" s="3" t="s">
        <v>59</v>
      </c>
      <c r="C1996" s="3" t="s">
        <v>66</v>
      </c>
      <c r="D1996" s="3" t="s">
        <v>195</v>
      </c>
      <c r="E1996" s="3" t="str">
        <f aca="false">+CONCATENATE(A1996," ",B1996," ",C1996," ",D1996)</f>
        <v>WIND ME 115 KV METED 3 BANK</v>
      </c>
      <c r="F1996" s="26" t="s">
        <v>3497</v>
      </c>
      <c r="G1996" s="26" t="n">
        <v>2.67</v>
      </c>
      <c r="H1996" s="26" t="n">
        <v>1.62</v>
      </c>
      <c r="I1996" s="26" t="s">
        <v>3497</v>
      </c>
      <c r="J1996" s="26" t="n">
        <v>-3.1</v>
      </c>
      <c r="K1996" s="26" t="n">
        <v>-0.12</v>
      </c>
      <c r="L1996" s="26" t="s">
        <v>3497</v>
      </c>
      <c r="M1996" s="26" t="n">
        <v>-5.57</v>
      </c>
      <c r="N1996" s="26" t="n">
        <v>-0.22</v>
      </c>
      <c r="O1996" s="27" t="s">
        <v>3497</v>
      </c>
      <c r="P1996" s="27" t="n">
        <v>-921.15</v>
      </c>
      <c r="Q1996" s="27" t="n">
        <v>-260.17</v>
      </c>
      <c r="R1996" s="28" t="n">
        <v>20234.22</v>
      </c>
      <c r="S1996" s="28" t="n">
        <v>6323.53</v>
      </c>
      <c r="T1996" s="29" t="n">
        <v>58004.63</v>
      </c>
      <c r="U1996" s="29" t="n">
        <v>8677.28</v>
      </c>
      <c r="V1996" s="28" t="n">
        <v>15234.29</v>
      </c>
      <c r="W1996" s="28" t="n">
        <v>7967.44</v>
      </c>
      <c r="X1996" s="29" t="n">
        <v>12269.8</v>
      </c>
      <c r="Y1996" s="29" t="n">
        <v>5581.2</v>
      </c>
      <c r="Z1996" s="28" t="n">
        <v>17991.98</v>
      </c>
      <c r="AA1996" s="28" t="n">
        <v>6007.99</v>
      </c>
      <c r="AB1996" s="29" t="n">
        <v>13497.39</v>
      </c>
      <c r="AC1996" s="29" t="n">
        <v>7118.85</v>
      </c>
    </row>
    <row r="1997" customFormat="false" ht="12.75" hidden="false" customHeight="false" outlineLevel="0" collapsed="false">
      <c r="A1997" s="3" t="s">
        <v>3496</v>
      </c>
      <c r="B1997" s="3" t="s">
        <v>59</v>
      </c>
      <c r="C1997" s="3" t="s">
        <v>66</v>
      </c>
      <c r="D1997" s="3" t="s">
        <v>2396</v>
      </c>
      <c r="E1997" s="3" t="str">
        <f aca="false">+CONCATENATE(A1997," ",B1997," ",C1997," ",D1997)</f>
        <v>WIND ME 115 KV METED 4 BANK</v>
      </c>
      <c r="F1997" s="26" t="s">
        <v>3498</v>
      </c>
      <c r="G1997" s="26" t="n">
        <v>2.67</v>
      </c>
      <c r="H1997" s="26" t="n">
        <v>1.62</v>
      </c>
      <c r="I1997" s="26" t="s">
        <v>3498</v>
      </c>
      <c r="J1997" s="26" t="n">
        <v>-3.1</v>
      </c>
      <c r="K1997" s="26" t="n">
        <v>-0.12</v>
      </c>
      <c r="L1997" s="26" t="s">
        <v>3498</v>
      </c>
      <c r="M1997" s="26" t="n">
        <v>-5.57</v>
      </c>
      <c r="N1997" s="26" t="n">
        <v>-0.22</v>
      </c>
      <c r="O1997" s="27" t="s">
        <v>3498</v>
      </c>
      <c r="P1997" s="27" t="n">
        <v>-921.15</v>
      </c>
      <c r="Q1997" s="27" t="n">
        <v>-260.17</v>
      </c>
      <c r="R1997" s="28" t="n">
        <v>20234.22</v>
      </c>
      <c r="S1997" s="28" t="n">
        <v>6323.53</v>
      </c>
      <c r="T1997" s="29" t="n">
        <v>58004.63</v>
      </c>
      <c r="U1997" s="29" t="n">
        <v>8677.28</v>
      </c>
      <c r="V1997" s="28" t="n">
        <v>15234.29</v>
      </c>
      <c r="W1997" s="28" t="n">
        <v>7967.44</v>
      </c>
      <c r="X1997" s="29" t="n">
        <v>12269.8</v>
      </c>
      <c r="Y1997" s="29" t="n">
        <v>5581.2</v>
      </c>
      <c r="Z1997" s="28" t="n">
        <v>17991.98</v>
      </c>
      <c r="AA1997" s="28" t="n">
        <v>6007.99</v>
      </c>
      <c r="AB1997" s="29" t="n">
        <v>13497.39</v>
      </c>
      <c r="AC1997" s="29" t="n">
        <v>7118.85</v>
      </c>
    </row>
    <row r="1998" customFormat="false" ht="12.75" hidden="false" customHeight="false" outlineLevel="0" collapsed="false">
      <c r="A1998" s="3" t="s">
        <v>3499</v>
      </c>
      <c r="B1998" s="3" t="s">
        <v>59</v>
      </c>
      <c r="C1998" s="3" t="s">
        <v>297</v>
      </c>
      <c r="D1998" s="3" t="s">
        <v>16</v>
      </c>
      <c r="E1998" s="3" t="str">
        <f aca="false">+CONCATENATE(A1998," ",B1998," ",C1998," ",D1998)</f>
        <v>WINDYEDG 115 KV BGE LD1</v>
      </c>
      <c r="F1998" s="26" t="s">
        <v>3500</v>
      </c>
      <c r="G1998" s="26" t="n">
        <v>8.21</v>
      </c>
      <c r="H1998" s="26" t="n">
        <v>4.43</v>
      </c>
      <c r="I1998" s="26" t="s">
        <v>3500</v>
      </c>
      <c r="J1998" s="26" t="n">
        <v>2.08</v>
      </c>
      <c r="K1998" s="26" t="n">
        <v>1.95</v>
      </c>
      <c r="L1998" s="26" t="s">
        <v>3500</v>
      </c>
      <c r="M1998" s="26" t="n">
        <v>7.14</v>
      </c>
      <c r="N1998" s="26" t="n">
        <v>3.19</v>
      </c>
      <c r="O1998" s="27" t="s">
        <v>3500</v>
      </c>
      <c r="P1998" s="27" t="n">
        <v>-824.85</v>
      </c>
      <c r="Q1998" s="27" t="n">
        <v>-244.77</v>
      </c>
      <c r="R1998" s="28" t="n">
        <v>20049.11</v>
      </c>
      <c r="S1998" s="28" t="n">
        <v>6307.98</v>
      </c>
      <c r="T1998" s="29" t="n">
        <v>58702.9</v>
      </c>
      <c r="U1998" s="29" t="n">
        <v>8832.82</v>
      </c>
      <c r="V1998" s="28" t="n">
        <v>15273.46</v>
      </c>
      <c r="W1998" s="28" t="n">
        <v>7987.31</v>
      </c>
      <c r="X1998" s="29" t="n">
        <v>12272.4</v>
      </c>
      <c r="Y1998" s="29" t="n">
        <v>5613.3</v>
      </c>
      <c r="Z1998" s="28" t="n">
        <v>18025.54</v>
      </c>
      <c r="AA1998" s="28" t="n">
        <v>6042.19</v>
      </c>
      <c r="AB1998" s="29" t="n">
        <v>13495</v>
      </c>
      <c r="AC1998" s="29" t="n">
        <v>7121.39</v>
      </c>
    </row>
    <row r="1999" customFormat="false" ht="12.75" hidden="false" customHeight="false" outlineLevel="0" collapsed="false">
      <c r="A1999" s="3" t="s">
        <v>3499</v>
      </c>
      <c r="B1999" s="3" t="s">
        <v>59</v>
      </c>
      <c r="C1999" s="3" t="s">
        <v>297</v>
      </c>
      <c r="D1999" s="3" t="s">
        <v>22</v>
      </c>
      <c r="E1999" s="3" t="str">
        <f aca="false">+CONCATENATE(A1999," ",B1999," ",C1999," ",D1999)</f>
        <v>WINDYEDG 115 KV BGE LD2</v>
      </c>
      <c r="F1999" s="26" t="s">
        <v>3501</v>
      </c>
      <c r="G1999" s="26" t="n">
        <v>8.21</v>
      </c>
      <c r="H1999" s="26" t="n">
        <v>4.43</v>
      </c>
      <c r="I1999" s="26" t="s">
        <v>3501</v>
      </c>
      <c r="J1999" s="26" t="n">
        <v>2.08</v>
      </c>
      <c r="K1999" s="26" t="n">
        <v>1.96</v>
      </c>
      <c r="L1999" s="26" t="s">
        <v>3501</v>
      </c>
      <c r="M1999" s="26" t="n">
        <v>7.15</v>
      </c>
      <c r="N1999" s="26" t="n">
        <v>3.19</v>
      </c>
      <c r="O1999" s="27" t="s">
        <v>3501</v>
      </c>
      <c r="P1999" s="27" t="n">
        <v>-824.31</v>
      </c>
      <c r="Q1999" s="27" t="n">
        <v>-244.55</v>
      </c>
      <c r="R1999" s="28" t="n">
        <v>20045.34</v>
      </c>
      <c r="S1999" s="28" t="n">
        <v>6307.97</v>
      </c>
      <c r="T1999" s="29" t="n">
        <v>58706.48</v>
      </c>
      <c r="U1999" s="29" t="n">
        <v>8834.56</v>
      </c>
      <c r="V1999" s="28" t="n">
        <v>15273.52</v>
      </c>
      <c r="W1999" s="28" t="n">
        <v>7987.31</v>
      </c>
      <c r="X1999" s="29" t="n">
        <v>12272.4</v>
      </c>
      <c r="Y1999" s="29" t="n">
        <v>5613.3</v>
      </c>
      <c r="Z1999" s="28" t="n">
        <v>18025.58</v>
      </c>
      <c r="AA1999" s="28" t="n">
        <v>6042.31</v>
      </c>
      <c r="AB1999" s="29" t="n">
        <v>13495</v>
      </c>
      <c r="AC1999" s="29" t="n">
        <v>7121.41</v>
      </c>
    </row>
    <row r="2000" customFormat="false" ht="12.75" hidden="false" customHeight="false" outlineLevel="0" collapsed="false">
      <c r="A2000" s="3" t="s">
        <v>3499</v>
      </c>
      <c r="B2000" s="3" t="s">
        <v>59</v>
      </c>
      <c r="C2000" s="3" t="s">
        <v>297</v>
      </c>
      <c r="D2000" s="3" t="s">
        <v>3502</v>
      </c>
      <c r="E2000" s="3" t="str">
        <f aca="false">+CONCATENATE(A2000," ",B2000," ",C2000," ",D2000)</f>
        <v>WINDYEDG 115 KV BGE LD82</v>
      </c>
      <c r="F2000" s="26" t="s">
        <v>3503</v>
      </c>
      <c r="G2000" s="26" t="n">
        <v>8.21</v>
      </c>
      <c r="H2000" s="26" t="n">
        <v>4.43</v>
      </c>
      <c r="I2000" s="26" t="s">
        <v>3503</v>
      </c>
      <c r="J2000" s="26" t="n">
        <v>2.08</v>
      </c>
      <c r="K2000" s="26" t="n">
        <v>1.96</v>
      </c>
      <c r="L2000" s="26" t="s">
        <v>3503</v>
      </c>
      <c r="M2000" s="26" t="n">
        <v>7.15</v>
      </c>
      <c r="N2000" s="26" t="n">
        <v>3.19</v>
      </c>
      <c r="O2000" s="27" t="s">
        <v>3503</v>
      </c>
      <c r="P2000" s="27" t="n">
        <v>-824.31</v>
      </c>
      <c r="Q2000" s="27" t="n">
        <v>-244.55</v>
      </c>
      <c r="R2000" s="28" t="n">
        <v>20045.34</v>
      </c>
      <c r="S2000" s="28" t="n">
        <v>6307.97</v>
      </c>
      <c r="T2000" s="29" t="n">
        <v>58706.48</v>
      </c>
      <c r="U2000" s="29" t="n">
        <v>8834.56</v>
      </c>
      <c r="V2000" s="28" t="n">
        <v>15273.52</v>
      </c>
      <c r="W2000" s="28" t="n">
        <v>7987.31</v>
      </c>
      <c r="X2000" s="29" t="n">
        <v>12272.4</v>
      </c>
      <c r="Y2000" s="29" t="n">
        <v>5613.3</v>
      </c>
      <c r="Z2000" s="28" t="n">
        <v>18025.58</v>
      </c>
      <c r="AA2000" s="28" t="n">
        <v>6042.31</v>
      </c>
      <c r="AB2000" s="29" t="n">
        <v>13495</v>
      </c>
      <c r="AC2000" s="29" t="n">
        <v>7121.41</v>
      </c>
    </row>
    <row r="2001" customFormat="false" ht="12.75" hidden="false" customHeight="false" outlineLevel="0" collapsed="false">
      <c r="A2001" s="3" t="s">
        <v>3504</v>
      </c>
      <c r="B2001" s="3" t="s">
        <v>47</v>
      </c>
      <c r="C2001" s="3" t="s">
        <v>87</v>
      </c>
      <c r="D2001" s="3" t="s">
        <v>544</v>
      </c>
      <c r="E2001" s="3" t="str">
        <f aca="false">+CONCATENATE(A2001," ",B2001," ",C2001," ",D2001)</f>
        <v>WMORELAN 13 KV PECO NBU2</v>
      </c>
      <c r="F2001" s="26" t="s">
        <v>3505</v>
      </c>
      <c r="G2001" s="26" t="n">
        <v>7.77</v>
      </c>
      <c r="H2001" s="26" t="n">
        <v>4.4</v>
      </c>
      <c r="I2001" s="26" t="s">
        <v>3505</v>
      </c>
      <c r="J2001" s="26" t="n">
        <v>-0.71</v>
      </c>
      <c r="K2001" s="26" t="n">
        <v>0.45</v>
      </c>
      <c r="L2001" s="26" t="s">
        <v>3505</v>
      </c>
      <c r="M2001" s="26" t="n">
        <v>1.5</v>
      </c>
      <c r="N2001" s="26" t="n">
        <v>1.7</v>
      </c>
      <c r="O2001" s="27" t="s">
        <v>3505</v>
      </c>
      <c r="P2001" s="27" t="n">
        <v>666.42</v>
      </c>
      <c r="Q2001" s="27" t="n">
        <v>503.79</v>
      </c>
      <c r="R2001" s="28" t="n">
        <v>20183.45</v>
      </c>
      <c r="S2001" s="28" t="n">
        <v>6330.03</v>
      </c>
      <c r="T2001" s="29" t="n">
        <v>60143.52</v>
      </c>
      <c r="U2001" s="29" t="n">
        <v>8669.2</v>
      </c>
      <c r="V2001" s="28" t="n">
        <v>15157.89</v>
      </c>
      <c r="W2001" s="28" t="n">
        <v>7979.37</v>
      </c>
      <c r="X2001" s="29" t="n">
        <v>12270.8</v>
      </c>
      <c r="Y2001" s="29" t="n">
        <v>5607</v>
      </c>
      <c r="Z2001" s="28" t="n">
        <v>18000.9</v>
      </c>
      <c r="AA2001" s="28" t="n">
        <v>5992.25</v>
      </c>
      <c r="AB2001" s="29" t="n">
        <v>13494.15</v>
      </c>
      <c r="AC2001" s="29" t="n">
        <v>7118.75</v>
      </c>
    </row>
    <row r="2002" customFormat="false" ht="12.75" hidden="false" customHeight="false" outlineLevel="0" collapsed="false">
      <c r="A2002" s="3" t="s">
        <v>3504</v>
      </c>
      <c r="B2002" s="3" t="s">
        <v>47</v>
      </c>
      <c r="C2002" s="3" t="s">
        <v>87</v>
      </c>
      <c r="D2002" s="3" t="s">
        <v>546</v>
      </c>
      <c r="E2002" s="3" t="str">
        <f aca="false">+CONCATENATE(A2002," ",B2002," ",C2002," ",D2002)</f>
        <v>WMORELAN 13 KV PECO NBU3</v>
      </c>
      <c r="F2002" s="26" t="s">
        <v>3506</v>
      </c>
      <c r="G2002" s="26" t="n">
        <v>7.82</v>
      </c>
      <c r="H2002" s="26" t="n">
        <v>4.43</v>
      </c>
      <c r="I2002" s="26" t="s">
        <v>3506</v>
      </c>
      <c r="J2002" s="26" t="n">
        <v>-0.72</v>
      </c>
      <c r="K2002" s="26" t="n">
        <v>0.45</v>
      </c>
      <c r="L2002" s="26" t="s">
        <v>3506</v>
      </c>
      <c r="M2002" s="26" t="n">
        <v>1.51</v>
      </c>
      <c r="N2002" s="26" t="n">
        <v>1.71</v>
      </c>
      <c r="O2002" s="27" t="s">
        <v>3506</v>
      </c>
      <c r="P2002" s="27" t="n">
        <v>665.7</v>
      </c>
      <c r="Q2002" s="27" t="n">
        <v>503.33</v>
      </c>
      <c r="R2002" s="28" t="n">
        <v>20183.45</v>
      </c>
      <c r="S2002" s="28" t="n">
        <v>6330.03</v>
      </c>
      <c r="T2002" s="29" t="n">
        <v>60143.52</v>
      </c>
      <c r="U2002" s="29" t="n">
        <v>8669.2</v>
      </c>
      <c r="V2002" s="28" t="n">
        <v>15157.89</v>
      </c>
      <c r="W2002" s="28" t="n">
        <v>7979.37</v>
      </c>
      <c r="X2002" s="29" t="n">
        <v>12270.8</v>
      </c>
      <c r="Y2002" s="29" t="n">
        <v>5607.1</v>
      </c>
      <c r="Z2002" s="28" t="n">
        <v>18000.9</v>
      </c>
      <c r="AA2002" s="28" t="n">
        <v>5992.21</v>
      </c>
      <c r="AB2002" s="29" t="n">
        <v>13494.14</v>
      </c>
      <c r="AC2002" s="29" t="n">
        <v>7118.75</v>
      </c>
    </row>
    <row r="2003" customFormat="false" ht="12.75" hidden="false" customHeight="false" outlineLevel="0" collapsed="false">
      <c r="A2003" s="3" t="s">
        <v>3504</v>
      </c>
      <c r="B2003" s="3" t="s">
        <v>20</v>
      </c>
      <c r="C2003" s="3" t="s">
        <v>87</v>
      </c>
      <c r="D2003" s="3" t="s">
        <v>3507</v>
      </c>
      <c r="E2003" s="3" t="str">
        <f aca="false">+CONCATENATE(A2003," ",B2003," ",C2003," ",D2003)</f>
        <v>WMORELAN 69 KV PECO IBUE</v>
      </c>
      <c r="F2003" s="26" t="s">
        <v>3508</v>
      </c>
      <c r="G2003" s="26" t="n">
        <v>8.29</v>
      </c>
      <c r="H2003" s="26" t="n">
        <v>4.69</v>
      </c>
      <c r="I2003" s="26" t="s">
        <v>3508</v>
      </c>
      <c r="J2003" s="26" t="n">
        <v>-0.77</v>
      </c>
      <c r="K2003" s="26" t="n">
        <v>0.48</v>
      </c>
      <c r="L2003" s="26" t="s">
        <v>3508</v>
      </c>
      <c r="M2003" s="26" t="n">
        <v>1.6</v>
      </c>
      <c r="N2003" s="26" t="n">
        <v>1.81</v>
      </c>
      <c r="O2003" s="27" t="s">
        <v>3508</v>
      </c>
      <c r="P2003" s="27" t="n">
        <v>660.72</v>
      </c>
      <c r="Q2003" s="27" t="n">
        <v>500.56</v>
      </c>
      <c r="R2003" s="28" t="n">
        <v>20248.26</v>
      </c>
      <c r="S2003" s="28" t="n">
        <v>6330.19</v>
      </c>
      <c r="T2003" s="29" t="n">
        <v>60160.67</v>
      </c>
      <c r="U2003" s="29" t="n">
        <v>8673.27</v>
      </c>
      <c r="V2003" s="28" t="n">
        <v>15157.14</v>
      </c>
      <c r="W2003" s="28" t="n">
        <v>7979.34</v>
      </c>
      <c r="X2003" s="29" t="n">
        <v>12271.2</v>
      </c>
      <c r="Y2003" s="29" t="n">
        <v>5607</v>
      </c>
      <c r="Z2003" s="28" t="n">
        <v>18000.93</v>
      </c>
      <c r="AA2003" s="28" t="n">
        <v>5992.13</v>
      </c>
      <c r="AB2003" s="29" t="n">
        <v>13494.11</v>
      </c>
      <c r="AC2003" s="29" t="n">
        <v>7118.75</v>
      </c>
    </row>
    <row r="2004" customFormat="false" ht="12.75" hidden="false" customHeight="false" outlineLevel="0" collapsed="false">
      <c r="A2004" s="3" t="s">
        <v>3504</v>
      </c>
      <c r="B2004" s="3" t="s">
        <v>20</v>
      </c>
      <c r="C2004" s="3" t="s">
        <v>87</v>
      </c>
      <c r="D2004" s="3" t="s">
        <v>3509</v>
      </c>
      <c r="E2004" s="3" t="str">
        <f aca="false">+CONCATENATE(A2004," ",B2004," ",C2004," ",D2004)</f>
        <v>WMORELAN 69 KV PECO IBUW</v>
      </c>
      <c r="F2004" s="26" t="s">
        <v>3510</v>
      </c>
      <c r="G2004" s="26" t="n">
        <v>8.37</v>
      </c>
      <c r="H2004" s="26" t="n">
        <v>4.74</v>
      </c>
      <c r="I2004" s="26" t="s">
        <v>3510</v>
      </c>
      <c r="J2004" s="26" t="n">
        <v>-0.79</v>
      </c>
      <c r="K2004" s="26" t="n">
        <v>0.48</v>
      </c>
      <c r="L2004" s="26" t="s">
        <v>3510</v>
      </c>
      <c r="M2004" s="26" t="n">
        <v>1.6</v>
      </c>
      <c r="N2004" s="26" t="n">
        <v>1.82</v>
      </c>
      <c r="O2004" s="27" t="s">
        <v>3510</v>
      </c>
      <c r="P2004" s="27" t="n">
        <v>660.44</v>
      </c>
      <c r="Q2004" s="27" t="n">
        <v>500.37</v>
      </c>
      <c r="R2004" s="28" t="n">
        <v>20250.28</v>
      </c>
      <c r="S2004" s="28" t="n">
        <v>6330.21</v>
      </c>
      <c r="T2004" s="29" t="n">
        <v>60162</v>
      </c>
      <c r="U2004" s="29" t="n">
        <v>8673.43</v>
      </c>
      <c r="V2004" s="28" t="n">
        <v>15156.95</v>
      </c>
      <c r="W2004" s="28" t="n">
        <v>7979.34</v>
      </c>
      <c r="X2004" s="29" t="n">
        <v>12271.1</v>
      </c>
      <c r="Y2004" s="29" t="n">
        <v>5606.9</v>
      </c>
      <c r="Z2004" s="28" t="n">
        <v>18000.96</v>
      </c>
      <c r="AA2004" s="28" t="n">
        <v>5992.08</v>
      </c>
      <c r="AB2004" s="29" t="n">
        <v>13494.11</v>
      </c>
      <c r="AC2004" s="29" t="n">
        <v>7118.75</v>
      </c>
    </row>
    <row r="2005" customFormat="false" ht="12.75" hidden="false" customHeight="false" outlineLevel="0" collapsed="false">
      <c r="A2005" s="3" t="s">
        <v>3511</v>
      </c>
      <c r="B2005" s="3" t="s">
        <v>125</v>
      </c>
      <c r="C2005" s="3" t="s">
        <v>87</v>
      </c>
      <c r="D2005" s="3" t="s">
        <v>3512</v>
      </c>
      <c r="E2005" s="3" t="str">
        <f aca="false">+CONCATENATE(A2005," ",B2005," ",C2005," ",D2005)</f>
        <v>WOODBOUR 35 KV PECO KBU5</v>
      </c>
      <c r="F2005" s="26" t="s">
        <v>3513</v>
      </c>
      <c r="G2005" s="26" t="n">
        <v>10.04</v>
      </c>
      <c r="H2005" s="26" t="n">
        <v>5.69</v>
      </c>
      <c r="I2005" s="26" t="s">
        <v>3513</v>
      </c>
      <c r="J2005" s="26" t="n">
        <v>-1.37</v>
      </c>
      <c r="K2005" s="26" t="n">
        <v>0.34</v>
      </c>
      <c r="L2005" s="26" t="s">
        <v>3513</v>
      </c>
      <c r="M2005" s="26" t="n">
        <v>1.28</v>
      </c>
      <c r="N2005" s="26" t="n">
        <v>1.98</v>
      </c>
      <c r="O2005" s="27" t="s">
        <v>3513</v>
      </c>
      <c r="P2005" s="27" t="n">
        <v>667.49</v>
      </c>
      <c r="Q2005" s="27" t="n">
        <v>503.53</v>
      </c>
      <c r="R2005" s="28" t="n">
        <v>20321.96</v>
      </c>
      <c r="S2005" s="28" t="n">
        <v>6331.69</v>
      </c>
      <c r="T2005" s="29" t="n">
        <v>60349.52</v>
      </c>
      <c r="U2005" s="29" t="n">
        <v>8698.84</v>
      </c>
      <c r="V2005" s="28" t="n">
        <v>15145.87</v>
      </c>
      <c r="W2005" s="28" t="n">
        <v>7979.17</v>
      </c>
      <c r="X2005" s="29" t="n">
        <v>12274.4</v>
      </c>
      <c r="Y2005" s="29" t="n">
        <v>5609.1</v>
      </c>
      <c r="Z2005" s="28" t="n">
        <v>18000.42</v>
      </c>
      <c r="AA2005" s="28" t="n">
        <v>5984.75</v>
      </c>
      <c r="AB2005" s="29" t="n">
        <v>13493.77</v>
      </c>
      <c r="AC2005" s="29" t="n">
        <v>7118.48</v>
      </c>
    </row>
    <row r="2006" customFormat="false" ht="12.75" hidden="false" customHeight="false" outlineLevel="0" collapsed="false">
      <c r="A2006" s="3" t="s">
        <v>3511</v>
      </c>
      <c r="B2006" s="3" t="s">
        <v>125</v>
      </c>
      <c r="C2006" s="3" t="s">
        <v>87</v>
      </c>
      <c r="D2006" s="3" t="s">
        <v>3514</v>
      </c>
      <c r="E2006" s="3" t="str">
        <f aca="false">+CONCATENATE(A2006," ",B2006," ",C2006," ",D2006)</f>
        <v>WOODBOUR 35 KV PECO KBU6</v>
      </c>
      <c r="F2006" s="26" t="s">
        <v>3515</v>
      </c>
      <c r="G2006" s="26" t="n">
        <v>10.04</v>
      </c>
      <c r="H2006" s="26" t="n">
        <v>5.69</v>
      </c>
      <c r="I2006" s="26" t="s">
        <v>3515</v>
      </c>
      <c r="J2006" s="26" t="n">
        <v>-1.37</v>
      </c>
      <c r="K2006" s="26" t="n">
        <v>0.34</v>
      </c>
      <c r="L2006" s="26" t="s">
        <v>3515</v>
      </c>
      <c r="M2006" s="26" t="n">
        <v>1.28</v>
      </c>
      <c r="N2006" s="26" t="n">
        <v>1.98</v>
      </c>
      <c r="O2006" s="27" t="s">
        <v>3515</v>
      </c>
      <c r="P2006" s="27" t="n">
        <v>667.49</v>
      </c>
      <c r="Q2006" s="27" t="n">
        <v>503.53</v>
      </c>
      <c r="R2006" s="28" t="n">
        <v>20321.96</v>
      </c>
      <c r="S2006" s="28" t="n">
        <v>6331.69</v>
      </c>
      <c r="T2006" s="29" t="n">
        <v>60349.52</v>
      </c>
      <c r="U2006" s="29" t="n">
        <v>8698.84</v>
      </c>
      <c r="V2006" s="28" t="n">
        <v>15145.87</v>
      </c>
      <c r="W2006" s="28" t="n">
        <v>7979.17</v>
      </c>
      <c r="X2006" s="29" t="n">
        <v>12274.4</v>
      </c>
      <c r="Y2006" s="29" t="n">
        <v>5609.1</v>
      </c>
      <c r="Z2006" s="28" t="n">
        <v>18000.42</v>
      </c>
      <c r="AA2006" s="28" t="n">
        <v>5984.75</v>
      </c>
      <c r="AB2006" s="29" t="n">
        <v>13493.77</v>
      </c>
      <c r="AC2006" s="29" t="n">
        <v>7118.48</v>
      </c>
    </row>
    <row r="2007" customFormat="false" ht="12.75" hidden="false" customHeight="false" outlineLevel="0" collapsed="false">
      <c r="A2007" s="3" t="s">
        <v>3516</v>
      </c>
      <c r="B2007" s="3" t="s">
        <v>14</v>
      </c>
      <c r="C2007" s="3" t="s">
        <v>27</v>
      </c>
      <c r="D2007" s="3" t="s">
        <v>28</v>
      </c>
      <c r="E2007" s="3" t="str">
        <f aca="false">+CONCATENATE(A2007," ",B2007," ",C2007," ",D2007)</f>
        <v>WOODBRID 138 KV PSEG T-1</v>
      </c>
      <c r="F2007" s="26" t="s">
        <v>3517</v>
      </c>
      <c r="G2007" s="26" t="n">
        <v>119.27</v>
      </c>
      <c r="H2007" s="26" t="n">
        <v>63.67</v>
      </c>
      <c r="I2007" s="26" t="s">
        <v>3517</v>
      </c>
      <c r="J2007" s="26" t="n">
        <v>107.01</v>
      </c>
      <c r="K2007" s="26" t="n">
        <v>50.29</v>
      </c>
      <c r="L2007" s="26" t="s">
        <v>3517</v>
      </c>
      <c r="M2007" s="26" t="n">
        <v>142.99</v>
      </c>
      <c r="N2007" s="26" t="n">
        <v>37.29</v>
      </c>
      <c r="O2007" s="27" t="s">
        <v>3517</v>
      </c>
      <c r="P2007" s="27" t="n">
        <v>1094.25</v>
      </c>
      <c r="Q2007" s="27" t="n">
        <v>441.89</v>
      </c>
      <c r="R2007" s="28" t="n">
        <v>20868.16</v>
      </c>
      <c r="S2007" s="28" t="n">
        <v>6478.16</v>
      </c>
      <c r="T2007" s="29" t="n">
        <v>60211.32</v>
      </c>
      <c r="U2007" s="29" t="n">
        <v>8761.92</v>
      </c>
      <c r="V2007" s="28" t="n">
        <v>15241.42</v>
      </c>
      <c r="W2007" s="28" t="n">
        <v>8053.46</v>
      </c>
      <c r="X2007" s="29" t="n">
        <v>12339.1</v>
      </c>
      <c r="Y2007" s="29" t="n">
        <v>6563.1</v>
      </c>
      <c r="Z2007" s="28" t="n">
        <v>18603.46</v>
      </c>
      <c r="AA2007" s="28" t="n">
        <v>6750.94</v>
      </c>
      <c r="AB2007" s="29" t="n">
        <v>13621.97</v>
      </c>
      <c r="AC2007" s="29" t="n">
        <v>7133.37</v>
      </c>
    </row>
    <row r="2008" customFormat="false" ht="12.75" hidden="false" customHeight="false" outlineLevel="0" collapsed="false">
      <c r="A2008" s="3" t="s">
        <v>3516</v>
      </c>
      <c r="B2008" s="3" t="s">
        <v>14</v>
      </c>
      <c r="C2008" s="3" t="s">
        <v>27</v>
      </c>
      <c r="D2008" s="3" t="s">
        <v>31</v>
      </c>
      <c r="E2008" s="3" t="str">
        <f aca="false">+CONCATENATE(A2008," ",B2008," ",C2008," ",D2008)</f>
        <v>WOODBRID 138 KV PSEG T-2</v>
      </c>
      <c r="F2008" s="26" t="s">
        <v>3518</v>
      </c>
      <c r="G2008" s="26" t="n">
        <v>113.36</v>
      </c>
      <c r="H2008" s="26" t="n">
        <v>60.19</v>
      </c>
      <c r="I2008" s="26" t="s">
        <v>3518</v>
      </c>
      <c r="J2008" s="26" t="n">
        <v>81.95</v>
      </c>
      <c r="K2008" s="26" t="n">
        <v>42.24</v>
      </c>
      <c r="L2008" s="26" t="s">
        <v>3518</v>
      </c>
      <c r="M2008" s="26" t="n">
        <v>121.74</v>
      </c>
      <c r="N2008" s="26" t="n">
        <v>38.11</v>
      </c>
      <c r="O2008" s="27" t="s">
        <v>3518</v>
      </c>
      <c r="P2008" s="27" t="n">
        <v>922.74</v>
      </c>
      <c r="Q2008" s="27" t="n">
        <v>432.06</v>
      </c>
      <c r="R2008" s="28" t="n">
        <v>20784.17</v>
      </c>
      <c r="S2008" s="28" t="n">
        <v>6449.04</v>
      </c>
      <c r="T2008" s="29" t="n">
        <v>60188.46</v>
      </c>
      <c r="U2008" s="29" t="n">
        <v>8748.73</v>
      </c>
      <c r="V2008" s="28" t="n">
        <v>15195.13</v>
      </c>
      <c r="W2008" s="28" t="n">
        <v>8047.51</v>
      </c>
      <c r="X2008" s="29" t="n">
        <v>12341.5</v>
      </c>
      <c r="Y2008" s="29" t="n">
        <v>6209.8</v>
      </c>
      <c r="Z2008" s="28" t="n">
        <v>18509.3</v>
      </c>
      <c r="AA2008" s="28" t="n">
        <v>6718.56</v>
      </c>
      <c r="AB2008" s="29" t="n">
        <v>13589.36</v>
      </c>
      <c r="AC2008" s="29" t="n">
        <v>7133.61</v>
      </c>
    </row>
    <row r="2009" customFormat="false" ht="12.75" hidden="false" customHeight="false" outlineLevel="0" collapsed="false">
      <c r="A2009" s="3" t="s">
        <v>3519</v>
      </c>
      <c r="B2009" s="3" t="s">
        <v>125</v>
      </c>
      <c r="C2009" s="3" t="s">
        <v>87</v>
      </c>
      <c r="D2009" s="3" t="s">
        <v>1764</v>
      </c>
      <c r="E2009" s="3" t="str">
        <f aca="false">+CONCATENATE(A2009," ",B2009," ",C2009," ",D2009)</f>
        <v>WOODLYN 35 KV PECO KBU1</v>
      </c>
      <c r="F2009" s="26" t="s">
        <v>3520</v>
      </c>
      <c r="G2009" s="26" t="n">
        <v>7.23</v>
      </c>
      <c r="H2009" s="26" t="n">
        <v>4.11</v>
      </c>
      <c r="I2009" s="26" t="s">
        <v>3520</v>
      </c>
      <c r="J2009" s="26" t="n">
        <v>-0.27</v>
      </c>
      <c r="K2009" s="26" t="n">
        <v>0.65</v>
      </c>
      <c r="L2009" s="26" t="s">
        <v>3520</v>
      </c>
      <c r="M2009" s="26" t="n">
        <v>2.06</v>
      </c>
      <c r="N2009" s="26" t="n">
        <v>1.82</v>
      </c>
      <c r="O2009" s="27" t="s">
        <v>3520</v>
      </c>
      <c r="P2009" s="27" t="n">
        <v>590.55</v>
      </c>
      <c r="Q2009" s="27" t="n">
        <v>460.02</v>
      </c>
      <c r="R2009" s="28" t="n">
        <v>20229.49</v>
      </c>
      <c r="S2009" s="28" t="n">
        <v>6329.96</v>
      </c>
      <c r="T2009" s="29" t="n">
        <v>60130.11</v>
      </c>
      <c r="U2009" s="29" t="n">
        <v>8674.73</v>
      </c>
      <c r="V2009" s="28" t="n">
        <v>15166.88</v>
      </c>
      <c r="W2009" s="28" t="n">
        <v>7979.91</v>
      </c>
      <c r="X2009" s="29" t="n">
        <v>12271.2</v>
      </c>
      <c r="Y2009" s="29" t="n">
        <v>5601.2</v>
      </c>
      <c r="Z2009" s="28" t="n">
        <v>18001.91</v>
      </c>
      <c r="AA2009" s="28" t="n">
        <v>5996.52</v>
      </c>
      <c r="AB2009" s="29" t="n">
        <v>13494.15</v>
      </c>
      <c r="AC2009" s="29" t="n">
        <v>7119</v>
      </c>
    </row>
    <row r="2010" customFormat="false" ht="12.75" hidden="false" customHeight="false" outlineLevel="0" collapsed="false">
      <c r="A2010" s="3" t="s">
        <v>3519</v>
      </c>
      <c r="B2010" s="3" t="s">
        <v>125</v>
      </c>
      <c r="C2010" s="3" t="s">
        <v>87</v>
      </c>
      <c r="D2010" s="3" t="s">
        <v>1766</v>
      </c>
      <c r="E2010" s="3" t="str">
        <f aca="false">+CONCATENATE(A2010," ",B2010," ",C2010," ",D2010)</f>
        <v>WOODLYN 35 KV PECO KBU2</v>
      </c>
      <c r="F2010" s="26" t="s">
        <v>3521</v>
      </c>
      <c r="G2010" s="26" t="n">
        <v>7.23</v>
      </c>
      <c r="H2010" s="26" t="n">
        <v>4.11</v>
      </c>
      <c r="I2010" s="26" t="s">
        <v>3521</v>
      </c>
      <c r="J2010" s="26" t="n">
        <v>-0.27</v>
      </c>
      <c r="K2010" s="26" t="n">
        <v>0.65</v>
      </c>
      <c r="L2010" s="26" t="s">
        <v>3521</v>
      </c>
      <c r="M2010" s="26" t="n">
        <v>2.06</v>
      </c>
      <c r="N2010" s="26" t="n">
        <v>1.82</v>
      </c>
      <c r="O2010" s="27" t="s">
        <v>3521</v>
      </c>
      <c r="P2010" s="27" t="n">
        <v>590.55</v>
      </c>
      <c r="Q2010" s="27" t="n">
        <v>460.02</v>
      </c>
      <c r="R2010" s="28" t="n">
        <v>20229.49</v>
      </c>
      <c r="S2010" s="28" t="n">
        <v>6329.96</v>
      </c>
      <c r="T2010" s="29" t="n">
        <v>60130.11</v>
      </c>
      <c r="U2010" s="29" t="n">
        <v>8674.73</v>
      </c>
      <c r="V2010" s="28" t="n">
        <v>15166.88</v>
      </c>
      <c r="W2010" s="28" t="n">
        <v>7979.91</v>
      </c>
      <c r="X2010" s="29" t="n">
        <v>12271.2</v>
      </c>
      <c r="Y2010" s="29" t="n">
        <v>5601.2</v>
      </c>
      <c r="Z2010" s="28" t="n">
        <v>18001.91</v>
      </c>
      <c r="AA2010" s="28" t="n">
        <v>5996.52</v>
      </c>
      <c r="AB2010" s="29" t="n">
        <v>13494.15</v>
      </c>
      <c r="AC2010" s="29" t="n">
        <v>7119</v>
      </c>
    </row>
    <row r="2011" customFormat="false" ht="12.75" hidden="false" customHeight="false" outlineLevel="0" collapsed="false">
      <c r="A2011" s="3" t="s">
        <v>3522</v>
      </c>
      <c r="B2011" s="3" t="s">
        <v>20</v>
      </c>
      <c r="C2011" s="3" t="s">
        <v>33</v>
      </c>
      <c r="D2011" s="3" t="s">
        <v>96</v>
      </c>
      <c r="E2011" s="3" t="str">
        <f aca="false">+CONCATENATE(A2011," ",B2011," ",C2011," ",D2011)</f>
        <v>WOODSTOW 69 KV AECO BUS1</v>
      </c>
      <c r="F2011" s="26" t="s">
        <v>3523</v>
      </c>
      <c r="G2011" s="26" t="n">
        <v>9.59</v>
      </c>
      <c r="H2011" s="26" t="n">
        <v>5.51</v>
      </c>
      <c r="I2011" s="26" t="s">
        <v>3523</v>
      </c>
      <c r="J2011" s="26" t="n">
        <v>-0.07</v>
      </c>
      <c r="K2011" s="26" t="n">
        <v>0.94</v>
      </c>
      <c r="L2011" s="26" t="s">
        <v>3523</v>
      </c>
      <c r="M2011" s="26" t="n">
        <v>2.97</v>
      </c>
      <c r="N2011" s="26" t="n">
        <v>2.39</v>
      </c>
      <c r="O2011" s="27" t="s">
        <v>3523</v>
      </c>
      <c r="P2011" s="27" t="n">
        <v>589.36</v>
      </c>
      <c r="Q2011" s="27" t="n">
        <v>436.19</v>
      </c>
      <c r="R2011" s="28" t="n">
        <v>20296.58</v>
      </c>
      <c r="S2011" s="28" t="n">
        <v>6330.64</v>
      </c>
      <c r="T2011" s="29" t="n">
        <v>60240.75</v>
      </c>
      <c r="U2011" s="29" t="n">
        <v>8680.03</v>
      </c>
      <c r="V2011" s="28" t="n">
        <v>15158.98</v>
      </c>
      <c r="W2011" s="28" t="n">
        <v>7979.57</v>
      </c>
      <c r="X2011" s="29" t="n">
        <v>12264.1</v>
      </c>
      <c r="Y2011" s="29" t="n">
        <v>5582.3</v>
      </c>
      <c r="Z2011" s="28" t="n">
        <v>18001.44</v>
      </c>
      <c r="AA2011" s="28" t="n">
        <v>5995.18</v>
      </c>
      <c r="AB2011" s="29" t="n">
        <v>13493.44</v>
      </c>
      <c r="AC2011" s="29" t="n">
        <v>7119.11</v>
      </c>
    </row>
    <row r="2012" customFormat="false" ht="12.75" hidden="false" customHeight="false" outlineLevel="0" collapsed="false">
      <c r="A2012" s="3" t="s">
        <v>3524</v>
      </c>
      <c r="B2012" s="3" t="s">
        <v>14</v>
      </c>
      <c r="C2012" s="3" t="s">
        <v>27</v>
      </c>
      <c r="D2012" s="3" t="s">
        <v>50</v>
      </c>
      <c r="E2012" s="3" t="str">
        <f aca="false">+CONCATENATE(A2012," ",B2012," ",C2012," ",D2012)</f>
        <v>WORANGE 138 KV PSEG 26KV A</v>
      </c>
      <c r="F2012" s="26" t="s">
        <v>3525</v>
      </c>
      <c r="G2012" s="26" t="n">
        <v>130.73</v>
      </c>
      <c r="H2012" s="26" t="n">
        <v>67.12</v>
      </c>
      <c r="I2012" s="26" t="s">
        <v>3525</v>
      </c>
      <c r="J2012" s="26" t="n">
        <v>48.52</v>
      </c>
      <c r="K2012" s="26" t="n">
        <v>40.24</v>
      </c>
      <c r="L2012" s="26" t="s">
        <v>3525</v>
      </c>
      <c r="M2012" s="26" t="n">
        <v>122.2</v>
      </c>
      <c r="N2012" s="26" t="n">
        <v>61.67</v>
      </c>
      <c r="O2012" s="27" t="s">
        <v>3525</v>
      </c>
      <c r="P2012" s="27" t="n">
        <v>533.33</v>
      </c>
      <c r="Q2012" s="27" t="n">
        <v>390.36</v>
      </c>
      <c r="R2012" s="28" t="n">
        <v>20579.43</v>
      </c>
      <c r="S2012" s="28" t="n">
        <v>6384.58</v>
      </c>
      <c r="T2012" s="29" t="n">
        <v>60059.75</v>
      </c>
      <c r="U2012" s="29" t="n">
        <v>8786.65</v>
      </c>
      <c r="V2012" s="28" t="n">
        <v>15020.55</v>
      </c>
      <c r="W2012" s="28" t="n">
        <v>7989.99</v>
      </c>
      <c r="X2012" s="29" t="n">
        <v>12398.3</v>
      </c>
      <c r="Y2012" s="29" t="n">
        <v>5816.2</v>
      </c>
      <c r="Z2012" s="28" t="n">
        <v>18113.73</v>
      </c>
      <c r="AA2012" s="28" t="n">
        <v>6500.34</v>
      </c>
      <c r="AB2012" s="29" t="n">
        <v>13494.34</v>
      </c>
      <c r="AC2012" s="29" t="n">
        <v>7136.28</v>
      </c>
    </row>
    <row r="2013" customFormat="false" ht="12.75" hidden="false" customHeight="false" outlineLevel="0" collapsed="false">
      <c r="A2013" s="3" t="s">
        <v>3524</v>
      </c>
      <c r="B2013" s="3" t="s">
        <v>14</v>
      </c>
      <c r="C2013" s="3" t="s">
        <v>27</v>
      </c>
      <c r="D2013" s="3" t="s">
        <v>52</v>
      </c>
      <c r="E2013" s="3" t="str">
        <f aca="false">+CONCATENATE(A2013," ",B2013," ",C2013," ",D2013)</f>
        <v>WORANGE 138 KV PSEG 26KV B</v>
      </c>
      <c r="F2013" s="26" t="s">
        <v>3526</v>
      </c>
      <c r="G2013" s="26" t="n">
        <v>0</v>
      </c>
      <c r="H2013" s="26" t="n">
        <v>0</v>
      </c>
      <c r="I2013" s="26" t="s">
        <v>3526</v>
      </c>
      <c r="J2013" s="26" t="n">
        <v>0</v>
      </c>
      <c r="K2013" s="26" t="n">
        <v>0</v>
      </c>
      <c r="L2013" s="26" t="s">
        <v>3526</v>
      </c>
      <c r="M2013" s="26" t="n">
        <v>122.2</v>
      </c>
      <c r="N2013" s="26" t="n">
        <v>61.67</v>
      </c>
      <c r="O2013" s="27" t="s">
        <v>3526</v>
      </c>
      <c r="P2013" s="27" t="n">
        <v>533.33</v>
      </c>
      <c r="Q2013" s="27" t="n">
        <v>390.36</v>
      </c>
      <c r="R2013" s="28" t="n">
        <v>20579.43</v>
      </c>
      <c r="S2013" s="28" t="n">
        <v>6384.58</v>
      </c>
      <c r="T2013" s="29" t="n">
        <v>60059.75</v>
      </c>
      <c r="U2013" s="29" t="n">
        <v>8786.65</v>
      </c>
      <c r="V2013" s="28" t="n">
        <v>15020.55</v>
      </c>
      <c r="W2013" s="28" t="n">
        <v>7989.99</v>
      </c>
      <c r="X2013" s="29" t="n">
        <v>12398.3</v>
      </c>
      <c r="Y2013" s="29" t="n">
        <v>5816.2</v>
      </c>
      <c r="Z2013" s="28" t="n">
        <v>18113.73</v>
      </c>
      <c r="AA2013" s="28" t="n">
        <v>6500.34</v>
      </c>
      <c r="AB2013" s="29" t="n">
        <v>13494.34</v>
      </c>
      <c r="AC2013" s="29" t="n">
        <v>7136.28</v>
      </c>
    </row>
    <row r="2014" customFormat="false" ht="12.75" hidden="false" customHeight="false" outlineLevel="0" collapsed="false">
      <c r="A2014" s="3" t="s">
        <v>3524</v>
      </c>
      <c r="B2014" s="3" t="s">
        <v>14</v>
      </c>
      <c r="C2014" s="3" t="s">
        <v>27</v>
      </c>
      <c r="D2014" s="3" t="s">
        <v>1973</v>
      </c>
      <c r="E2014" s="3" t="str">
        <f aca="false">+CONCATENATE(A2014," ",B2014," ",C2014," ",D2014)</f>
        <v>WORANGE 138 KV PSEG 26KV C</v>
      </c>
      <c r="F2014" s="26" t="s">
        <v>3527</v>
      </c>
      <c r="G2014" s="26" t="n">
        <v>0</v>
      </c>
      <c r="H2014" s="26" t="n">
        <v>0</v>
      </c>
      <c r="I2014" s="26" t="s">
        <v>3527</v>
      </c>
      <c r="J2014" s="26" t="n">
        <v>0</v>
      </c>
      <c r="K2014" s="26" t="n">
        <v>0</v>
      </c>
      <c r="L2014" s="26" t="s">
        <v>3527</v>
      </c>
      <c r="M2014" s="26" t="n">
        <v>122.2</v>
      </c>
      <c r="N2014" s="26" t="n">
        <v>61.67</v>
      </c>
      <c r="O2014" s="27" t="s">
        <v>3527</v>
      </c>
      <c r="P2014" s="27" t="n">
        <v>533.33</v>
      </c>
      <c r="Q2014" s="27" t="n">
        <v>390.36</v>
      </c>
      <c r="R2014" s="28" t="n">
        <v>20579.43</v>
      </c>
      <c r="S2014" s="28" t="n">
        <v>6384.58</v>
      </c>
      <c r="T2014" s="29" t="n">
        <v>60059.75</v>
      </c>
      <c r="U2014" s="29" t="n">
        <v>8786.65</v>
      </c>
      <c r="V2014" s="28" t="n">
        <v>15020.55</v>
      </c>
      <c r="W2014" s="28" t="n">
        <v>7989.99</v>
      </c>
      <c r="X2014" s="29" t="n">
        <v>12398.3</v>
      </c>
      <c r="Y2014" s="29" t="n">
        <v>5816.2</v>
      </c>
      <c r="Z2014" s="28" t="n">
        <v>18113.73</v>
      </c>
      <c r="AA2014" s="28" t="n">
        <v>6500.34</v>
      </c>
      <c r="AB2014" s="29" t="n">
        <v>13494.34</v>
      </c>
      <c r="AC2014" s="29" t="n">
        <v>7136.28</v>
      </c>
    </row>
    <row r="2015" customFormat="false" ht="12.75" hidden="false" customHeight="false" outlineLevel="0" collapsed="false">
      <c r="A2015" s="3" t="s">
        <v>3528</v>
      </c>
      <c r="B2015" s="3" t="s">
        <v>20</v>
      </c>
      <c r="C2015" s="3" t="s">
        <v>37</v>
      </c>
      <c r="D2015" s="3" t="s">
        <v>353</v>
      </c>
      <c r="E2015" s="3" t="str">
        <f aca="false">+CONCATENATE(A2015," ",B2015," ",C2015," ",D2015)</f>
        <v>WORCESTE 69 KV DPL LOADT1</v>
      </c>
      <c r="F2015" s="26" t="s">
        <v>3529</v>
      </c>
      <c r="G2015" s="26" t="n">
        <v>7.9</v>
      </c>
      <c r="H2015" s="26" t="n">
        <v>4.48</v>
      </c>
      <c r="I2015" s="26" t="s">
        <v>3529</v>
      </c>
      <c r="J2015" s="26" t="n">
        <v>0.24</v>
      </c>
      <c r="K2015" s="26" t="n">
        <v>1.34</v>
      </c>
      <c r="L2015" s="26" t="s">
        <v>3529</v>
      </c>
      <c r="M2015" s="26" t="n">
        <v>4.1</v>
      </c>
      <c r="N2015" s="26" t="n">
        <v>2.74</v>
      </c>
      <c r="O2015" s="27" t="s">
        <v>3529</v>
      </c>
      <c r="P2015" s="27" t="n">
        <v>1416.36</v>
      </c>
      <c r="Q2015" s="27" t="n">
        <v>826.94</v>
      </c>
      <c r="R2015" s="28" t="n">
        <v>20259.42</v>
      </c>
      <c r="S2015" s="28" t="n">
        <v>6328.19</v>
      </c>
      <c r="T2015" s="29" t="n">
        <v>60614.9</v>
      </c>
      <c r="U2015" s="29" t="n">
        <v>8679.82</v>
      </c>
      <c r="V2015" s="28" t="n">
        <v>17428.79</v>
      </c>
      <c r="W2015" s="28" t="n">
        <v>9287.39</v>
      </c>
      <c r="X2015" s="29" t="n">
        <v>12269.3</v>
      </c>
      <c r="Y2015" s="29" t="n">
        <v>5597.5</v>
      </c>
      <c r="Z2015" s="28" t="n">
        <v>18002.01</v>
      </c>
      <c r="AA2015" s="28" t="n">
        <v>6008.43</v>
      </c>
      <c r="AB2015" s="29" t="n">
        <v>13493.92</v>
      </c>
      <c r="AC2015" s="29" t="n">
        <v>7119.79</v>
      </c>
    </row>
    <row r="2016" customFormat="false" ht="12.75" hidden="false" customHeight="false" outlineLevel="0" collapsed="false">
      <c r="A2016" s="3" t="s">
        <v>3528</v>
      </c>
      <c r="B2016" s="3" t="s">
        <v>20</v>
      </c>
      <c r="C2016" s="3" t="s">
        <v>37</v>
      </c>
      <c r="D2016" s="3" t="s">
        <v>355</v>
      </c>
      <c r="E2016" s="3" t="str">
        <f aca="false">+CONCATENATE(A2016," ",B2016," ",C2016," ",D2016)</f>
        <v>WORCESTE 69 KV DPL LOADT2</v>
      </c>
      <c r="F2016" s="26" t="s">
        <v>3530</v>
      </c>
      <c r="G2016" s="26" t="n">
        <v>7.9</v>
      </c>
      <c r="H2016" s="26" t="n">
        <v>4.48</v>
      </c>
      <c r="I2016" s="26" t="s">
        <v>3530</v>
      </c>
      <c r="J2016" s="26" t="n">
        <v>0.24</v>
      </c>
      <c r="K2016" s="26" t="n">
        <v>1.34</v>
      </c>
      <c r="L2016" s="26" t="s">
        <v>3530</v>
      </c>
      <c r="M2016" s="26" t="n">
        <v>4.1</v>
      </c>
      <c r="N2016" s="26" t="n">
        <v>2.74</v>
      </c>
      <c r="O2016" s="27" t="s">
        <v>3530</v>
      </c>
      <c r="P2016" s="27" t="n">
        <v>1416.36</v>
      </c>
      <c r="Q2016" s="27" t="n">
        <v>826.94</v>
      </c>
      <c r="R2016" s="28" t="n">
        <v>20259.42</v>
      </c>
      <c r="S2016" s="28" t="n">
        <v>6328.19</v>
      </c>
      <c r="T2016" s="29" t="n">
        <v>60614.9</v>
      </c>
      <c r="U2016" s="29" t="n">
        <v>8679.82</v>
      </c>
      <c r="V2016" s="28" t="n">
        <v>17428.79</v>
      </c>
      <c r="W2016" s="28" t="n">
        <v>9287.39</v>
      </c>
      <c r="X2016" s="29" t="n">
        <v>12269.3</v>
      </c>
      <c r="Y2016" s="29" t="n">
        <v>5597.5</v>
      </c>
      <c r="Z2016" s="28" t="n">
        <v>18002.01</v>
      </c>
      <c r="AA2016" s="28" t="n">
        <v>6008.43</v>
      </c>
      <c r="AB2016" s="29" t="n">
        <v>13493.92</v>
      </c>
      <c r="AC2016" s="29" t="n">
        <v>7119.79</v>
      </c>
    </row>
    <row r="2017" customFormat="false" ht="12.75" hidden="false" customHeight="false" outlineLevel="0" collapsed="false">
      <c r="A2017" s="3" t="s">
        <v>3531</v>
      </c>
      <c r="B2017" s="3" t="s">
        <v>20</v>
      </c>
      <c r="C2017" s="3" t="s">
        <v>37</v>
      </c>
      <c r="D2017" s="3" t="s">
        <v>3532</v>
      </c>
      <c r="E2017" s="3" t="str">
        <f aca="false">+CONCATENATE(A2017," ",B2017," ",C2017," ",D2017)</f>
        <v>WOVERDPL 69 KV DPL WSTOVR</v>
      </c>
      <c r="F2017" s="26" t="s">
        <v>3533</v>
      </c>
      <c r="G2017" s="26" t="n">
        <v>7.9</v>
      </c>
      <c r="H2017" s="26" t="n">
        <v>4.48</v>
      </c>
      <c r="I2017" s="26" t="s">
        <v>3533</v>
      </c>
      <c r="J2017" s="26" t="n">
        <v>0.24</v>
      </c>
      <c r="K2017" s="26" t="n">
        <v>1.34</v>
      </c>
      <c r="L2017" s="26" t="s">
        <v>3533</v>
      </c>
      <c r="M2017" s="26" t="n">
        <v>4.09</v>
      </c>
      <c r="N2017" s="26" t="n">
        <v>2.74</v>
      </c>
      <c r="O2017" s="27" t="s">
        <v>3533</v>
      </c>
      <c r="P2017" s="27" t="n">
        <v>1458.34</v>
      </c>
      <c r="Q2017" s="27" t="n">
        <v>855.07</v>
      </c>
      <c r="R2017" s="28" t="n">
        <v>20259.29</v>
      </c>
      <c r="S2017" s="28" t="n">
        <v>6328.19</v>
      </c>
      <c r="T2017" s="29" t="n">
        <v>60521.5</v>
      </c>
      <c r="U2017" s="29" t="n">
        <v>8679.83</v>
      </c>
      <c r="V2017" s="28" t="n">
        <v>17314.02</v>
      </c>
      <c r="W2017" s="28" t="n">
        <v>9180.08</v>
      </c>
      <c r="X2017" s="29" t="n">
        <v>12269.3</v>
      </c>
      <c r="Y2017" s="29" t="n">
        <v>5597.5</v>
      </c>
      <c r="Z2017" s="28" t="n">
        <v>18002.04</v>
      </c>
      <c r="AA2017" s="28" t="n">
        <v>6008.42</v>
      </c>
      <c r="AB2017" s="29" t="n">
        <v>13493.92</v>
      </c>
      <c r="AC2017" s="29" t="n">
        <v>7119.79</v>
      </c>
    </row>
    <row r="2018" customFormat="false" ht="12.75" hidden="false" customHeight="false" outlineLevel="0" collapsed="false">
      <c r="A2018" s="3" t="s">
        <v>3534</v>
      </c>
      <c r="B2018" s="3" t="s">
        <v>20</v>
      </c>
      <c r="C2018" s="3" t="s">
        <v>45</v>
      </c>
      <c r="D2018" s="3" t="s">
        <v>96</v>
      </c>
      <c r="E2018" s="3" t="str">
        <f aca="false">+CONCATENATE(A2018," ",B2018," ",C2018," ",D2018)</f>
        <v>WSHORE 69 KV PPL BUS1</v>
      </c>
      <c r="F2018" s="26" t="s">
        <v>3535</v>
      </c>
      <c r="G2018" s="26" t="n">
        <v>2.13</v>
      </c>
      <c r="H2018" s="26" t="n">
        <v>1.34</v>
      </c>
      <c r="I2018" s="26" t="s">
        <v>3535</v>
      </c>
      <c r="J2018" s="26" t="n">
        <v>-2.77</v>
      </c>
      <c r="K2018" s="26" t="n">
        <v>-0.26</v>
      </c>
      <c r="L2018" s="26" t="s">
        <v>3535</v>
      </c>
      <c r="M2018" s="26" t="n">
        <v>-5.57</v>
      </c>
      <c r="N2018" s="26" t="n">
        <v>-0.48</v>
      </c>
      <c r="O2018" s="27" t="s">
        <v>3535</v>
      </c>
      <c r="P2018" s="27" t="n">
        <v>-963.16</v>
      </c>
      <c r="Q2018" s="27" t="n">
        <v>-293.3</v>
      </c>
      <c r="R2018" s="28" t="n">
        <v>20257.89</v>
      </c>
      <c r="S2018" s="28" t="n">
        <v>6328.96</v>
      </c>
      <c r="T2018" s="29" t="n">
        <v>58089.43</v>
      </c>
      <c r="U2018" s="29" t="n">
        <v>8678.62</v>
      </c>
      <c r="V2018" s="28" t="n">
        <v>15205.62</v>
      </c>
      <c r="W2018" s="28" t="n">
        <v>7967.85</v>
      </c>
      <c r="X2018" s="29" t="n">
        <v>12267.6</v>
      </c>
      <c r="Y2018" s="29" t="n">
        <v>5716.6</v>
      </c>
      <c r="Z2018" s="28" t="n">
        <v>17990.38</v>
      </c>
      <c r="AA2018" s="28" t="n">
        <v>6006.48</v>
      </c>
      <c r="AB2018" s="29" t="n">
        <v>13498.96</v>
      </c>
      <c r="AC2018" s="29" t="n">
        <v>7118.7</v>
      </c>
    </row>
    <row r="2019" customFormat="false" ht="12.75" hidden="false" customHeight="false" outlineLevel="0" collapsed="false">
      <c r="A2019" s="3" t="s">
        <v>3534</v>
      </c>
      <c r="B2019" s="3" t="s">
        <v>20</v>
      </c>
      <c r="C2019" s="3" t="s">
        <v>45</v>
      </c>
      <c r="D2019" s="3" t="s">
        <v>533</v>
      </c>
      <c r="E2019" s="3" t="str">
        <f aca="false">+CONCATENATE(A2019," ",B2019," ",C2019," ",D2019)</f>
        <v>WSHORE 69 KV PPL BUS2</v>
      </c>
      <c r="F2019" s="26" t="s">
        <v>3536</v>
      </c>
      <c r="G2019" s="26" t="n">
        <v>2.13</v>
      </c>
      <c r="H2019" s="26" t="n">
        <v>1.34</v>
      </c>
      <c r="I2019" s="26" t="s">
        <v>3536</v>
      </c>
      <c r="J2019" s="26" t="n">
        <v>-2.77</v>
      </c>
      <c r="K2019" s="26" t="n">
        <v>-0.26</v>
      </c>
      <c r="L2019" s="26" t="s">
        <v>3536</v>
      </c>
      <c r="M2019" s="26" t="n">
        <v>-5.57</v>
      </c>
      <c r="N2019" s="26" t="n">
        <v>-0.48</v>
      </c>
      <c r="O2019" s="27" t="s">
        <v>3536</v>
      </c>
      <c r="P2019" s="27" t="n">
        <v>-963.16</v>
      </c>
      <c r="Q2019" s="27" t="n">
        <v>-293.3</v>
      </c>
      <c r="R2019" s="28" t="n">
        <v>20257.89</v>
      </c>
      <c r="S2019" s="28" t="n">
        <v>6328.96</v>
      </c>
      <c r="T2019" s="29" t="n">
        <v>58089.43</v>
      </c>
      <c r="U2019" s="29" t="n">
        <v>8678.62</v>
      </c>
      <c r="V2019" s="28" t="n">
        <v>15205.62</v>
      </c>
      <c r="W2019" s="28" t="n">
        <v>7967.85</v>
      </c>
      <c r="X2019" s="29" t="n">
        <v>12267.6</v>
      </c>
      <c r="Y2019" s="29" t="n">
        <v>5716.6</v>
      </c>
      <c r="Z2019" s="28" t="n">
        <v>17990.38</v>
      </c>
      <c r="AA2019" s="28" t="n">
        <v>6006.48</v>
      </c>
      <c r="AB2019" s="29" t="n">
        <v>13498.96</v>
      </c>
      <c r="AC2019" s="29" t="n">
        <v>7118.7</v>
      </c>
    </row>
    <row r="2020" customFormat="false" ht="12.75" hidden="false" customHeight="false" outlineLevel="0" collapsed="false">
      <c r="A2020" s="3" t="s">
        <v>3534</v>
      </c>
      <c r="B2020" s="3" t="s">
        <v>20</v>
      </c>
      <c r="C2020" s="3" t="s">
        <v>45</v>
      </c>
      <c r="D2020" s="3" t="s">
        <v>73</v>
      </c>
      <c r="E2020" s="3" t="str">
        <f aca="false">+CONCATENATE(A2020," ",B2020," ",C2020," ",D2020)</f>
        <v>WSHORE 69 KV PPL COTU-1</v>
      </c>
      <c r="F2020" s="26" t="s">
        <v>3537</v>
      </c>
      <c r="G2020" s="26" t="n">
        <v>2.13</v>
      </c>
      <c r="H2020" s="26" t="n">
        <v>1.34</v>
      </c>
      <c r="I2020" s="26" t="s">
        <v>3537</v>
      </c>
      <c r="J2020" s="26" t="n">
        <v>-2.77</v>
      </c>
      <c r="K2020" s="26" t="n">
        <v>-0.26</v>
      </c>
      <c r="L2020" s="26" t="s">
        <v>3537</v>
      </c>
      <c r="M2020" s="26" t="n">
        <v>-5.57</v>
      </c>
      <c r="N2020" s="26" t="n">
        <v>-0.48</v>
      </c>
      <c r="O2020" s="27" t="s">
        <v>3537</v>
      </c>
      <c r="P2020" s="27" t="n">
        <v>-963.16</v>
      </c>
      <c r="Q2020" s="27" t="n">
        <v>-293.3</v>
      </c>
      <c r="R2020" s="28" t="n">
        <v>20257.89</v>
      </c>
      <c r="S2020" s="28" t="n">
        <v>6328.96</v>
      </c>
      <c r="T2020" s="29" t="n">
        <v>58089.43</v>
      </c>
      <c r="U2020" s="29" t="n">
        <v>8678.62</v>
      </c>
      <c r="V2020" s="28" t="n">
        <v>15205.62</v>
      </c>
      <c r="W2020" s="28" t="n">
        <v>7967.85</v>
      </c>
      <c r="X2020" s="29" t="n">
        <v>12267.6</v>
      </c>
      <c r="Y2020" s="29" t="n">
        <v>5716.6</v>
      </c>
      <c r="Z2020" s="28" t="n">
        <v>18591.05</v>
      </c>
      <c r="AA2020" s="28" t="n">
        <v>6162.96</v>
      </c>
      <c r="AB2020" s="29" t="n">
        <v>13498.96</v>
      </c>
      <c r="AC2020" s="29" t="n">
        <v>7707.4</v>
      </c>
    </row>
    <row r="2021" customFormat="false" ht="12.75" hidden="false" customHeight="false" outlineLevel="0" collapsed="false">
      <c r="A2021" s="3" t="s">
        <v>3534</v>
      </c>
      <c r="B2021" s="3" t="s">
        <v>20</v>
      </c>
      <c r="C2021" s="3" t="s">
        <v>45</v>
      </c>
      <c r="D2021" s="3" t="s">
        <v>75</v>
      </c>
      <c r="E2021" s="3" t="str">
        <f aca="false">+CONCATENATE(A2021," ",B2021," ",C2021," ",D2021)</f>
        <v>WSHORE 69 KV PPL COTU-2</v>
      </c>
      <c r="F2021" s="26" t="s">
        <v>3538</v>
      </c>
      <c r="G2021" s="26" t="n">
        <v>2.13</v>
      </c>
      <c r="H2021" s="26" t="n">
        <v>1.34</v>
      </c>
      <c r="I2021" s="26" t="s">
        <v>3538</v>
      </c>
      <c r="J2021" s="26" t="n">
        <v>-2.77</v>
      </c>
      <c r="K2021" s="26" t="n">
        <v>-0.26</v>
      </c>
      <c r="L2021" s="26" t="s">
        <v>3538</v>
      </c>
      <c r="M2021" s="26" t="n">
        <v>-5.57</v>
      </c>
      <c r="N2021" s="26" t="n">
        <v>-0.48</v>
      </c>
      <c r="O2021" s="27" t="s">
        <v>3538</v>
      </c>
      <c r="P2021" s="27" t="n">
        <v>-963.16</v>
      </c>
      <c r="Q2021" s="27" t="n">
        <v>-293.3</v>
      </c>
      <c r="R2021" s="28" t="n">
        <v>20257.89</v>
      </c>
      <c r="S2021" s="28" t="n">
        <v>6328.96</v>
      </c>
      <c r="T2021" s="29" t="n">
        <v>58089.43</v>
      </c>
      <c r="U2021" s="29" t="n">
        <v>8678.62</v>
      </c>
      <c r="V2021" s="28" t="n">
        <v>15205.62</v>
      </c>
      <c r="W2021" s="28" t="n">
        <v>7967.85</v>
      </c>
      <c r="X2021" s="29" t="n">
        <v>12267.6</v>
      </c>
      <c r="Y2021" s="29" t="n">
        <v>5716.6</v>
      </c>
      <c r="Z2021" s="28" t="n">
        <v>18591.05</v>
      </c>
      <c r="AA2021" s="28" t="n">
        <v>6162.96</v>
      </c>
      <c r="AB2021" s="29" t="n">
        <v>13498.96</v>
      </c>
      <c r="AC2021" s="29" t="n">
        <v>7707.4</v>
      </c>
    </row>
    <row r="2022" customFormat="false" ht="12.75" hidden="false" customHeight="false" outlineLevel="0" collapsed="false">
      <c r="A2022" s="3" t="s">
        <v>3539</v>
      </c>
      <c r="B2022" s="3" t="s">
        <v>26</v>
      </c>
      <c r="C2022" s="3" t="s">
        <v>111</v>
      </c>
      <c r="D2022" s="3" t="s">
        <v>763</v>
      </c>
      <c r="E2022" s="3" t="str">
        <f aca="false">+CONCATENATE(A2022," ",B2022," ",C2022," ",D2022)</f>
        <v>WWHARTON 230 KV JCPL BK 1</v>
      </c>
      <c r="F2022" s="26" t="s">
        <v>3540</v>
      </c>
      <c r="G2022" s="26" t="n">
        <v>-78.66</v>
      </c>
      <c r="H2022" s="26" t="n">
        <v>-38.29</v>
      </c>
      <c r="I2022" s="26" t="s">
        <v>3540</v>
      </c>
      <c r="J2022" s="26" t="n">
        <v>-25.92</v>
      </c>
      <c r="K2022" s="26" t="n">
        <v>-29.56</v>
      </c>
      <c r="L2022" s="26" t="s">
        <v>3540</v>
      </c>
      <c r="M2022" s="26" t="n">
        <v>-92.06</v>
      </c>
      <c r="N2022" s="26" t="n">
        <v>-53.19</v>
      </c>
      <c r="O2022" s="27" t="s">
        <v>3540</v>
      </c>
      <c r="P2022" s="27" t="n">
        <v>217.87</v>
      </c>
      <c r="Q2022" s="27" t="n">
        <v>280.53</v>
      </c>
      <c r="R2022" s="28" t="n">
        <v>19955.48</v>
      </c>
      <c r="S2022" s="28" t="n">
        <v>6304.72</v>
      </c>
      <c r="T2022" s="29" t="n">
        <v>59565.61</v>
      </c>
      <c r="U2022" s="29" t="n">
        <v>8848.52</v>
      </c>
      <c r="V2022" s="28" t="n">
        <v>15047.78</v>
      </c>
      <c r="W2022" s="28" t="n">
        <v>7979.82</v>
      </c>
      <c r="X2022" s="29" t="n">
        <v>12213.7</v>
      </c>
      <c r="Y2022" s="29" t="n">
        <v>5614.6</v>
      </c>
      <c r="Z2022" s="28" t="n">
        <v>17979.25</v>
      </c>
      <c r="AA2022" s="28" t="n">
        <v>5495.74</v>
      </c>
      <c r="AB2022" s="29" t="n">
        <v>13496.1</v>
      </c>
      <c r="AC2022" s="29" t="n">
        <v>7078.86</v>
      </c>
    </row>
    <row r="2023" customFormat="false" ht="12.75" hidden="false" customHeight="false" outlineLevel="0" collapsed="false">
      <c r="A2023" s="3" t="s">
        <v>3539</v>
      </c>
      <c r="B2023" s="3" t="s">
        <v>26</v>
      </c>
      <c r="C2023" s="3" t="s">
        <v>111</v>
      </c>
      <c r="D2023" s="3" t="s">
        <v>765</v>
      </c>
      <c r="E2023" s="3" t="str">
        <f aca="false">+CONCATENATE(A2023," ",B2023," ",C2023," ",D2023)</f>
        <v>WWHARTON 230 KV JCPL BK 2</v>
      </c>
      <c r="F2023" s="26" t="s">
        <v>3541</v>
      </c>
      <c r="G2023" s="26" t="n">
        <v>-78.66</v>
      </c>
      <c r="H2023" s="26" t="n">
        <v>-38.29</v>
      </c>
      <c r="I2023" s="26" t="s">
        <v>3541</v>
      </c>
      <c r="J2023" s="26" t="n">
        <v>-25.92</v>
      </c>
      <c r="K2023" s="26" t="n">
        <v>-29.56</v>
      </c>
      <c r="L2023" s="26" t="s">
        <v>3541</v>
      </c>
      <c r="M2023" s="26" t="n">
        <v>-92.06</v>
      </c>
      <c r="N2023" s="26" t="n">
        <v>-53.19</v>
      </c>
      <c r="O2023" s="27" t="s">
        <v>3541</v>
      </c>
      <c r="P2023" s="27" t="n">
        <v>217.87</v>
      </c>
      <c r="Q2023" s="27" t="n">
        <v>280.53</v>
      </c>
      <c r="R2023" s="28" t="n">
        <v>19955.48</v>
      </c>
      <c r="S2023" s="28" t="n">
        <v>6304.72</v>
      </c>
      <c r="T2023" s="29" t="n">
        <v>59565.61</v>
      </c>
      <c r="U2023" s="29" t="n">
        <v>8848.52</v>
      </c>
      <c r="V2023" s="28" t="n">
        <v>15047.78</v>
      </c>
      <c r="W2023" s="28" t="n">
        <v>7979.82</v>
      </c>
      <c r="X2023" s="29" t="n">
        <v>12213.7</v>
      </c>
      <c r="Y2023" s="29" t="n">
        <v>5614.6</v>
      </c>
      <c r="Z2023" s="28" t="n">
        <v>17979.25</v>
      </c>
      <c r="AA2023" s="28" t="n">
        <v>5495.74</v>
      </c>
      <c r="AB2023" s="29" t="n">
        <v>13496.1</v>
      </c>
      <c r="AC2023" s="29" t="n">
        <v>7078.86</v>
      </c>
    </row>
    <row r="2024" customFormat="false" ht="12.75" hidden="false" customHeight="false" outlineLevel="0" collapsed="false">
      <c r="A2024" s="3" t="s">
        <v>3539</v>
      </c>
      <c r="B2024" s="3" t="s">
        <v>26</v>
      </c>
      <c r="C2024" s="3" t="s">
        <v>111</v>
      </c>
      <c r="D2024" s="3" t="s">
        <v>1069</v>
      </c>
      <c r="E2024" s="3" t="str">
        <f aca="false">+CONCATENATE(A2024," ",B2024," ",C2024," ",D2024)</f>
        <v>WWHARTON 230 KV JCPL BK 3</v>
      </c>
      <c r="F2024" s="26" t="s">
        <v>3542</v>
      </c>
      <c r="G2024" s="26" t="n">
        <v>-78.66</v>
      </c>
      <c r="H2024" s="26" t="n">
        <v>-38.29</v>
      </c>
      <c r="I2024" s="26" t="s">
        <v>3542</v>
      </c>
      <c r="J2024" s="26" t="n">
        <v>-25.92</v>
      </c>
      <c r="K2024" s="26" t="n">
        <v>-29.56</v>
      </c>
      <c r="L2024" s="26" t="s">
        <v>3542</v>
      </c>
      <c r="M2024" s="26" t="n">
        <v>-92.06</v>
      </c>
      <c r="N2024" s="26" t="n">
        <v>-53.19</v>
      </c>
      <c r="O2024" s="27" t="s">
        <v>3542</v>
      </c>
      <c r="P2024" s="27" t="n">
        <v>217.87</v>
      </c>
      <c r="Q2024" s="27" t="n">
        <v>280.53</v>
      </c>
      <c r="R2024" s="28" t="n">
        <v>19955.48</v>
      </c>
      <c r="S2024" s="28" t="n">
        <v>6304.72</v>
      </c>
      <c r="T2024" s="29" t="n">
        <v>59565.61</v>
      </c>
      <c r="U2024" s="29" t="n">
        <v>8848.52</v>
      </c>
      <c r="V2024" s="28" t="n">
        <v>15047.78</v>
      </c>
      <c r="W2024" s="28" t="n">
        <v>7979.82</v>
      </c>
      <c r="X2024" s="29" t="n">
        <v>5884.6</v>
      </c>
      <c r="Y2024" s="29" t="n">
        <v>1777.8</v>
      </c>
      <c r="Z2024" s="28" t="n">
        <v>17979.25</v>
      </c>
      <c r="AA2024" s="28" t="n">
        <v>5495.74</v>
      </c>
      <c r="AB2024" s="29" t="n">
        <v>13496.1</v>
      </c>
      <c r="AC2024" s="29" t="n">
        <v>7078.86</v>
      </c>
    </row>
    <row r="2025" customFormat="false" ht="12.75" hidden="false" customHeight="false" outlineLevel="0" collapsed="false">
      <c r="A2025" s="3" t="s">
        <v>3543</v>
      </c>
      <c r="B2025" s="3" t="s">
        <v>14</v>
      </c>
      <c r="C2025" s="3" t="s">
        <v>37</v>
      </c>
      <c r="D2025" s="3" t="s">
        <v>512</v>
      </c>
      <c r="E2025" s="3" t="str">
        <f aca="false">+CONCATENATE(A2025," ",B2025," ",C2025," ",D2025)</f>
        <v>WWILMING 138 KV DPL ONE</v>
      </c>
      <c r="F2025" s="26" t="s">
        <v>3544</v>
      </c>
      <c r="G2025" s="26" t="n">
        <v>7.77</v>
      </c>
      <c r="H2025" s="26" t="n">
        <v>4.41</v>
      </c>
      <c r="I2025" s="26" t="s">
        <v>3544</v>
      </c>
      <c r="J2025" s="26" t="n">
        <v>0.01</v>
      </c>
      <c r="K2025" s="26" t="n">
        <v>1.14</v>
      </c>
      <c r="L2025" s="26" t="s">
        <v>3544</v>
      </c>
      <c r="M2025" s="26" t="n">
        <v>3.51</v>
      </c>
      <c r="N2025" s="26" t="n">
        <v>2.48</v>
      </c>
      <c r="O2025" s="27" t="s">
        <v>3544</v>
      </c>
      <c r="P2025" s="27" t="n">
        <v>592.17</v>
      </c>
      <c r="Q2025" s="27" t="n">
        <v>411.95</v>
      </c>
      <c r="R2025" s="28" t="n">
        <v>20251.91</v>
      </c>
      <c r="S2025" s="28" t="n">
        <v>6328.69</v>
      </c>
      <c r="T2025" s="29" t="n">
        <v>60294.68</v>
      </c>
      <c r="U2025" s="29" t="n">
        <v>8670.91</v>
      </c>
      <c r="V2025" s="28" t="n">
        <v>15178.23</v>
      </c>
      <c r="W2025" s="28" t="n">
        <v>7979.99</v>
      </c>
      <c r="X2025" s="29" t="n">
        <v>12269.7</v>
      </c>
      <c r="Y2025" s="29" t="n">
        <v>5597.4</v>
      </c>
      <c r="Z2025" s="28" t="n">
        <v>18002.18</v>
      </c>
      <c r="AA2025" s="28" t="n">
        <v>6005.53</v>
      </c>
      <c r="AB2025" s="29" t="n">
        <v>13493.98</v>
      </c>
      <c r="AC2025" s="29" t="n">
        <v>7119.57</v>
      </c>
    </row>
    <row r="2026" customFormat="false" ht="12.75" hidden="false" customHeight="false" outlineLevel="0" collapsed="false">
      <c r="A2026" s="3" t="s">
        <v>3545</v>
      </c>
      <c r="B2026" s="3" t="s">
        <v>20</v>
      </c>
      <c r="C2026" s="3" t="s">
        <v>37</v>
      </c>
      <c r="D2026" s="3" t="s">
        <v>3546</v>
      </c>
      <c r="E2026" s="3" t="str">
        <f aca="false">+CONCATENATE(A2026," ",B2026," ",C2026," ",D2026)</f>
        <v>WYEMILLS 69 KV DPL LOAD55</v>
      </c>
      <c r="F2026" s="26" t="s">
        <v>3547</v>
      </c>
      <c r="G2026" s="26" t="n">
        <v>7.87</v>
      </c>
      <c r="H2026" s="26" t="n">
        <v>4.47</v>
      </c>
      <c r="I2026" s="26" t="s">
        <v>3547</v>
      </c>
      <c r="J2026" s="26" t="n">
        <v>0.22</v>
      </c>
      <c r="K2026" s="26" t="n">
        <v>1.32</v>
      </c>
      <c r="L2026" s="26" t="s">
        <v>3547</v>
      </c>
      <c r="M2026" s="26" t="n">
        <v>4.05</v>
      </c>
      <c r="N2026" s="26" t="n">
        <v>2.72</v>
      </c>
      <c r="O2026" s="27" t="s">
        <v>3547</v>
      </c>
      <c r="P2026" s="27" t="n">
        <v>1279.73</v>
      </c>
      <c r="Q2026" s="27" t="n">
        <v>766.75</v>
      </c>
      <c r="R2026" s="28" t="n">
        <v>20258.02</v>
      </c>
      <c r="S2026" s="28" t="n">
        <v>6328.17</v>
      </c>
      <c r="T2026" s="29" t="n">
        <v>60440.07</v>
      </c>
      <c r="U2026" s="29" t="n">
        <v>8680.29</v>
      </c>
      <c r="V2026" s="28" t="n">
        <v>17110.1</v>
      </c>
      <c r="W2026" s="28" t="n">
        <v>9212.11</v>
      </c>
      <c r="X2026" s="29" t="n">
        <v>12269.2</v>
      </c>
      <c r="Y2026" s="29" t="n">
        <v>5597.5</v>
      </c>
      <c r="Z2026" s="28" t="n">
        <v>18002.11</v>
      </c>
      <c r="AA2026" s="28" t="n">
        <v>6008.33</v>
      </c>
      <c r="AB2026" s="29" t="n">
        <v>13493.93</v>
      </c>
      <c r="AC2026" s="29" t="n">
        <v>7119.76</v>
      </c>
    </row>
    <row r="2027" customFormat="false" ht="12.75" hidden="false" customHeight="false" outlineLevel="0" collapsed="false">
      <c r="A2027" s="3" t="s">
        <v>3545</v>
      </c>
      <c r="B2027" s="3" t="s">
        <v>20</v>
      </c>
      <c r="C2027" s="3" t="s">
        <v>37</v>
      </c>
      <c r="D2027" s="3" t="s">
        <v>3548</v>
      </c>
      <c r="E2027" s="3" t="str">
        <f aca="false">+CONCATENATE(A2027," ",B2027," ",C2027," ",D2027)</f>
        <v>WYEMILLS 69 KV DPL LOAD89</v>
      </c>
      <c r="F2027" s="26" t="s">
        <v>3549</v>
      </c>
      <c r="G2027" s="26" t="n">
        <v>7.87</v>
      </c>
      <c r="H2027" s="26" t="n">
        <v>4.47</v>
      </c>
      <c r="I2027" s="26" t="s">
        <v>3549</v>
      </c>
      <c r="J2027" s="26" t="n">
        <v>0.22</v>
      </c>
      <c r="K2027" s="26" t="n">
        <v>1.32</v>
      </c>
      <c r="L2027" s="26" t="s">
        <v>3549</v>
      </c>
      <c r="M2027" s="26" t="n">
        <v>4.05</v>
      </c>
      <c r="N2027" s="26" t="n">
        <v>2.72</v>
      </c>
      <c r="O2027" s="27" t="s">
        <v>3549</v>
      </c>
      <c r="P2027" s="27" t="n">
        <v>1279.73</v>
      </c>
      <c r="Q2027" s="27" t="n">
        <v>766.75</v>
      </c>
      <c r="R2027" s="28" t="n">
        <v>20258.02</v>
      </c>
      <c r="S2027" s="28" t="n">
        <v>6328.17</v>
      </c>
      <c r="T2027" s="29" t="n">
        <v>60440.07</v>
      </c>
      <c r="U2027" s="29" t="n">
        <v>8680.29</v>
      </c>
      <c r="V2027" s="28" t="n">
        <v>17110.1</v>
      </c>
      <c r="W2027" s="28" t="n">
        <v>9212.11</v>
      </c>
      <c r="X2027" s="29" t="n">
        <v>12269.2</v>
      </c>
      <c r="Y2027" s="29" t="n">
        <v>5597.5</v>
      </c>
      <c r="Z2027" s="28" t="n">
        <v>18002.11</v>
      </c>
      <c r="AA2027" s="28" t="n">
        <v>5987.52</v>
      </c>
      <c r="AB2027" s="29" t="n">
        <v>13493.93</v>
      </c>
      <c r="AC2027" s="29" t="n">
        <v>7119.76</v>
      </c>
    </row>
    <row r="2028" customFormat="false" ht="12.75" hidden="false" customHeight="false" outlineLevel="0" collapsed="false">
      <c r="A2028" s="3" t="s">
        <v>3545</v>
      </c>
      <c r="B2028" s="3" t="s">
        <v>20</v>
      </c>
      <c r="C2028" s="3" t="s">
        <v>37</v>
      </c>
      <c r="D2028" s="3" t="s">
        <v>355</v>
      </c>
      <c r="E2028" s="3" t="str">
        <f aca="false">+CONCATENATE(A2028," ",B2028," ",C2028," ",D2028)</f>
        <v>WYEMILLS 69 KV DPL LOADT2</v>
      </c>
      <c r="F2028" s="26" t="s">
        <v>3550</v>
      </c>
      <c r="G2028" s="26" t="n">
        <v>7.87</v>
      </c>
      <c r="H2028" s="26" t="n">
        <v>4.47</v>
      </c>
      <c r="I2028" s="26" t="s">
        <v>3550</v>
      </c>
      <c r="J2028" s="26" t="n">
        <v>0.22</v>
      </c>
      <c r="K2028" s="26" t="n">
        <v>1.32</v>
      </c>
      <c r="L2028" s="26" t="s">
        <v>3550</v>
      </c>
      <c r="M2028" s="26" t="n">
        <v>4.05</v>
      </c>
      <c r="N2028" s="26" t="n">
        <v>2.72</v>
      </c>
      <c r="O2028" s="27" t="s">
        <v>3550</v>
      </c>
      <c r="P2028" s="27" t="n">
        <v>1279.73</v>
      </c>
      <c r="Q2028" s="27" t="n">
        <v>766.75</v>
      </c>
      <c r="R2028" s="28" t="n">
        <v>20258.02</v>
      </c>
      <c r="S2028" s="28" t="n">
        <v>6328.17</v>
      </c>
      <c r="T2028" s="29" t="n">
        <v>60440.07</v>
      </c>
      <c r="U2028" s="29" t="n">
        <v>8680.29</v>
      </c>
      <c r="V2028" s="28" t="n">
        <v>17110.1</v>
      </c>
      <c r="W2028" s="28" t="n">
        <v>9212.11</v>
      </c>
      <c r="X2028" s="29" t="n">
        <v>12269.2</v>
      </c>
      <c r="Y2028" s="29" t="n">
        <v>5597.5</v>
      </c>
      <c r="Z2028" s="28" t="n">
        <v>18002.11</v>
      </c>
      <c r="AA2028" s="28" t="n">
        <v>6008.33</v>
      </c>
      <c r="AB2028" s="29" t="n">
        <v>13493.93</v>
      </c>
      <c r="AC2028" s="29" t="n">
        <v>7119.76</v>
      </c>
    </row>
    <row r="2029" customFormat="false" ht="12.75" hidden="false" customHeight="false" outlineLevel="0" collapsed="false">
      <c r="A2029" s="3" t="s">
        <v>3551</v>
      </c>
      <c r="B2029" s="3" t="s">
        <v>1714</v>
      </c>
      <c r="C2029" s="3" t="s">
        <v>111</v>
      </c>
      <c r="D2029" s="3" t="s">
        <v>373</v>
      </c>
      <c r="E2029" s="3" t="str">
        <f aca="false">+CONCATENATE(A2029," ",B2029," ",C2029," ",D2029)</f>
        <v>YARDSCRE 14 KV JCPL UNIT01</v>
      </c>
      <c r="F2029" s="26" t="s">
        <v>3552</v>
      </c>
      <c r="G2029" s="26" t="n">
        <v>-58.28</v>
      </c>
      <c r="H2029" s="26" t="n">
        <v>-28.31</v>
      </c>
      <c r="I2029" s="26" t="s">
        <v>3552</v>
      </c>
      <c r="J2029" s="26" t="n">
        <v>-19.06</v>
      </c>
      <c r="K2029" s="26" t="n">
        <v>-22.12</v>
      </c>
      <c r="L2029" s="26" t="s">
        <v>3552</v>
      </c>
      <c r="M2029" s="26" t="n">
        <v>-68.82</v>
      </c>
      <c r="N2029" s="26" t="n">
        <v>-39.84</v>
      </c>
      <c r="O2029" s="27" t="s">
        <v>3552</v>
      </c>
      <c r="P2029" s="27" t="n">
        <v>48.84</v>
      </c>
      <c r="Q2029" s="27" t="n">
        <v>206.54</v>
      </c>
      <c r="R2029" s="28" t="n">
        <v>20091.37</v>
      </c>
      <c r="S2029" s="28" t="n">
        <v>6321.16</v>
      </c>
      <c r="T2029" s="29" t="n">
        <v>59362.58</v>
      </c>
      <c r="U2029" s="29" t="n">
        <v>8799.47</v>
      </c>
      <c r="V2029" s="28" t="n">
        <v>15060.26</v>
      </c>
      <c r="W2029" s="28" t="n">
        <v>7979.24</v>
      </c>
      <c r="X2029" s="29" t="n">
        <v>12253.1</v>
      </c>
      <c r="Y2029" s="29" t="n">
        <v>5618.4</v>
      </c>
      <c r="Z2029" s="28" t="n">
        <v>18590.66</v>
      </c>
      <c r="AA2029" s="28" t="n">
        <v>5782.76</v>
      </c>
      <c r="AB2029" s="29" t="n">
        <v>13503.9</v>
      </c>
      <c r="AC2029" s="29" t="n">
        <v>7677.68</v>
      </c>
    </row>
    <row r="2030" customFormat="false" ht="12.75" hidden="false" customHeight="false" outlineLevel="0" collapsed="false">
      <c r="A2030" s="3" t="s">
        <v>3551</v>
      </c>
      <c r="B2030" s="3" t="s">
        <v>1714</v>
      </c>
      <c r="C2030" s="3" t="s">
        <v>111</v>
      </c>
      <c r="D2030" s="3" t="s">
        <v>375</v>
      </c>
      <c r="E2030" s="3" t="str">
        <f aca="false">+CONCATENATE(A2030," ",B2030," ",C2030," ",D2030)</f>
        <v>YARDSCRE 14 KV JCPL UNIT02</v>
      </c>
      <c r="F2030" s="26" t="s">
        <v>3553</v>
      </c>
      <c r="G2030" s="26" t="n">
        <v>-58.28</v>
      </c>
      <c r="H2030" s="26" t="n">
        <v>-28.31</v>
      </c>
      <c r="I2030" s="26" t="s">
        <v>3553</v>
      </c>
      <c r="J2030" s="26" t="n">
        <v>-19.06</v>
      </c>
      <c r="K2030" s="26" t="n">
        <v>-22.12</v>
      </c>
      <c r="L2030" s="26" t="s">
        <v>3553</v>
      </c>
      <c r="M2030" s="26" t="n">
        <v>-68.82</v>
      </c>
      <c r="N2030" s="26" t="n">
        <v>-39.84</v>
      </c>
      <c r="O2030" s="27" t="s">
        <v>3553</v>
      </c>
      <c r="P2030" s="27" t="n">
        <v>48.84</v>
      </c>
      <c r="Q2030" s="27" t="n">
        <v>206.54</v>
      </c>
      <c r="R2030" s="28" t="n">
        <v>20091.37</v>
      </c>
      <c r="S2030" s="28" t="n">
        <v>6321.16</v>
      </c>
      <c r="T2030" s="29" t="n">
        <v>59362.58</v>
      </c>
      <c r="U2030" s="29" t="n">
        <v>8799.47</v>
      </c>
      <c r="V2030" s="28" t="n">
        <v>15060.26</v>
      </c>
      <c r="W2030" s="28" t="n">
        <v>7979.24</v>
      </c>
      <c r="X2030" s="29" t="n">
        <v>12253.1</v>
      </c>
      <c r="Y2030" s="29" t="n">
        <v>5618.4</v>
      </c>
      <c r="Z2030" s="28" t="n">
        <v>18590.66</v>
      </c>
      <c r="AA2030" s="28" t="n">
        <v>5782.76</v>
      </c>
      <c r="AB2030" s="29" t="n">
        <v>13503.9</v>
      </c>
      <c r="AC2030" s="29" t="n">
        <v>7677.68</v>
      </c>
    </row>
    <row r="2031" customFormat="false" ht="12.75" hidden="false" customHeight="false" outlineLevel="0" collapsed="false">
      <c r="A2031" s="3" t="s">
        <v>3551</v>
      </c>
      <c r="B2031" s="3" t="s">
        <v>1714</v>
      </c>
      <c r="C2031" s="3" t="s">
        <v>111</v>
      </c>
      <c r="D2031" s="3" t="s">
        <v>383</v>
      </c>
      <c r="E2031" s="3" t="str">
        <f aca="false">+CONCATENATE(A2031," ",B2031," ",C2031," ",D2031)</f>
        <v>YARDSCRE 14 KV JCPL UNIT03</v>
      </c>
      <c r="F2031" s="26" t="s">
        <v>3554</v>
      </c>
      <c r="G2031" s="26" t="n">
        <v>-58.28</v>
      </c>
      <c r="H2031" s="26" t="n">
        <v>-28.31</v>
      </c>
      <c r="I2031" s="26" t="s">
        <v>3554</v>
      </c>
      <c r="J2031" s="26" t="n">
        <v>-19.06</v>
      </c>
      <c r="K2031" s="26" t="n">
        <v>-22.12</v>
      </c>
      <c r="L2031" s="26" t="s">
        <v>3554</v>
      </c>
      <c r="M2031" s="26" t="n">
        <v>-68.82</v>
      </c>
      <c r="N2031" s="26" t="n">
        <v>-39.84</v>
      </c>
      <c r="O2031" s="27" t="s">
        <v>3554</v>
      </c>
      <c r="P2031" s="27" t="n">
        <v>48.84</v>
      </c>
      <c r="Q2031" s="27" t="n">
        <v>206.54</v>
      </c>
      <c r="R2031" s="28" t="n">
        <v>20091.37</v>
      </c>
      <c r="S2031" s="28" t="n">
        <v>6321.16</v>
      </c>
      <c r="T2031" s="29" t="n">
        <v>59362.58</v>
      </c>
      <c r="U2031" s="29" t="n">
        <v>8799.47</v>
      </c>
      <c r="V2031" s="28" t="n">
        <v>15060.26</v>
      </c>
      <c r="W2031" s="28" t="n">
        <v>7979.24</v>
      </c>
      <c r="X2031" s="29" t="n">
        <v>12253.1</v>
      </c>
      <c r="Y2031" s="29" t="n">
        <v>5618.4</v>
      </c>
      <c r="Z2031" s="28" t="n">
        <v>18590.66</v>
      </c>
      <c r="AA2031" s="28" t="n">
        <v>5782.76</v>
      </c>
      <c r="AB2031" s="29" t="n">
        <v>13503.9</v>
      </c>
      <c r="AC2031" s="29" t="n">
        <v>7677.68</v>
      </c>
    </row>
    <row r="2032" customFormat="false" ht="12.75" hidden="false" customHeight="false" outlineLevel="0" collapsed="false">
      <c r="A2032" s="3" t="s">
        <v>3555</v>
      </c>
      <c r="B2032" s="3" t="s">
        <v>26</v>
      </c>
      <c r="C2032" s="3" t="s">
        <v>60</v>
      </c>
      <c r="D2032" s="3" t="s">
        <v>1193</v>
      </c>
      <c r="E2032" s="3" t="str">
        <f aca="false">+CONCATENATE(A2032," ",B2032," ",C2032," ",D2032)</f>
        <v>YEAGERTO 230 KV PENELEC #3 TX</v>
      </c>
      <c r="F2032" s="26" t="s">
        <v>3556</v>
      </c>
      <c r="G2032" s="26" t="n">
        <v>12.45</v>
      </c>
      <c r="H2032" s="26" t="n">
        <v>6.52</v>
      </c>
      <c r="I2032" s="26" t="s">
        <v>3556</v>
      </c>
      <c r="J2032" s="26" t="n">
        <v>-2.14</v>
      </c>
      <c r="K2032" s="26" t="n">
        <v>3.23</v>
      </c>
      <c r="L2032" s="26" t="s">
        <v>3556</v>
      </c>
      <c r="M2032" s="26" t="n">
        <v>8.15</v>
      </c>
      <c r="N2032" s="26" t="n">
        <v>5.22</v>
      </c>
      <c r="O2032" s="27" t="s">
        <v>3556</v>
      </c>
      <c r="P2032" s="27" t="n">
        <v>-925.93</v>
      </c>
      <c r="Q2032" s="27" t="n">
        <v>-290.24</v>
      </c>
      <c r="R2032" s="28" t="n">
        <v>20176.7</v>
      </c>
      <c r="S2032" s="28" t="n">
        <v>6387.8</v>
      </c>
      <c r="T2032" s="29" t="n">
        <v>58260.39</v>
      </c>
      <c r="U2032" s="29" t="n">
        <v>8672.79</v>
      </c>
      <c r="V2032" s="28" t="n">
        <v>15165.28</v>
      </c>
      <c r="W2032" s="28" t="n">
        <v>7975.27</v>
      </c>
      <c r="X2032" s="29" t="n">
        <v>12274.4</v>
      </c>
      <c r="Y2032" s="29" t="n">
        <v>5665.3</v>
      </c>
      <c r="Z2032" s="28" t="n">
        <v>17995.25</v>
      </c>
      <c r="AA2032" s="28" t="n">
        <v>6082.31</v>
      </c>
      <c r="AB2032" s="29" t="n">
        <v>13511.36</v>
      </c>
      <c r="AC2032" s="29" t="n">
        <v>7123.83</v>
      </c>
    </row>
    <row r="2033" customFormat="false" ht="12.75" hidden="false" customHeight="false" outlineLevel="0" collapsed="false">
      <c r="A2033" s="3" t="s">
        <v>3555</v>
      </c>
      <c r="B2033" s="3" t="s">
        <v>26</v>
      </c>
      <c r="C2033" s="3" t="s">
        <v>60</v>
      </c>
      <c r="D2033" s="3" t="s">
        <v>768</v>
      </c>
      <c r="E2033" s="3" t="str">
        <f aca="false">+CONCATENATE(A2033," ",B2033," ",C2033," ",D2033)</f>
        <v>YEAGERTO 230 KV PENELEC NO.1 T</v>
      </c>
      <c r="F2033" s="26" t="s">
        <v>3557</v>
      </c>
      <c r="G2033" s="26" t="n">
        <v>12.45</v>
      </c>
      <c r="H2033" s="26" t="n">
        <v>6.52</v>
      </c>
      <c r="I2033" s="26" t="s">
        <v>3557</v>
      </c>
      <c r="J2033" s="26" t="n">
        <v>-2.14</v>
      </c>
      <c r="K2033" s="26" t="n">
        <v>3.23</v>
      </c>
      <c r="L2033" s="26" t="s">
        <v>3557</v>
      </c>
      <c r="M2033" s="26" t="n">
        <v>8.15</v>
      </c>
      <c r="N2033" s="26" t="n">
        <v>5.22</v>
      </c>
      <c r="O2033" s="27" t="s">
        <v>3557</v>
      </c>
      <c r="P2033" s="27" t="n">
        <v>-925.93</v>
      </c>
      <c r="Q2033" s="27" t="n">
        <v>-290.24</v>
      </c>
      <c r="R2033" s="28" t="n">
        <v>20176.7</v>
      </c>
      <c r="S2033" s="28" t="n">
        <v>6387.8</v>
      </c>
      <c r="T2033" s="29" t="n">
        <v>58260.39</v>
      </c>
      <c r="U2033" s="29" t="n">
        <v>8672.79</v>
      </c>
      <c r="V2033" s="28" t="n">
        <v>15165.28</v>
      </c>
      <c r="W2033" s="28" t="n">
        <v>7975.27</v>
      </c>
      <c r="X2033" s="29" t="n">
        <v>12274.4</v>
      </c>
      <c r="Y2033" s="29" t="n">
        <v>5665.3</v>
      </c>
      <c r="Z2033" s="28" t="n">
        <v>17995.25</v>
      </c>
      <c r="AA2033" s="28" t="n">
        <v>6082.31</v>
      </c>
      <c r="AB2033" s="29" t="n">
        <v>13511.36</v>
      </c>
      <c r="AC2033" s="29" t="n">
        <v>7123.83</v>
      </c>
    </row>
    <row r="2034" customFormat="false" ht="12.75" hidden="false" customHeight="false" outlineLevel="0" collapsed="false">
      <c r="A2034" s="3" t="s">
        <v>3555</v>
      </c>
      <c r="B2034" s="3" t="s">
        <v>26</v>
      </c>
      <c r="C2034" s="3" t="s">
        <v>60</v>
      </c>
      <c r="D2034" s="3" t="s">
        <v>770</v>
      </c>
      <c r="E2034" s="3" t="str">
        <f aca="false">+CONCATENATE(A2034," ",B2034," ",C2034," ",D2034)</f>
        <v>YEAGERTO 230 KV PENELEC NO.2 T</v>
      </c>
      <c r="F2034" s="26" t="s">
        <v>3558</v>
      </c>
      <c r="G2034" s="26" t="n">
        <v>12.45</v>
      </c>
      <c r="H2034" s="26" t="n">
        <v>6.52</v>
      </c>
      <c r="I2034" s="26" t="s">
        <v>3558</v>
      </c>
      <c r="J2034" s="26" t="n">
        <v>-2.14</v>
      </c>
      <c r="K2034" s="26" t="n">
        <v>3.23</v>
      </c>
      <c r="L2034" s="26" t="s">
        <v>3558</v>
      </c>
      <c r="M2034" s="26" t="n">
        <v>8.15</v>
      </c>
      <c r="N2034" s="26" t="n">
        <v>5.22</v>
      </c>
      <c r="O2034" s="27" t="s">
        <v>3558</v>
      </c>
      <c r="P2034" s="27" t="n">
        <v>-925.93</v>
      </c>
      <c r="Q2034" s="27" t="n">
        <v>-290.24</v>
      </c>
      <c r="R2034" s="28" t="n">
        <v>20176.7</v>
      </c>
      <c r="S2034" s="28" t="n">
        <v>6387.8</v>
      </c>
      <c r="T2034" s="29" t="n">
        <v>58260.39</v>
      </c>
      <c r="U2034" s="29" t="n">
        <v>8672.79</v>
      </c>
      <c r="V2034" s="28" t="n">
        <v>15165.28</v>
      </c>
      <c r="W2034" s="28" t="n">
        <v>7975.27</v>
      </c>
      <c r="X2034" s="29" t="n">
        <v>12274.4</v>
      </c>
      <c r="Y2034" s="29" t="n">
        <v>5665.3</v>
      </c>
      <c r="Z2034" s="28" t="n">
        <v>17995.25</v>
      </c>
      <c r="AA2034" s="28" t="n">
        <v>6082.31</v>
      </c>
      <c r="AB2034" s="29" t="n">
        <v>13511.36</v>
      </c>
      <c r="AC2034" s="29" t="n">
        <v>7123.83</v>
      </c>
    </row>
    <row r="2035" customFormat="false" ht="12.75" hidden="false" customHeight="false" outlineLevel="0" collapsed="false">
      <c r="A2035" s="3" t="s">
        <v>3559</v>
      </c>
      <c r="B2035" s="3" t="s">
        <v>59</v>
      </c>
      <c r="C2035" s="3" t="s">
        <v>66</v>
      </c>
      <c r="D2035" s="3" t="s">
        <v>1417</v>
      </c>
      <c r="E2035" s="3" t="str">
        <f aca="false">+CONCATENATE(A2035," ",B2035," ",C2035," ",D2035)</f>
        <v>YOE 115 KV METED 2 BANK</v>
      </c>
      <c r="F2035" s="26" t="s">
        <v>3560</v>
      </c>
      <c r="G2035" s="26" t="n">
        <v>2.58</v>
      </c>
      <c r="H2035" s="26" t="n">
        <v>1.58</v>
      </c>
      <c r="I2035" s="26" t="s">
        <v>3560</v>
      </c>
      <c r="J2035" s="26" t="n">
        <v>-3.16</v>
      </c>
      <c r="K2035" s="26" t="n">
        <v>-0.15</v>
      </c>
      <c r="L2035" s="26" t="s">
        <v>3560</v>
      </c>
      <c r="M2035" s="26" t="n">
        <v>-5.76</v>
      </c>
      <c r="N2035" s="26" t="n">
        <v>-0.28</v>
      </c>
      <c r="O2035" s="27" t="s">
        <v>3560</v>
      </c>
      <c r="P2035" s="27" t="n">
        <v>-920.08</v>
      </c>
      <c r="Q2035" s="27" t="n">
        <v>-259.27</v>
      </c>
      <c r="R2035" s="28" t="n">
        <v>20235.34</v>
      </c>
      <c r="S2035" s="28" t="n">
        <v>6323.7</v>
      </c>
      <c r="T2035" s="29" t="n">
        <v>58002.2</v>
      </c>
      <c r="U2035" s="29" t="n">
        <v>8677.67</v>
      </c>
      <c r="V2035" s="28" t="n">
        <v>15232.47</v>
      </c>
      <c r="W2035" s="28" t="n">
        <v>7967.19</v>
      </c>
      <c r="X2035" s="29" t="n">
        <v>12269.6</v>
      </c>
      <c r="Y2035" s="29" t="n">
        <v>5580.8</v>
      </c>
      <c r="Z2035" s="28" t="n">
        <v>17991.59</v>
      </c>
      <c r="AA2035" s="28" t="n">
        <v>6007.39</v>
      </c>
      <c r="AB2035" s="29" t="n">
        <v>13497.46</v>
      </c>
      <c r="AC2035" s="29" t="n">
        <v>7118.78</v>
      </c>
    </row>
    <row r="2036" customFormat="false" ht="12.75" hidden="false" customHeight="false" outlineLevel="0" collapsed="false">
      <c r="A2036" s="3" t="s">
        <v>3561</v>
      </c>
      <c r="B2036" s="3" t="s">
        <v>59</v>
      </c>
      <c r="C2036" s="3" t="s">
        <v>66</v>
      </c>
      <c r="D2036" s="3" t="s">
        <v>491</v>
      </c>
      <c r="E2036" s="3" t="str">
        <f aca="false">+CONCATENATE(A2036," ",B2036," ",C2036," ",D2036)</f>
        <v>YORK INC 115 KV METED NUG GE</v>
      </c>
      <c r="F2036" s="26" t="s">
        <v>3562</v>
      </c>
      <c r="G2036" s="26" t="n">
        <v>2.8</v>
      </c>
      <c r="H2036" s="26" t="n">
        <v>1.68</v>
      </c>
      <c r="I2036" s="26" t="s">
        <v>3562</v>
      </c>
      <c r="J2036" s="26" t="n">
        <v>-2.79</v>
      </c>
      <c r="K2036" s="26" t="n">
        <v>-0.06</v>
      </c>
      <c r="L2036" s="26" t="s">
        <v>3562</v>
      </c>
      <c r="M2036" s="26" t="n">
        <v>-4.97</v>
      </c>
      <c r="N2036" s="26" t="n">
        <v>-0.13</v>
      </c>
      <c r="O2036" s="27" t="s">
        <v>3562</v>
      </c>
      <c r="P2036" s="27" t="n">
        <v>-920.58</v>
      </c>
      <c r="Q2036" s="27" t="n">
        <v>-262.42</v>
      </c>
      <c r="R2036" s="28" t="n">
        <v>20236.26</v>
      </c>
      <c r="S2036" s="28" t="n">
        <v>6323.44</v>
      </c>
      <c r="T2036" s="29" t="n">
        <v>58030.52</v>
      </c>
      <c r="U2036" s="29" t="n">
        <v>8676.06</v>
      </c>
      <c r="V2036" s="28" t="n">
        <v>15245.7</v>
      </c>
      <c r="W2036" s="28" t="n">
        <v>7968.29</v>
      </c>
      <c r="X2036" s="29" t="n">
        <v>12270</v>
      </c>
      <c r="Y2036" s="29" t="n">
        <v>5578.9</v>
      </c>
      <c r="Z2036" s="28" t="n">
        <v>18595.63</v>
      </c>
      <c r="AA2036" s="28" t="n">
        <v>6165.21</v>
      </c>
      <c r="AB2036" s="29" t="n">
        <v>13497.29</v>
      </c>
      <c r="AC2036" s="29" t="n">
        <v>7707.65</v>
      </c>
    </row>
    <row r="2037" customFormat="false" ht="12.75" hidden="false" customHeight="false" outlineLevel="0" collapsed="false">
      <c r="A2037" s="3" t="s">
        <v>3563</v>
      </c>
      <c r="B2037" s="3" t="s">
        <v>59</v>
      </c>
      <c r="C2037" s="3" t="s">
        <v>66</v>
      </c>
      <c r="D2037" s="3" t="s">
        <v>16</v>
      </c>
      <c r="E2037" s="3" t="str">
        <f aca="false">+CONCATENATE(A2037," ",B2037," ",C2037," ",D2037)</f>
        <v>YORKANA 115 KV METED LD1</v>
      </c>
      <c r="F2037" s="26" t="s">
        <v>3564</v>
      </c>
      <c r="G2037" s="26" t="n">
        <v>2.53</v>
      </c>
      <c r="H2037" s="26" t="n">
        <v>1.55</v>
      </c>
      <c r="I2037" s="26" t="s">
        <v>3564</v>
      </c>
      <c r="J2037" s="26" t="n">
        <v>-3.26</v>
      </c>
      <c r="K2037" s="26" t="n">
        <v>-0.17</v>
      </c>
      <c r="L2037" s="26" t="s">
        <v>3564</v>
      </c>
      <c r="M2037" s="26" t="n">
        <v>-5.96</v>
      </c>
      <c r="N2037" s="26" t="n">
        <v>-0.31</v>
      </c>
      <c r="O2037" s="27" t="s">
        <v>3564</v>
      </c>
      <c r="P2037" s="27" t="n">
        <v>-919.96</v>
      </c>
      <c r="Q2037" s="27" t="n">
        <v>-258.51</v>
      </c>
      <c r="R2037" s="28" t="n">
        <v>20235.09</v>
      </c>
      <c r="S2037" s="28" t="n">
        <v>6323.77</v>
      </c>
      <c r="T2037" s="29" t="n">
        <v>57995.33</v>
      </c>
      <c r="U2037" s="29" t="n">
        <v>8678.1</v>
      </c>
      <c r="V2037" s="28" t="n">
        <v>15229.23</v>
      </c>
      <c r="W2037" s="28" t="n">
        <v>7966.95</v>
      </c>
      <c r="X2037" s="29" t="n">
        <v>12269.6</v>
      </c>
      <c r="Y2037" s="29" t="n">
        <v>5580.8</v>
      </c>
      <c r="Z2037" s="28" t="n">
        <v>17991.24</v>
      </c>
      <c r="AA2037" s="28" t="n">
        <v>6007.06</v>
      </c>
      <c r="AB2037" s="29" t="n">
        <v>13497.46</v>
      </c>
      <c r="AC2037" s="29" t="n">
        <v>7118.78</v>
      </c>
    </row>
    <row r="2038" customFormat="false" ht="12.75" hidden="false" customHeight="false" outlineLevel="0" collapsed="false">
      <c r="A2038" s="3" t="s">
        <v>3565</v>
      </c>
      <c r="B2038" s="3" t="s">
        <v>59</v>
      </c>
      <c r="C2038" s="3" t="s">
        <v>66</v>
      </c>
      <c r="D2038" s="3" t="s">
        <v>3566</v>
      </c>
      <c r="E2038" s="3" t="str">
        <f aca="false">+CONCATENATE(A2038," ",B2038," ",C2038," ",D2038)</f>
        <v>YORKHAVE 115 KV METED YORKHV</v>
      </c>
      <c r="F2038" s="26" t="s">
        <v>3567</v>
      </c>
      <c r="G2038" s="26" t="n">
        <v>2.56</v>
      </c>
      <c r="H2038" s="26" t="n">
        <v>1.56</v>
      </c>
      <c r="I2038" s="26" t="s">
        <v>3567</v>
      </c>
      <c r="J2038" s="26" t="n">
        <v>-2.64</v>
      </c>
      <c r="K2038" s="26" t="n">
        <v>-0.13</v>
      </c>
      <c r="L2038" s="26" t="s">
        <v>3567</v>
      </c>
      <c r="M2038" s="26" t="n">
        <v>-4.96</v>
      </c>
      <c r="N2038" s="26" t="n">
        <v>-0.25</v>
      </c>
      <c r="O2038" s="27" t="s">
        <v>3567</v>
      </c>
      <c r="P2038" s="27" t="n">
        <v>-914.65</v>
      </c>
      <c r="Q2038" s="27" t="n">
        <v>-261.5</v>
      </c>
      <c r="R2038" s="28" t="n">
        <v>20244.53</v>
      </c>
      <c r="S2038" s="28" t="n">
        <v>6324.01</v>
      </c>
      <c r="T2038" s="29" t="n">
        <v>58057.9</v>
      </c>
      <c r="U2038" s="29" t="n">
        <v>8675.98</v>
      </c>
      <c r="V2038" s="28" t="n">
        <v>15253.9</v>
      </c>
      <c r="W2038" s="28" t="n">
        <v>7968.47</v>
      </c>
      <c r="X2038" s="29" t="n">
        <v>12269.8</v>
      </c>
      <c r="Y2038" s="29" t="n">
        <v>5573.5</v>
      </c>
      <c r="Z2038" s="28" t="n">
        <v>18594.82</v>
      </c>
      <c r="AA2038" s="28" t="n">
        <v>6163.94</v>
      </c>
      <c r="AB2038" s="29" t="n">
        <v>13497.43</v>
      </c>
      <c r="AC2038" s="29" t="n">
        <v>7707.5</v>
      </c>
    </row>
    <row r="2039" customFormat="false" ht="12.75" hidden="false" customHeight="false" outlineLevel="0" collapsed="false">
      <c r="A2039" s="3" t="s">
        <v>3568</v>
      </c>
      <c r="B2039" s="3" t="s">
        <v>59</v>
      </c>
      <c r="C2039" s="3" t="s">
        <v>66</v>
      </c>
      <c r="D2039" s="3" t="s">
        <v>2278</v>
      </c>
      <c r="E2039" s="3" t="str">
        <f aca="false">+CONCATENATE(A2039," ",B2039," ",C2039," ",D2039)</f>
        <v>ZIONSVIE 115 KV METED 1B12</v>
      </c>
      <c r="F2039" s="26" t="s">
        <v>3569</v>
      </c>
      <c r="G2039" s="26" t="n">
        <v>2.67</v>
      </c>
      <c r="H2039" s="26" t="n">
        <v>1.62</v>
      </c>
      <c r="I2039" s="26" t="s">
        <v>3569</v>
      </c>
      <c r="J2039" s="26" t="n">
        <v>-2.64</v>
      </c>
      <c r="K2039" s="26" t="n">
        <v>-0.1</v>
      </c>
      <c r="L2039" s="26" t="s">
        <v>3569</v>
      </c>
      <c r="M2039" s="26" t="n">
        <v>-4.86</v>
      </c>
      <c r="N2039" s="26" t="n">
        <v>-0.19</v>
      </c>
      <c r="O2039" s="27" t="s">
        <v>3569</v>
      </c>
      <c r="P2039" s="27" t="n">
        <v>-916.75</v>
      </c>
      <c r="Q2039" s="27" t="n">
        <v>-262.22</v>
      </c>
      <c r="R2039" s="28" t="n">
        <v>20241.84</v>
      </c>
      <c r="S2039" s="28" t="n">
        <v>6323.8</v>
      </c>
      <c r="T2039" s="29" t="n">
        <v>58052.17</v>
      </c>
      <c r="U2039" s="29" t="n">
        <v>8675.81</v>
      </c>
      <c r="V2039" s="28" t="n">
        <v>15252.81</v>
      </c>
      <c r="W2039" s="28" t="n">
        <v>7968.55</v>
      </c>
      <c r="X2039" s="29" t="n">
        <v>12269.8</v>
      </c>
      <c r="Y2039" s="29" t="n">
        <v>5575.2</v>
      </c>
      <c r="Z2039" s="28" t="n">
        <v>17993</v>
      </c>
      <c r="AA2039" s="28" t="n">
        <v>6008.15</v>
      </c>
      <c r="AB2039" s="29" t="n">
        <v>13497.28</v>
      </c>
      <c r="AC2039" s="29" t="n">
        <v>7118.99</v>
      </c>
    </row>
    <row r="2040" customFormat="false" ht="12.75" hidden="false" customHeight="false" outlineLevel="0" collapsed="false">
      <c r="A2040" s="3" t="s">
        <v>3568</v>
      </c>
      <c r="B2040" s="3" t="s">
        <v>59</v>
      </c>
      <c r="C2040" s="3" t="s">
        <v>66</v>
      </c>
      <c r="D2040" s="3" t="s">
        <v>3570</v>
      </c>
      <c r="E2040" s="3" t="str">
        <f aca="false">+CONCATENATE(A2040," ",B2040," ",C2040," ",D2040)</f>
        <v>ZIONSVIE 115 KV METED 2B12</v>
      </c>
      <c r="F2040" s="26" t="s">
        <v>3571</v>
      </c>
      <c r="G2040" s="26" t="n">
        <v>2.67</v>
      </c>
      <c r="H2040" s="26" t="n">
        <v>1.62</v>
      </c>
      <c r="I2040" s="26" t="s">
        <v>3571</v>
      </c>
      <c r="J2040" s="26" t="n">
        <v>-2.64</v>
      </c>
      <c r="K2040" s="26" t="n">
        <v>-0.1</v>
      </c>
      <c r="L2040" s="26" t="s">
        <v>3571</v>
      </c>
      <c r="M2040" s="26" t="n">
        <v>-4.86</v>
      </c>
      <c r="N2040" s="26" t="n">
        <v>-0.19</v>
      </c>
      <c r="O2040" s="27" t="s">
        <v>3571</v>
      </c>
      <c r="P2040" s="27" t="n">
        <v>-916.75</v>
      </c>
      <c r="Q2040" s="27" t="n">
        <v>-262.22</v>
      </c>
      <c r="R2040" s="28" t="n">
        <v>20241.84</v>
      </c>
      <c r="S2040" s="28" t="n">
        <v>6323.8</v>
      </c>
      <c r="T2040" s="29" t="n">
        <v>58052.17</v>
      </c>
      <c r="U2040" s="29" t="n">
        <v>8675.81</v>
      </c>
      <c r="V2040" s="28" t="n">
        <v>15252.81</v>
      </c>
      <c r="W2040" s="28" t="n">
        <v>7968.55</v>
      </c>
      <c r="X2040" s="29" t="n">
        <v>12269.8</v>
      </c>
      <c r="Y2040" s="29" t="n">
        <v>5575.2</v>
      </c>
      <c r="Z2040" s="28" t="n">
        <v>17993</v>
      </c>
      <c r="AA2040" s="28" t="n">
        <v>6008.15</v>
      </c>
      <c r="AB2040" s="29" t="n">
        <v>13497.28</v>
      </c>
      <c r="AC2040" s="29" t="n">
        <v>7118.99</v>
      </c>
    </row>
    <row r="2041" customFormat="false" ht="12.75" hidden="false" customHeight="false" outlineLevel="0" collapsed="false">
      <c r="O2041" s="27"/>
      <c r="P2041" s="27"/>
      <c r="Q2041" s="27"/>
    </row>
    <row r="2042" customFormat="false" ht="12.75" hidden="false" customHeight="false" outlineLevel="0" collapsed="false">
      <c r="O2042" s="27"/>
      <c r="P2042" s="27"/>
      <c r="Q2042" s="27"/>
    </row>
    <row r="2043" customFormat="false" ht="12.75" hidden="false" customHeight="false" outlineLevel="0" collapsed="false">
      <c r="F2043" s="27" t="s">
        <v>3572</v>
      </c>
      <c r="G2043" s="27" t="n">
        <v>-3.95</v>
      </c>
      <c r="H2043" s="27" t="n">
        <v>-8.8</v>
      </c>
      <c r="I2043" s="27" t="s">
        <v>3572</v>
      </c>
      <c r="J2043" s="27" t="n">
        <v>-4.34</v>
      </c>
      <c r="K2043" s="27" t="n">
        <v>-3.24</v>
      </c>
      <c r="L2043" s="27" t="s">
        <v>3572</v>
      </c>
      <c r="M2043" s="27" t="n">
        <v>-8.21</v>
      </c>
      <c r="N2043" s="27" t="n">
        <v>-13.11</v>
      </c>
      <c r="O2043" s="27" t="s">
        <v>3572</v>
      </c>
      <c r="P2043" s="27" t="n">
        <v>-592.53</v>
      </c>
      <c r="Q2043" s="27" t="n">
        <v>-126.71</v>
      </c>
    </row>
    <row r="2044" customFormat="false" ht="12.75" hidden="false" customHeight="false" outlineLevel="0" collapsed="false">
      <c r="F2044" s="27" t="s">
        <v>3573</v>
      </c>
      <c r="G2044" s="27" t="n">
        <v>10.35</v>
      </c>
      <c r="H2044" s="27" t="n">
        <v>20.02</v>
      </c>
      <c r="I2044" s="27" t="s">
        <v>3573</v>
      </c>
      <c r="J2044" s="27" t="n">
        <v>5.72</v>
      </c>
      <c r="K2044" s="27" t="n">
        <v>3.39</v>
      </c>
      <c r="L2044" s="27" t="s">
        <v>3573</v>
      </c>
      <c r="M2044" s="27" t="n">
        <v>9.4</v>
      </c>
      <c r="N2044" s="27" t="n">
        <v>17.45</v>
      </c>
      <c r="O2044" s="27" t="s">
        <v>3573</v>
      </c>
      <c r="P2044" s="27" t="n">
        <v>-823.16</v>
      </c>
      <c r="Q2044" s="27" t="n">
        <v>-246.03</v>
      </c>
    </row>
    <row r="2045" customFormat="false" ht="12.75" hidden="false" customHeight="false" outlineLevel="0" collapsed="false">
      <c r="F2045" s="27" t="s">
        <v>3574</v>
      </c>
      <c r="G2045" s="27" t="n">
        <v>9.52</v>
      </c>
      <c r="H2045" s="27" t="n">
        <v>18.36</v>
      </c>
      <c r="I2045" s="27" t="s">
        <v>3574</v>
      </c>
      <c r="J2045" s="27" t="n">
        <v>5.18</v>
      </c>
      <c r="K2045" s="27" t="n">
        <v>4.55</v>
      </c>
      <c r="L2045" s="27" t="s">
        <v>3574</v>
      </c>
      <c r="M2045" s="27" t="n">
        <v>8.52</v>
      </c>
      <c r="N2045" s="27" t="n">
        <v>15.78</v>
      </c>
      <c r="O2045" s="27" t="s">
        <v>3574</v>
      </c>
      <c r="P2045" s="27" t="n">
        <v>-835.94</v>
      </c>
      <c r="Q2045" s="27" t="n">
        <v>-248.53</v>
      </c>
    </row>
    <row r="2046" customFormat="false" ht="12.75" hidden="false" customHeight="false" outlineLevel="0" collapsed="false">
      <c r="F2046" s="27" t="s">
        <v>3575</v>
      </c>
      <c r="G2046" s="27" t="n">
        <v>56.91</v>
      </c>
      <c r="H2046" s="27" t="n">
        <v>112.46</v>
      </c>
      <c r="I2046" s="27" t="s">
        <v>3575</v>
      </c>
      <c r="J2046" s="27" t="n">
        <v>35.5</v>
      </c>
      <c r="K2046" s="27" t="n">
        <v>36.08</v>
      </c>
      <c r="L2046" s="27" t="s">
        <v>3575</v>
      </c>
      <c r="M2046" s="27" t="n">
        <v>58.68</v>
      </c>
      <c r="N2046" s="27" t="n">
        <v>109.01</v>
      </c>
      <c r="O2046" s="27" t="s">
        <v>3575</v>
      </c>
      <c r="P2046" s="27" t="n">
        <v>346.45</v>
      </c>
      <c r="Q2046" s="27" t="n">
        <v>323.24</v>
      </c>
    </row>
    <row r="2047" customFormat="false" ht="12.75" hidden="false" customHeight="false" outlineLevel="0" collapsed="false">
      <c r="F2047" s="27" t="s">
        <v>3576</v>
      </c>
      <c r="G2047" s="27" t="n">
        <v>56.91</v>
      </c>
      <c r="H2047" s="27" t="n">
        <v>112.46</v>
      </c>
      <c r="I2047" s="27" t="s">
        <v>3576</v>
      </c>
      <c r="J2047" s="27" t="n">
        <v>35.5</v>
      </c>
      <c r="K2047" s="27" t="n">
        <v>36.08</v>
      </c>
      <c r="L2047" s="27" t="s">
        <v>3576</v>
      </c>
      <c r="M2047" s="27" t="n">
        <v>58.68</v>
      </c>
      <c r="N2047" s="27" t="n">
        <v>109.01</v>
      </c>
      <c r="O2047" s="27" t="s">
        <v>3576</v>
      </c>
      <c r="P2047" s="27" t="n">
        <v>346.45</v>
      </c>
      <c r="Q2047" s="27" t="n">
        <v>323.24</v>
      </c>
    </row>
    <row r="2048" customFormat="false" ht="12.75" hidden="false" customHeight="false" outlineLevel="0" collapsed="false">
      <c r="F2048" s="27" t="s">
        <v>3577</v>
      </c>
      <c r="G2048" s="27" t="n">
        <v>28.45</v>
      </c>
      <c r="H2048" s="27" t="n">
        <v>55.93</v>
      </c>
      <c r="I2048" s="27" t="s">
        <v>3577</v>
      </c>
      <c r="J2048" s="27" t="n">
        <v>17.24</v>
      </c>
      <c r="K2048" s="27" t="n">
        <v>13.6</v>
      </c>
      <c r="L2048" s="27" t="s">
        <v>3577</v>
      </c>
      <c r="M2048" s="27" t="n">
        <v>28.36</v>
      </c>
      <c r="N2048" s="27" t="n">
        <v>52.74</v>
      </c>
      <c r="O2048" s="27" t="s">
        <v>3577</v>
      </c>
      <c r="P2048" s="27" t="n">
        <v>-333.08</v>
      </c>
      <c r="Q2048" s="27" t="n">
        <v>-3.76</v>
      </c>
    </row>
    <row r="2049" customFormat="false" ht="12.75" hidden="false" customHeight="false" outlineLevel="0" collapsed="false">
      <c r="F2049" s="27" t="s">
        <v>3578</v>
      </c>
      <c r="G2049" s="27" t="n">
        <v>10.51</v>
      </c>
      <c r="H2049" s="27" t="n">
        <v>20.33</v>
      </c>
      <c r="I2049" s="27" t="s">
        <v>3578</v>
      </c>
      <c r="J2049" s="27" t="n">
        <v>5.82</v>
      </c>
      <c r="K2049" s="27" t="n">
        <v>5.26</v>
      </c>
      <c r="L2049" s="27" t="s">
        <v>3578</v>
      </c>
      <c r="M2049" s="27" t="n">
        <v>9.57</v>
      </c>
      <c r="N2049" s="27" t="n">
        <v>17.74</v>
      </c>
      <c r="O2049" s="27" t="s">
        <v>3578</v>
      </c>
      <c r="P2049" s="27" t="n">
        <v>-810.88</v>
      </c>
      <c r="Q2049" s="27" t="n">
        <v>-236.72</v>
      </c>
    </row>
    <row r="2050" customFormat="false" ht="12.75" hidden="false" customHeight="false" outlineLevel="0" collapsed="false">
      <c r="F2050" s="27" t="s">
        <v>3579</v>
      </c>
      <c r="G2050" s="27" t="n">
        <v>10.26</v>
      </c>
      <c r="H2050" s="27" t="n">
        <v>19.84</v>
      </c>
      <c r="I2050" s="27" t="s">
        <v>3579</v>
      </c>
      <c r="J2050" s="27" t="n">
        <v>5.66</v>
      </c>
      <c r="K2050" s="27" t="n">
        <v>5.08</v>
      </c>
      <c r="L2050" s="27" t="s">
        <v>3579</v>
      </c>
      <c r="M2050" s="27" t="n">
        <v>9.3</v>
      </c>
      <c r="N2050" s="27" t="n">
        <v>17.25</v>
      </c>
      <c r="O2050" s="27" t="s">
        <v>3580</v>
      </c>
      <c r="P2050" s="27" t="n">
        <v>1485.54</v>
      </c>
      <c r="Q2050" s="27" t="n">
        <v>883.94</v>
      </c>
    </row>
    <row r="2051" customFormat="false" ht="12.75" hidden="false" customHeight="false" outlineLevel="0" collapsed="false">
      <c r="F2051" s="27" t="s">
        <v>3581</v>
      </c>
      <c r="G2051" s="27" t="n">
        <v>10.45</v>
      </c>
      <c r="H2051" s="27" t="n">
        <v>20.21</v>
      </c>
      <c r="I2051" s="27" t="s">
        <v>3581</v>
      </c>
      <c r="J2051" s="27" t="n">
        <v>5.78</v>
      </c>
      <c r="K2051" s="27" t="n">
        <v>3.64</v>
      </c>
      <c r="L2051" s="27" t="s">
        <v>3581</v>
      </c>
      <c r="M2051" s="27" t="n">
        <v>9.5</v>
      </c>
      <c r="N2051" s="27" t="n">
        <v>17.63</v>
      </c>
      <c r="O2051" s="27" t="s">
        <v>3579</v>
      </c>
      <c r="P2051" s="27" t="n">
        <v>-817.39</v>
      </c>
      <c r="Q2051" s="27" t="n">
        <v>-239.83</v>
      </c>
    </row>
    <row r="2052" customFormat="false" ht="12.75" hidden="false" customHeight="false" outlineLevel="0" collapsed="false">
      <c r="F2052" s="27" t="s">
        <v>3582</v>
      </c>
      <c r="G2052" s="27" t="n">
        <v>7.5</v>
      </c>
      <c r="H2052" s="27" t="n">
        <v>14.35</v>
      </c>
      <c r="I2052" s="27" t="s">
        <v>3582</v>
      </c>
      <c r="J2052" s="27" t="n">
        <v>3.89</v>
      </c>
      <c r="K2052" s="27" t="n">
        <v>4.54</v>
      </c>
      <c r="L2052" s="27" t="s">
        <v>3582</v>
      </c>
      <c r="M2052" s="27" t="n">
        <v>6.4</v>
      </c>
      <c r="N2052" s="27" t="n">
        <v>11.77</v>
      </c>
      <c r="O2052" s="27" t="s">
        <v>3581</v>
      </c>
      <c r="P2052" s="27" t="n">
        <v>-820.21</v>
      </c>
      <c r="Q2052" s="27" t="n">
        <v>-244.36</v>
      </c>
    </row>
    <row r="2053" customFormat="false" ht="12.75" hidden="false" customHeight="false" outlineLevel="0" collapsed="false">
      <c r="F2053" s="27" t="s">
        <v>3583</v>
      </c>
      <c r="G2053" s="27" t="n">
        <v>10.5</v>
      </c>
      <c r="H2053" s="27" t="n">
        <v>20.3</v>
      </c>
      <c r="I2053" s="27" t="s">
        <v>3583</v>
      </c>
      <c r="J2053" s="27" t="n">
        <v>5.75</v>
      </c>
      <c r="K2053" s="27" t="n">
        <v>19.32</v>
      </c>
      <c r="L2053" s="27" t="s">
        <v>3583</v>
      </c>
      <c r="M2053" s="27" t="n">
        <v>9.36</v>
      </c>
      <c r="N2053" s="27" t="n">
        <v>16.83</v>
      </c>
      <c r="O2053" s="27" t="s">
        <v>3582</v>
      </c>
      <c r="P2053" s="27" t="n">
        <v>-868.32</v>
      </c>
      <c r="Q2053" s="27" t="n">
        <v>-263.77</v>
      </c>
    </row>
    <row r="2054" customFormat="false" ht="12.75" hidden="false" customHeight="false" outlineLevel="0" collapsed="false">
      <c r="F2054" s="27" t="s">
        <v>3584</v>
      </c>
      <c r="G2054" s="27" t="n">
        <v>60.62</v>
      </c>
      <c r="H2054" s="27" t="n">
        <v>119.84</v>
      </c>
      <c r="I2054" s="27" t="s">
        <v>3584</v>
      </c>
      <c r="J2054" s="27" t="n">
        <v>38.01</v>
      </c>
      <c r="K2054" s="27" t="n">
        <v>38.66</v>
      </c>
      <c r="L2054" s="27" t="s">
        <v>3584</v>
      </c>
      <c r="M2054" s="27" t="n">
        <v>62.94</v>
      </c>
      <c r="N2054" s="27" t="n">
        <v>116.7</v>
      </c>
      <c r="O2054" s="27" t="s">
        <v>3583</v>
      </c>
      <c r="P2054" s="27" t="n">
        <v>-782.81</v>
      </c>
      <c r="Q2054" s="27" t="n">
        <v>-217.66</v>
      </c>
    </row>
    <row r="2055" customFormat="false" ht="12.75" hidden="false" customHeight="false" outlineLevel="0" collapsed="false">
      <c r="F2055" s="27" t="s">
        <v>3585</v>
      </c>
      <c r="G2055" s="27" t="n">
        <v>84.58</v>
      </c>
      <c r="H2055" s="27" t="n">
        <v>167.26</v>
      </c>
      <c r="I2055" s="27" t="s">
        <v>3585</v>
      </c>
      <c r="J2055" s="27" t="n">
        <v>53.47</v>
      </c>
      <c r="K2055" s="27" t="n">
        <v>56.16</v>
      </c>
      <c r="L2055" s="27" t="s">
        <v>3585</v>
      </c>
      <c r="M2055" s="27" t="n">
        <v>89.03</v>
      </c>
      <c r="N2055" s="27" t="n">
        <v>164.07</v>
      </c>
      <c r="O2055" s="27" t="s">
        <v>3584</v>
      </c>
      <c r="P2055" s="27" t="n">
        <v>377.44</v>
      </c>
      <c r="Q2055" s="27" t="n">
        <v>340.94</v>
      </c>
    </row>
    <row r="2056" customFormat="false" ht="12.75" hidden="false" customHeight="false" outlineLevel="0" collapsed="false">
      <c r="F2056" s="27" t="s">
        <v>3586</v>
      </c>
      <c r="G2056" s="27" t="n">
        <v>84.83</v>
      </c>
      <c r="H2056" s="27" t="n">
        <v>168.04</v>
      </c>
      <c r="I2056" s="27" t="s">
        <v>3586</v>
      </c>
      <c r="J2056" s="27" t="n">
        <v>54.24</v>
      </c>
      <c r="K2056" s="27" t="n">
        <v>56.71</v>
      </c>
      <c r="L2056" s="27" t="s">
        <v>3586</v>
      </c>
      <c r="M2056" s="27" t="n">
        <v>90.53</v>
      </c>
      <c r="N2056" s="27" t="n">
        <v>166.49</v>
      </c>
      <c r="O2056" s="27" t="s">
        <v>3585</v>
      </c>
      <c r="P2056" s="27" t="n">
        <v>476.28</v>
      </c>
      <c r="Q2056" s="27" t="n">
        <v>384.5</v>
      </c>
    </row>
    <row r="2057" customFormat="false" ht="12.75" hidden="false" customHeight="false" outlineLevel="0" collapsed="false">
      <c r="F2057" s="27" t="s">
        <v>3587</v>
      </c>
      <c r="G2057" s="27" t="n">
        <v>56.91</v>
      </c>
      <c r="H2057" s="27" t="n">
        <v>112.46</v>
      </c>
      <c r="I2057" s="27" t="s">
        <v>3587</v>
      </c>
      <c r="J2057" s="27" t="n">
        <v>35.5</v>
      </c>
      <c r="K2057" s="27" t="n">
        <v>36.08</v>
      </c>
      <c r="L2057" s="27" t="s">
        <v>3587</v>
      </c>
      <c r="M2057" s="27" t="n">
        <v>58.68</v>
      </c>
      <c r="N2057" s="27" t="n">
        <v>109.01</v>
      </c>
      <c r="O2057" s="27" t="s">
        <v>3586</v>
      </c>
      <c r="P2057" s="27" t="n">
        <v>471.74</v>
      </c>
      <c r="Q2057" s="27" t="n">
        <v>384.13</v>
      </c>
    </row>
    <row r="2058" customFormat="false" ht="12.75" hidden="false" customHeight="false" outlineLevel="0" collapsed="false">
      <c r="F2058" s="27" t="s">
        <v>3588</v>
      </c>
      <c r="G2058" s="27" t="n">
        <v>55.51</v>
      </c>
      <c r="H2058" s="27" t="n">
        <v>109.67</v>
      </c>
      <c r="I2058" s="27" t="s">
        <v>3588</v>
      </c>
      <c r="J2058" s="27" t="n">
        <v>34.61</v>
      </c>
      <c r="K2058" s="27" t="n">
        <v>34.89</v>
      </c>
      <c r="L2058" s="27" t="s">
        <v>3588</v>
      </c>
      <c r="M2058" s="27" t="n">
        <v>57.2</v>
      </c>
      <c r="N2058" s="27" t="n">
        <v>106.24</v>
      </c>
      <c r="O2058" s="27" t="s">
        <v>3587</v>
      </c>
      <c r="P2058" s="27" t="n">
        <v>346.45</v>
      </c>
      <c r="Q2058" s="27" t="n">
        <v>323.24</v>
      </c>
    </row>
    <row r="2059" customFormat="false" ht="12.75" hidden="false" customHeight="false" outlineLevel="0" collapsed="false">
      <c r="F2059" s="27" t="s">
        <v>3589</v>
      </c>
      <c r="G2059" s="27" t="n">
        <v>12.04</v>
      </c>
      <c r="H2059" s="27" t="n">
        <v>23.37</v>
      </c>
      <c r="I2059" s="27" t="s">
        <v>3589</v>
      </c>
      <c r="J2059" s="27" t="n">
        <v>8.05</v>
      </c>
      <c r="K2059" s="27" t="n">
        <v>7.58</v>
      </c>
      <c r="L2059" s="27" t="s">
        <v>3589</v>
      </c>
      <c r="M2059" s="27" t="n">
        <v>13.35</v>
      </c>
      <c r="N2059" s="27" t="n">
        <v>24.6</v>
      </c>
      <c r="O2059" s="27" t="s">
        <v>3588</v>
      </c>
      <c r="P2059" s="27" t="n">
        <v>307.28</v>
      </c>
      <c r="Q2059" s="27" t="n">
        <v>304.4</v>
      </c>
    </row>
    <row r="2060" customFormat="false" ht="12.75" hidden="false" customHeight="false" outlineLevel="0" collapsed="false">
      <c r="F2060" s="27" t="s">
        <v>3590</v>
      </c>
      <c r="G2060" s="27" t="n">
        <v>56.91</v>
      </c>
      <c r="H2060" s="27" t="n">
        <v>112.46</v>
      </c>
      <c r="I2060" s="27" t="s">
        <v>3590</v>
      </c>
      <c r="J2060" s="27" t="n">
        <v>35.5</v>
      </c>
      <c r="K2060" s="27" t="n">
        <v>36.08</v>
      </c>
      <c r="L2060" s="27" t="s">
        <v>3590</v>
      </c>
      <c r="M2060" s="27" t="n">
        <v>58.68</v>
      </c>
      <c r="N2060" s="27" t="n">
        <v>109.01</v>
      </c>
      <c r="O2060" s="27" t="s">
        <v>3589</v>
      </c>
      <c r="P2060" s="27" t="n">
        <v>-773.21</v>
      </c>
      <c r="Q2060" s="27" t="n">
        <v>-219.57</v>
      </c>
    </row>
    <row r="2061" customFormat="false" ht="12.75" hidden="false" customHeight="false" outlineLevel="0" collapsed="false">
      <c r="F2061" s="27" t="s">
        <v>3591</v>
      </c>
      <c r="G2061" s="27" t="n">
        <v>10.26</v>
      </c>
      <c r="H2061" s="27" t="n">
        <v>19.84</v>
      </c>
      <c r="I2061" s="27" t="s">
        <v>3591</v>
      </c>
      <c r="J2061" s="27" t="n">
        <v>5.66</v>
      </c>
      <c r="K2061" s="27" t="n">
        <v>5.08</v>
      </c>
      <c r="L2061" s="27" t="s">
        <v>3591</v>
      </c>
      <c r="M2061" s="27" t="n">
        <v>9.3</v>
      </c>
      <c r="N2061" s="27" t="n">
        <v>17.25</v>
      </c>
      <c r="O2061" s="27" t="s">
        <v>3590</v>
      </c>
      <c r="P2061" s="27" t="n">
        <v>346.45</v>
      </c>
      <c r="Q2061" s="27" t="n">
        <v>323.24</v>
      </c>
    </row>
    <row r="2062" customFormat="false" ht="12.75" hidden="false" customHeight="false" outlineLevel="0" collapsed="false">
      <c r="F2062" s="27" t="s">
        <v>3592</v>
      </c>
      <c r="G2062" s="27" t="n">
        <v>10.45</v>
      </c>
      <c r="H2062" s="27" t="n">
        <v>20.21</v>
      </c>
      <c r="I2062" s="27" t="s">
        <v>3592</v>
      </c>
      <c r="J2062" s="27" t="n">
        <v>5.78</v>
      </c>
      <c r="K2062" s="27" t="n">
        <v>3.64</v>
      </c>
      <c r="L2062" s="27" t="s">
        <v>3592</v>
      </c>
      <c r="M2062" s="27" t="n">
        <v>9.5</v>
      </c>
      <c r="N2062" s="27" t="n">
        <v>17.63</v>
      </c>
      <c r="O2062" s="27" t="s">
        <v>3591</v>
      </c>
      <c r="P2062" s="27" t="n">
        <v>-817.39</v>
      </c>
      <c r="Q2062" s="27" t="n">
        <v>-239.83</v>
      </c>
    </row>
    <row r="2063" customFormat="false" ht="12.75" hidden="false" customHeight="false" outlineLevel="0" collapsed="false">
      <c r="F2063" s="27" t="s">
        <v>3593</v>
      </c>
      <c r="G2063" s="27" t="n">
        <v>7.5</v>
      </c>
      <c r="H2063" s="27" t="n">
        <v>14.35</v>
      </c>
      <c r="I2063" s="27" t="s">
        <v>3593</v>
      </c>
      <c r="J2063" s="27" t="n">
        <v>3.89</v>
      </c>
      <c r="K2063" s="27" t="n">
        <v>4.54</v>
      </c>
      <c r="L2063" s="27" t="s">
        <v>3593</v>
      </c>
      <c r="M2063" s="27" t="n">
        <v>6.4</v>
      </c>
      <c r="N2063" s="27" t="n">
        <v>11.77</v>
      </c>
      <c r="O2063" s="27" t="s">
        <v>3592</v>
      </c>
      <c r="P2063" s="27" t="n">
        <v>-820.21</v>
      </c>
      <c r="Q2063" s="27" t="n">
        <v>-244.36</v>
      </c>
    </row>
    <row r="2064" customFormat="false" ht="12.75" hidden="false" customHeight="false" outlineLevel="0" collapsed="false">
      <c r="F2064" s="27" t="s">
        <v>3594</v>
      </c>
      <c r="G2064" s="27" t="n">
        <v>10.26</v>
      </c>
      <c r="H2064" s="27" t="n">
        <v>19.84</v>
      </c>
      <c r="I2064" s="27" t="s">
        <v>3594</v>
      </c>
      <c r="J2064" s="27" t="n">
        <v>5.66</v>
      </c>
      <c r="K2064" s="27" t="n">
        <v>5.08</v>
      </c>
      <c r="L2064" s="27" t="s">
        <v>3594</v>
      </c>
      <c r="M2064" s="27" t="n">
        <v>9.3</v>
      </c>
      <c r="N2064" s="27" t="n">
        <v>17.25</v>
      </c>
      <c r="O2064" s="27" t="s">
        <v>3593</v>
      </c>
      <c r="P2064" s="27" t="n">
        <v>-868.32</v>
      </c>
      <c r="Q2064" s="27" t="n">
        <v>-263.77</v>
      </c>
    </row>
    <row r="2065" customFormat="false" ht="12.75" hidden="false" customHeight="false" outlineLevel="0" collapsed="false">
      <c r="F2065" s="27" t="s">
        <v>3595</v>
      </c>
      <c r="G2065" s="27" t="n">
        <v>10.45</v>
      </c>
      <c r="H2065" s="27" t="n">
        <v>20.21</v>
      </c>
      <c r="I2065" s="27" t="s">
        <v>3595</v>
      </c>
      <c r="J2065" s="27" t="n">
        <v>5.78</v>
      </c>
      <c r="K2065" s="27" t="n">
        <v>3.64</v>
      </c>
      <c r="L2065" s="27" t="s">
        <v>3595</v>
      </c>
      <c r="M2065" s="27" t="n">
        <v>9.5</v>
      </c>
      <c r="N2065" s="27" t="n">
        <v>17.63</v>
      </c>
      <c r="O2065" s="27" t="s">
        <v>3594</v>
      </c>
      <c r="P2065" s="27" t="n">
        <v>-817.39</v>
      </c>
      <c r="Q2065" s="27" t="n">
        <v>-239.83</v>
      </c>
    </row>
    <row r="2066" customFormat="false" ht="12.75" hidden="false" customHeight="false" outlineLevel="0" collapsed="false">
      <c r="F2066" s="27" t="s">
        <v>3596</v>
      </c>
      <c r="G2066" s="27" t="n">
        <v>7.5</v>
      </c>
      <c r="H2066" s="27" t="n">
        <v>14.35</v>
      </c>
      <c r="I2066" s="27" t="s">
        <v>3596</v>
      </c>
      <c r="J2066" s="27" t="n">
        <v>3.89</v>
      </c>
      <c r="K2066" s="27" t="n">
        <v>4.54</v>
      </c>
      <c r="L2066" s="27" t="s">
        <v>3596</v>
      </c>
      <c r="M2066" s="27" t="n">
        <v>6.4</v>
      </c>
      <c r="N2066" s="27" t="n">
        <v>11.77</v>
      </c>
      <c r="O2066" s="27" t="s">
        <v>3595</v>
      </c>
      <c r="P2066" s="27" t="n">
        <v>-820.21</v>
      </c>
      <c r="Q2066" s="27" t="n">
        <v>-244.36</v>
      </c>
    </row>
    <row r="2067" customFormat="false" ht="12.75" hidden="false" customHeight="false" outlineLevel="0" collapsed="false">
      <c r="F2067" s="27" t="s">
        <v>3597</v>
      </c>
      <c r="G2067" s="27" t="n">
        <v>56.91</v>
      </c>
      <c r="H2067" s="27" t="n">
        <v>112.46</v>
      </c>
      <c r="I2067" s="27" t="s">
        <v>3597</v>
      </c>
      <c r="J2067" s="27" t="n">
        <v>35.5</v>
      </c>
      <c r="K2067" s="27" t="n">
        <v>36.08</v>
      </c>
      <c r="L2067" s="27" t="s">
        <v>3597</v>
      </c>
      <c r="M2067" s="27" t="n">
        <v>58.68</v>
      </c>
      <c r="N2067" s="27" t="n">
        <v>109.01</v>
      </c>
      <c r="O2067" s="27" t="s">
        <v>3596</v>
      </c>
      <c r="P2067" s="27" t="n">
        <v>-868.32</v>
      </c>
      <c r="Q2067" s="27" t="n">
        <v>-263.77</v>
      </c>
    </row>
    <row r="2068" customFormat="false" ht="12.75" hidden="false" customHeight="false" outlineLevel="0" collapsed="false">
      <c r="F2068" s="27" t="s">
        <v>3598</v>
      </c>
      <c r="G2068" s="27" t="n">
        <v>7.73</v>
      </c>
      <c r="H2068" s="27" t="n">
        <v>14.8</v>
      </c>
      <c r="I2068" s="27" t="s">
        <v>3598</v>
      </c>
      <c r="J2068" s="27" t="n">
        <v>4.04</v>
      </c>
      <c r="K2068" s="27" t="n">
        <v>4.67</v>
      </c>
      <c r="L2068" s="27" t="s">
        <v>3598</v>
      </c>
      <c r="M2068" s="27" t="n">
        <v>6.64</v>
      </c>
      <c r="N2068" s="27" t="n">
        <v>12.22</v>
      </c>
      <c r="O2068" s="27" t="s">
        <v>3597</v>
      </c>
      <c r="P2068" s="27" t="n">
        <v>346.45</v>
      </c>
      <c r="Q2068" s="27" t="n">
        <v>323.24</v>
      </c>
    </row>
    <row r="2069" customFormat="false" ht="12.75" hidden="false" customHeight="false" outlineLevel="0" collapsed="false">
      <c r="F2069" s="27" t="s">
        <v>3599</v>
      </c>
      <c r="G2069" s="27" t="n">
        <v>10.65</v>
      </c>
      <c r="H2069" s="27" t="n">
        <v>20.58</v>
      </c>
      <c r="I2069" s="27" t="s">
        <v>3599</v>
      </c>
      <c r="J2069" s="27" t="n">
        <v>5.81</v>
      </c>
      <c r="K2069" s="27" t="n">
        <v>3.89</v>
      </c>
      <c r="L2069" s="27" t="s">
        <v>3599</v>
      </c>
      <c r="M2069" s="27" t="n">
        <v>9.42</v>
      </c>
      <c r="N2069" s="27" t="n">
        <v>16.86</v>
      </c>
      <c r="O2069" s="27" t="s">
        <v>3598</v>
      </c>
      <c r="P2069" s="27" t="n">
        <v>-865.54</v>
      </c>
      <c r="Q2069" s="27" t="n">
        <v>-262.65</v>
      </c>
    </row>
    <row r="2070" customFormat="false" ht="12.75" hidden="false" customHeight="false" outlineLevel="0" collapsed="false">
      <c r="F2070" s="27" t="s">
        <v>3600</v>
      </c>
      <c r="G2070" s="27" t="n">
        <v>10.13</v>
      </c>
      <c r="H2070" s="27" t="n">
        <v>19.58</v>
      </c>
      <c r="I2070" s="27" t="s">
        <v>3600</v>
      </c>
      <c r="J2070" s="27" t="n">
        <v>5.58</v>
      </c>
      <c r="K2070" s="27" t="n">
        <v>4.99</v>
      </c>
      <c r="L2070" s="27" t="s">
        <v>3600</v>
      </c>
      <c r="M2070" s="27" t="n">
        <v>9.17</v>
      </c>
      <c r="N2070" s="27" t="n">
        <v>16.99</v>
      </c>
      <c r="O2070" s="27" t="s">
        <v>3599</v>
      </c>
      <c r="P2070" s="27" t="n">
        <v>-760.6</v>
      </c>
      <c r="Q2070" s="27" t="n">
        <v>-207.27</v>
      </c>
    </row>
    <row r="2071" customFormat="false" ht="12.75" hidden="false" customHeight="false" outlineLevel="0" collapsed="false">
      <c r="F2071" s="27" t="s">
        <v>3601</v>
      </c>
      <c r="G2071" s="27" t="n">
        <v>26.99</v>
      </c>
      <c r="H2071" s="27" t="n">
        <v>53.03</v>
      </c>
      <c r="I2071" s="27" t="s">
        <v>3601</v>
      </c>
      <c r="J2071" s="27" t="n">
        <v>16.31</v>
      </c>
      <c r="K2071" s="27" t="n">
        <v>12.43</v>
      </c>
      <c r="L2071" s="27" t="s">
        <v>3601</v>
      </c>
      <c r="M2071" s="27" t="n">
        <v>26.82</v>
      </c>
      <c r="N2071" s="27" t="n">
        <v>49.86</v>
      </c>
      <c r="O2071" s="27" t="s">
        <v>3600</v>
      </c>
      <c r="P2071" s="27" t="n">
        <v>-820.67</v>
      </c>
      <c r="Q2071" s="27" t="n">
        <v>-241.38</v>
      </c>
    </row>
    <row r="2072" customFormat="false" ht="12.75" hidden="false" customHeight="false" outlineLevel="0" collapsed="false">
      <c r="F2072" s="27" t="s">
        <v>3602</v>
      </c>
      <c r="G2072" s="27" t="n">
        <v>56.91</v>
      </c>
      <c r="H2072" s="27" t="n">
        <v>112.46</v>
      </c>
      <c r="I2072" s="27" t="s">
        <v>3602</v>
      </c>
      <c r="J2072" s="27" t="n">
        <v>35.5</v>
      </c>
      <c r="K2072" s="27" t="n">
        <v>36.08</v>
      </c>
      <c r="L2072" s="27" t="s">
        <v>3602</v>
      </c>
      <c r="M2072" s="27" t="n">
        <v>58.68</v>
      </c>
      <c r="N2072" s="27" t="n">
        <v>109.01</v>
      </c>
      <c r="O2072" s="27" t="s">
        <v>3601</v>
      </c>
      <c r="P2072" s="27" t="n">
        <v>-370.15</v>
      </c>
      <c r="Q2072" s="27" t="n">
        <v>-21.6</v>
      </c>
    </row>
    <row r="2073" customFormat="false" ht="12.75" hidden="false" customHeight="false" outlineLevel="0" collapsed="false">
      <c r="F2073" s="27" t="s">
        <v>3603</v>
      </c>
      <c r="G2073" s="27" t="n">
        <v>27.02</v>
      </c>
      <c r="H2073" s="27" t="n">
        <v>53.08</v>
      </c>
      <c r="I2073" s="27" t="s">
        <v>3603</v>
      </c>
      <c r="J2073" s="27" t="n">
        <v>16.33</v>
      </c>
      <c r="K2073" s="27" t="n">
        <v>12.62</v>
      </c>
      <c r="L2073" s="27" t="s">
        <v>3603</v>
      </c>
      <c r="M2073" s="27" t="n">
        <v>26.85</v>
      </c>
      <c r="N2073" s="27" t="n">
        <v>49.92</v>
      </c>
      <c r="O2073" s="27" t="s">
        <v>3602</v>
      </c>
      <c r="P2073" s="27" t="n">
        <v>346.45</v>
      </c>
      <c r="Q2073" s="27" t="n">
        <v>323.24</v>
      </c>
    </row>
    <row r="2074" customFormat="false" ht="12.75" hidden="false" customHeight="false" outlineLevel="0" collapsed="false">
      <c r="F2074" s="27" t="s">
        <v>3604</v>
      </c>
      <c r="G2074" s="27" t="n">
        <v>56.91</v>
      </c>
      <c r="H2074" s="27" t="n">
        <v>112.46</v>
      </c>
      <c r="I2074" s="27" t="s">
        <v>3604</v>
      </c>
      <c r="J2074" s="27" t="n">
        <v>35.5</v>
      </c>
      <c r="K2074" s="27" t="n">
        <v>36.08</v>
      </c>
      <c r="L2074" s="27" t="s">
        <v>3604</v>
      </c>
      <c r="M2074" s="27" t="n">
        <v>58.68</v>
      </c>
      <c r="N2074" s="27" t="n">
        <v>109.01</v>
      </c>
      <c r="O2074" s="27" t="s">
        <v>3603</v>
      </c>
      <c r="P2074" s="27" t="n">
        <v>-370.21</v>
      </c>
      <c r="Q2074" s="27" t="n">
        <v>-21.75</v>
      </c>
    </row>
    <row r="2075" customFormat="false" ht="12.75" hidden="false" customHeight="false" outlineLevel="0" collapsed="false">
      <c r="F2075" s="27" t="s">
        <v>3605</v>
      </c>
      <c r="G2075" s="27" t="n">
        <v>27.02</v>
      </c>
      <c r="H2075" s="27" t="n">
        <v>53.08</v>
      </c>
      <c r="I2075" s="27" t="s">
        <v>3605</v>
      </c>
      <c r="J2075" s="27" t="n">
        <v>16.33</v>
      </c>
      <c r="K2075" s="27" t="n">
        <v>12.62</v>
      </c>
      <c r="L2075" s="27" t="s">
        <v>3605</v>
      </c>
      <c r="M2075" s="27" t="n">
        <v>26.85</v>
      </c>
      <c r="N2075" s="27" t="n">
        <v>49.92</v>
      </c>
      <c r="O2075" s="27" t="s">
        <v>3604</v>
      </c>
      <c r="P2075" s="27" t="n">
        <v>346.45</v>
      </c>
      <c r="Q2075" s="27" t="n">
        <v>323.24</v>
      </c>
    </row>
    <row r="2076" customFormat="false" ht="12.75" hidden="false" customHeight="false" outlineLevel="0" collapsed="false">
      <c r="F2076" s="27" t="s">
        <v>3606</v>
      </c>
      <c r="G2076" s="27" t="n">
        <v>27.02</v>
      </c>
      <c r="H2076" s="27" t="n">
        <v>53.08</v>
      </c>
      <c r="I2076" s="27" t="s">
        <v>3606</v>
      </c>
      <c r="J2076" s="27" t="n">
        <v>16.33</v>
      </c>
      <c r="K2076" s="27" t="n">
        <v>12.62</v>
      </c>
      <c r="L2076" s="27" t="s">
        <v>3606</v>
      </c>
      <c r="M2076" s="27" t="n">
        <v>26.85</v>
      </c>
      <c r="N2076" s="27" t="n">
        <v>49.92</v>
      </c>
      <c r="O2076" s="27" t="s">
        <v>3605</v>
      </c>
      <c r="P2076" s="27" t="n">
        <v>-370.21</v>
      </c>
      <c r="Q2076" s="27" t="n">
        <v>-21.75</v>
      </c>
    </row>
    <row r="2077" customFormat="false" ht="12.75" hidden="false" customHeight="false" outlineLevel="0" collapsed="false">
      <c r="F2077" s="27" t="s">
        <v>3607</v>
      </c>
      <c r="G2077" s="27" t="n">
        <v>56.91</v>
      </c>
      <c r="H2077" s="27" t="n">
        <v>112.46</v>
      </c>
      <c r="I2077" s="27" t="s">
        <v>3607</v>
      </c>
      <c r="J2077" s="27" t="n">
        <v>35.5</v>
      </c>
      <c r="K2077" s="27" t="n">
        <v>36.08</v>
      </c>
      <c r="L2077" s="27" t="s">
        <v>3607</v>
      </c>
      <c r="M2077" s="27" t="n">
        <v>58.68</v>
      </c>
      <c r="N2077" s="27" t="n">
        <v>109.01</v>
      </c>
      <c r="O2077" s="27" t="s">
        <v>3606</v>
      </c>
      <c r="P2077" s="27" t="n">
        <v>-370.21</v>
      </c>
      <c r="Q2077" s="27" t="n">
        <v>-21.75</v>
      </c>
    </row>
    <row r="2078" customFormat="false" ht="12.75" hidden="false" customHeight="false" outlineLevel="0" collapsed="false">
      <c r="F2078" s="27" t="s">
        <v>3608</v>
      </c>
      <c r="G2078" s="27" t="n">
        <v>27.02</v>
      </c>
      <c r="H2078" s="27" t="n">
        <v>53.08</v>
      </c>
      <c r="I2078" s="27" t="s">
        <v>3608</v>
      </c>
      <c r="J2078" s="27" t="n">
        <v>16.33</v>
      </c>
      <c r="K2078" s="27" t="n">
        <v>12.62</v>
      </c>
      <c r="L2078" s="27" t="s">
        <v>3608</v>
      </c>
      <c r="M2078" s="27" t="n">
        <v>26.85</v>
      </c>
      <c r="N2078" s="27" t="n">
        <v>49.92</v>
      </c>
      <c r="O2078" s="27" t="s">
        <v>3607</v>
      </c>
      <c r="P2078" s="27" t="n">
        <v>346.45</v>
      </c>
      <c r="Q2078" s="27" t="n">
        <v>323.24</v>
      </c>
    </row>
    <row r="2079" customFormat="false" ht="12.75" hidden="false" customHeight="false" outlineLevel="0" collapsed="false">
      <c r="F2079" s="27" t="s">
        <v>2576</v>
      </c>
      <c r="G2079" s="27" t="n">
        <v>11.71</v>
      </c>
      <c r="H2079" s="27" t="n">
        <v>22.69</v>
      </c>
      <c r="I2079" s="27" t="s">
        <v>2576</v>
      </c>
      <c r="J2079" s="27" t="n">
        <v>6.5</v>
      </c>
      <c r="K2079" s="27" t="n">
        <v>3.13</v>
      </c>
      <c r="L2079" s="27" t="s">
        <v>2576</v>
      </c>
      <c r="M2079" s="27" t="n">
        <v>10.61</v>
      </c>
      <c r="N2079" s="27" t="n">
        <v>19.23</v>
      </c>
      <c r="O2079" s="27" t="s">
        <v>3608</v>
      </c>
      <c r="P2079" s="27" t="n">
        <v>-370.21</v>
      </c>
      <c r="Q2079" s="27" t="n">
        <v>-21.75</v>
      </c>
    </row>
    <row r="2080" customFormat="false" ht="12.75" hidden="false" customHeight="false" outlineLevel="0" collapsed="false">
      <c r="F2080" s="27" t="s">
        <v>3609</v>
      </c>
      <c r="G2080" s="27" t="n">
        <v>7.14</v>
      </c>
      <c r="H2080" s="27" t="n">
        <v>13.63</v>
      </c>
      <c r="I2080" s="27" t="s">
        <v>3609</v>
      </c>
      <c r="J2080" s="27" t="n">
        <v>3.66</v>
      </c>
      <c r="K2080" s="27" t="n">
        <v>4.35</v>
      </c>
      <c r="L2080" s="27" t="s">
        <v>3609</v>
      </c>
      <c r="M2080" s="27" t="n">
        <v>6.02</v>
      </c>
      <c r="N2080" s="27" t="n">
        <v>11.04</v>
      </c>
      <c r="O2080" s="27" t="s">
        <v>2576</v>
      </c>
      <c r="P2080" s="27" t="n">
        <v>-735.96</v>
      </c>
      <c r="Q2080" s="27" t="n">
        <v>-193.02</v>
      </c>
    </row>
    <row r="2081" customFormat="false" ht="12.75" hidden="false" customHeight="false" outlineLevel="0" collapsed="false">
      <c r="F2081" s="27" t="s">
        <v>3610</v>
      </c>
      <c r="G2081" s="27" t="n">
        <v>7.6</v>
      </c>
      <c r="H2081" s="27" t="n">
        <v>14.54</v>
      </c>
      <c r="I2081" s="27" t="s">
        <v>3610</v>
      </c>
      <c r="J2081" s="27" t="n">
        <v>3.95</v>
      </c>
      <c r="K2081" s="27" t="n">
        <v>4.6</v>
      </c>
      <c r="L2081" s="27" t="s">
        <v>3610</v>
      </c>
      <c r="M2081" s="27" t="n">
        <v>6.5</v>
      </c>
      <c r="N2081" s="27" t="n">
        <v>11.96</v>
      </c>
      <c r="O2081" s="27" t="s">
        <v>3609</v>
      </c>
      <c r="P2081" s="27" t="n">
        <v>-872.75</v>
      </c>
      <c r="Q2081" s="27" t="n">
        <v>-265.55</v>
      </c>
    </row>
    <row r="2082" customFormat="false" ht="12.75" hidden="false" customHeight="false" outlineLevel="0" collapsed="false">
      <c r="F2082" s="27" t="s">
        <v>3611</v>
      </c>
      <c r="G2082" s="27" t="n">
        <v>27.02</v>
      </c>
      <c r="H2082" s="27" t="n">
        <v>53.08</v>
      </c>
      <c r="I2082" s="27" t="s">
        <v>3611</v>
      </c>
      <c r="J2082" s="27" t="n">
        <v>16.33</v>
      </c>
      <c r="K2082" s="27" t="n">
        <v>12.62</v>
      </c>
      <c r="L2082" s="27" t="s">
        <v>3611</v>
      </c>
      <c r="M2082" s="27" t="n">
        <v>26.85</v>
      </c>
      <c r="N2082" s="27" t="n">
        <v>49.92</v>
      </c>
      <c r="O2082" s="27" t="s">
        <v>3610</v>
      </c>
      <c r="P2082" s="27" t="n">
        <v>-867.13</v>
      </c>
      <c r="Q2082" s="27" t="n">
        <v>-263.29</v>
      </c>
    </row>
    <row r="2083" customFormat="false" ht="12.75" hidden="false" customHeight="false" outlineLevel="0" collapsed="false">
      <c r="F2083" s="27" t="s">
        <v>3612</v>
      </c>
      <c r="G2083" s="27" t="n">
        <v>10.36</v>
      </c>
      <c r="H2083" s="27" t="n">
        <v>20.03</v>
      </c>
      <c r="I2083" s="27" t="s">
        <v>3612</v>
      </c>
      <c r="J2083" s="27" t="n">
        <v>5.67</v>
      </c>
      <c r="K2083" s="27" t="n">
        <v>25.64</v>
      </c>
      <c r="L2083" s="27" t="s">
        <v>3612</v>
      </c>
      <c r="M2083" s="27" t="n">
        <v>9.23</v>
      </c>
      <c r="N2083" s="27" t="n">
        <v>16.6</v>
      </c>
      <c r="O2083" s="27" t="s">
        <v>3611</v>
      </c>
      <c r="P2083" s="27" t="n">
        <v>-370.21</v>
      </c>
      <c r="Q2083" s="27" t="n">
        <v>-21.75</v>
      </c>
    </row>
    <row r="2084" customFormat="false" ht="12.75" hidden="false" customHeight="false" outlineLevel="0" collapsed="false">
      <c r="F2084" s="27" t="s">
        <v>3613</v>
      </c>
      <c r="G2084" s="27" t="n">
        <v>49.43</v>
      </c>
      <c r="H2084" s="27" t="n">
        <v>97.53</v>
      </c>
      <c r="I2084" s="27" t="s">
        <v>3613</v>
      </c>
      <c r="J2084" s="27" t="n">
        <v>30.4</v>
      </c>
      <c r="K2084" s="27" t="n">
        <v>30.99</v>
      </c>
      <c r="L2084" s="27" t="s">
        <v>3613</v>
      </c>
      <c r="M2084" s="27" t="n">
        <v>49.97</v>
      </c>
      <c r="N2084" s="27" t="n">
        <v>93.38</v>
      </c>
      <c r="O2084" s="27" t="s">
        <v>3612</v>
      </c>
      <c r="P2084" s="27" t="n">
        <v>-789.86</v>
      </c>
      <c r="Q2084" s="27" t="n">
        <v>-221.21</v>
      </c>
    </row>
    <row r="2085" customFormat="false" ht="12.75" hidden="false" customHeight="false" outlineLevel="0" collapsed="false">
      <c r="F2085" s="27" t="s">
        <v>3614</v>
      </c>
      <c r="G2085" s="27" t="n">
        <v>10.16</v>
      </c>
      <c r="H2085" s="27" t="n">
        <v>19.63</v>
      </c>
      <c r="I2085" s="27" t="s">
        <v>3614</v>
      </c>
      <c r="J2085" s="27" t="n">
        <v>5.59</v>
      </c>
      <c r="K2085" s="27" t="n">
        <v>5.01</v>
      </c>
      <c r="L2085" s="27" t="s">
        <v>3614</v>
      </c>
      <c r="M2085" s="27" t="n">
        <v>9.19</v>
      </c>
      <c r="N2085" s="27" t="n">
        <v>17.04</v>
      </c>
      <c r="O2085" s="27" t="s">
        <v>3613</v>
      </c>
      <c r="P2085" s="27" t="n">
        <v>334.22</v>
      </c>
      <c r="Q2085" s="27" t="n">
        <v>317.01</v>
      </c>
    </row>
    <row r="2086" customFormat="false" ht="12.75" hidden="false" customHeight="false" outlineLevel="0" collapsed="false">
      <c r="F2086" s="27" t="s">
        <v>3615</v>
      </c>
      <c r="G2086" s="27" t="n">
        <v>10.26</v>
      </c>
      <c r="H2086" s="27" t="n">
        <v>19.84</v>
      </c>
      <c r="I2086" s="27" t="s">
        <v>3615</v>
      </c>
      <c r="J2086" s="27" t="n">
        <v>5.66</v>
      </c>
      <c r="K2086" s="27" t="n">
        <v>5.08</v>
      </c>
      <c r="L2086" s="27" t="s">
        <v>3615</v>
      </c>
      <c r="M2086" s="27" t="n">
        <v>9.3</v>
      </c>
      <c r="N2086" s="27" t="n">
        <v>17.25</v>
      </c>
      <c r="O2086" s="27" t="s">
        <v>3614</v>
      </c>
      <c r="P2086" s="27" t="n">
        <v>-820.02</v>
      </c>
      <c r="Q2086" s="27" t="n">
        <v>-241.08</v>
      </c>
    </row>
    <row r="2087" customFormat="false" ht="12.75" hidden="false" customHeight="false" outlineLevel="0" collapsed="false">
      <c r="F2087" s="27" t="s">
        <v>3616</v>
      </c>
      <c r="G2087" s="27" t="n">
        <v>10.45</v>
      </c>
      <c r="H2087" s="27" t="n">
        <v>20.21</v>
      </c>
      <c r="I2087" s="27" t="s">
        <v>3616</v>
      </c>
      <c r="J2087" s="27" t="n">
        <v>5.78</v>
      </c>
      <c r="K2087" s="27" t="n">
        <v>3.64</v>
      </c>
      <c r="L2087" s="27" t="s">
        <v>3616</v>
      </c>
      <c r="M2087" s="27" t="n">
        <v>9.5</v>
      </c>
      <c r="N2087" s="27" t="n">
        <v>17.63</v>
      </c>
      <c r="O2087" s="27" t="s">
        <v>3615</v>
      </c>
      <c r="P2087" s="27" t="n">
        <v>-817.39</v>
      </c>
      <c r="Q2087" s="27" t="n">
        <v>-239.83</v>
      </c>
    </row>
    <row r="2088" customFormat="false" ht="12.75" hidden="false" customHeight="false" outlineLevel="0" collapsed="false">
      <c r="F2088" s="27" t="s">
        <v>3617</v>
      </c>
      <c r="G2088" s="27" t="n">
        <v>7.5</v>
      </c>
      <c r="H2088" s="27" t="n">
        <v>14.35</v>
      </c>
      <c r="I2088" s="27" t="s">
        <v>3617</v>
      </c>
      <c r="J2088" s="27" t="n">
        <v>3.89</v>
      </c>
      <c r="K2088" s="27" t="n">
        <v>4.54</v>
      </c>
      <c r="L2088" s="27" t="s">
        <v>3617</v>
      </c>
      <c r="M2088" s="27" t="n">
        <v>6.4</v>
      </c>
      <c r="N2088" s="27" t="n">
        <v>11.77</v>
      </c>
      <c r="O2088" s="27" t="s">
        <v>3616</v>
      </c>
      <c r="P2088" s="27" t="n">
        <v>-820.21</v>
      </c>
      <c r="Q2088" s="27" t="n">
        <v>-244.36</v>
      </c>
    </row>
    <row r="2089" customFormat="false" ht="12.75" hidden="false" customHeight="false" outlineLevel="0" collapsed="false">
      <c r="F2089" s="27" t="s">
        <v>3618</v>
      </c>
      <c r="G2089" s="27" t="n">
        <v>8.77</v>
      </c>
      <c r="H2089" s="27" t="n">
        <v>16.88</v>
      </c>
      <c r="I2089" s="27" t="s">
        <v>3618</v>
      </c>
      <c r="J2089" s="27" t="n">
        <v>4.64</v>
      </c>
      <c r="K2089" s="27" t="n">
        <v>0.88</v>
      </c>
      <c r="L2089" s="27" t="s">
        <v>3618</v>
      </c>
      <c r="M2089" s="27" t="n">
        <v>7.51</v>
      </c>
      <c r="N2089" s="27" t="n">
        <v>12.92</v>
      </c>
      <c r="O2089" s="27" t="s">
        <v>3617</v>
      </c>
      <c r="P2089" s="27" t="n">
        <v>-868.32</v>
      </c>
      <c r="Q2089" s="27" t="n">
        <v>-263.77</v>
      </c>
    </row>
    <row r="2090" customFormat="false" ht="12.75" hidden="false" customHeight="false" outlineLevel="0" collapsed="false">
      <c r="F2090" s="27" t="s">
        <v>3619</v>
      </c>
      <c r="G2090" s="27" t="n">
        <v>9.53</v>
      </c>
      <c r="H2090" s="27" t="n">
        <v>18.38</v>
      </c>
      <c r="I2090" s="27" t="s">
        <v>3619</v>
      </c>
      <c r="J2090" s="27" t="n">
        <v>5.19</v>
      </c>
      <c r="K2090" s="27" t="n">
        <v>4.61</v>
      </c>
      <c r="L2090" s="27" t="s">
        <v>3619</v>
      </c>
      <c r="M2090" s="27" t="n">
        <v>8.53</v>
      </c>
      <c r="N2090" s="27" t="n">
        <v>15.83</v>
      </c>
      <c r="O2090" s="27" t="s">
        <v>3618</v>
      </c>
      <c r="P2090" s="27" t="n">
        <v>-837.46</v>
      </c>
      <c r="Q2090" s="27" t="n">
        <v>-245.78</v>
      </c>
    </row>
    <row r="2091" customFormat="false" ht="12.75" hidden="false" customHeight="false" outlineLevel="0" collapsed="false">
      <c r="F2091" s="27" t="s">
        <v>3620</v>
      </c>
      <c r="G2091" s="27" t="n">
        <v>7.07</v>
      </c>
      <c r="H2091" s="27" t="n">
        <v>13.49</v>
      </c>
      <c r="I2091" s="27" t="s">
        <v>3620</v>
      </c>
      <c r="J2091" s="27" t="n">
        <v>3.62</v>
      </c>
      <c r="K2091" s="27" t="n">
        <v>4.31</v>
      </c>
      <c r="L2091" s="27" t="s">
        <v>3620</v>
      </c>
      <c r="M2091" s="27" t="n">
        <v>5.95</v>
      </c>
      <c r="N2091" s="27" t="n">
        <v>10.9</v>
      </c>
      <c r="O2091" s="27" t="s">
        <v>3619</v>
      </c>
      <c r="P2091" s="27" t="n">
        <v>-845.93</v>
      </c>
      <c r="Q2091" s="27" t="n">
        <v>-256.76</v>
      </c>
    </row>
    <row r="2092" customFormat="false" ht="12.75" hidden="false" customHeight="false" outlineLevel="0" collapsed="false">
      <c r="O2092" s="27" t="s">
        <v>3620</v>
      </c>
      <c r="P2092" s="27" t="n">
        <v>-873.54</v>
      </c>
      <c r="Q2092" s="27" t="n">
        <v>-265.86</v>
      </c>
    </row>
  </sheetData>
  <mergeCells count="12">
    <mergeCell ref="G1:N1"/>
    <mergeCell ref="R1:AC1"/>
    <mergeCell ref="G2:H2"/>
    <mergeCell ref="J2:K2"/>
    <mergeCell ref="M2:N2"/>
    <mergeCell ref="P2:Q2"/>
    <mergeCell ref="R2:S2"/>
    <mergeCell ref="T2:U2"/>
    <mergeCell ref="V2:W2"/>
    <mergeCell ref="X2:Y2"/>
    <mergeCell ref="Z2:AA2"/>
    <mergeCell ref="AB2:AC2"/>
  </mergeCells>
  <printOptions headings="false" gridLines="false" gridLinesSet="true" horizontalCentered="false" verticalCentered="false"/>
  <pageMargins left="1" right="1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9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5" activeCellId="0" sqref="R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3" min="2" style="1" width="6.7"/>
    <col collapsed="false" customWidth="true" hidden="false" outlineLevel="0" max="4" min="4" style="1" width="9.7"/>
    <col collapsed="false" customWidth="true" hidden="false" outlineLevel="0" max="16" min="5" style="1" width="8.7"/>
  </cols>
  <sheetData>
    <row r="1" customFormat="false" ht="14.25" hidden="false" customHeight="false" outlineLevel="0" collapsed="false">
      <c r="A1" s="31" t="s">
        <v>1</v>
      </c>
      <c r="B1" s="32"/>
      <c r="C1" s="32"/>
      <c r="D1" s="32"/>
      <c r="E1" s="33" t="n">
        <v>36312</v>
      </c>
      <c r="F1" s="33"/>
      <c r="G1" s="33" t="n">
        <v>36342</v>
      </c>
      <c r="H1" s="33"/>
      <c r="I1" s="33" t="n">
        <v>36373</v>
      </c>
      <c r="J1" s="33"/>
      <c r="K1" s="33" t="n">
        <v>35947</v>
      </c>
      <c r="L1" s="33"/>
      <c r="M1" s="33" t="n">
        <v>35977</v>
      </c>
      <c r="N1" s="33"/>
      <c r="O1" s="33" t="n">
        <v>36008</v>
      </c>
      <c r="P1" s="33"/>
    </row>
    <row r="2" customFormat="false" ht="12.75" hidden="false" customHeight="false" outlineLevel="0" collapsed="false">
      <c r="A2" s="34" t="s">
        <v>2</v>
      </c>
      <c r="B2" s="34" t="s">
        <v>3</v>
      </c>
      <c r="C2" s="34" t="s">
        <v>4</v>
      </c>
      <c r="D2" s="34" t="s">
        <v>5</v>
      </c>
      <c r="E2" s="35" t="s">
        <v>8</v>
      </c>
      <c r="F2" s="35" t="s">
        <v>9</v>
      </c>
      <c r="G2" s="35" t="s">
        <v>8</v>
      </c>
      <c r="H2" s="35" t="s">
        <v>9</v>
      </c>
      <c r="I2" s="35" t="s">
        <v>8</v>
      </c>
      <c r="J2" s="35" t="s">
        <v>9</v>
      </c>
      <c r="K2" s="35" t="s">
        <v>8</v>
      </c>
      <c r="L2" s="35" t="s">
        <v>9</v>
      </c>
      <c r="M2" s="35" t="s">
        <v>8</v>
      </c>
      <c r="N2" s="35" t="s">
        <v>9</v>
      </c>
      <c r="O2" s="35" t="s">
        <v>8</v>
      </c>
      <c r="P2" s="36" t="s">
        <v>9</v>
      </c>
      <c r="R2" s="24" t="s">
        <v>12</v>
      </c>
    </row>
    <row r="3" customFormat="false" ht="12.75" hidden="false" customHeight="false" outlineLevel="0" collapsed="false">
      <c r="A3" s="37" t="s">
        <v>13</v>
      </c>
      <c r="B3" s="38" t="s">
        <v>14</v>
      </c>
      <c r="C3" s="32" t="s">
        <v>15</v>
      </c>
      <c r="D3" s="39" t="s">
        <v>16</v>
      </c>
      <c r="E3" s="40" t="n">
        <v>20134.78</v>
      </c>
      <c r="F3" s="40" t="n">
        <v>6300.98</v>
      </c>
      <c r="G3" s="41" t="n">
        <v>58253.81</v>
      </c>
      <c r="H3" s="41" t="n">
        <v>8607.11</v>
      </c>
      <c r="I3" s="40" t="n">
        <v>15274.44</v>
      </c>
      <c r="J3" s="40" t="n">
        <v>7983.96</v>
      </c>
      <c r="K3" s="41" t="n">
        <v>12275.2</v>
      </c>
      <c r="L3" s="41" t="n">
        <v>5618.2</v>
      </c>
      <c r="M3" s="40" t="n">
        <v>18629.58</v>
      </c>
      <c r="N3" s="40" t="n">
        <v>6217.61</v>
      </c>
      <c r="O3" s="41" t="n">
        <v>13494.61</v>
      </c>
      <c r="P3" s="42" t="n">
        <v>7711.05</v>
      </c>
      <c r="R3" s="27" t="s">
        <v>18</v>
      </c>
    </row>
    <row r="4" customFormat="false" ht="12.75" hidden="false" customHeight="false" outlineLevel="0" collapsed="false">
      <c r="A4" s="37" t="s">
        <v>19</v>
      </c>
      <c r="B4" s="38" t="s">
        <v>20</v>
      </c>
      <c r="C4" s="37" t="s">
        <v>15</v>
      </c>
      <c r="D4" s="32" t="s">
        <v>16</v>
      </c>
      <c r="E4" s="40" t="n">
        <v>20129.23</v>
      </c>
      <c r="F4" s="40" t="n">
        <v>6302.12</v>
      </c>
      <c r="G4" s="41" t="n">
        <v>58262.61</v>
      </c>
      <c r="H4" s="41" t="n">
        <v>8604.25</v>
      </c>
      <c r="I4" s="40" t="n">
        <v>15273.94</v>
      </c>
      <c r="J4" s="40" t="n">
        <v>7984.25</v>
      </c>
      <c r="K4" s="41" t="n">
        <v>12275.2</v>
      </c>
      <c r="L4" s="41" t="n">
        <v>5617.4</v>
      </c>
      <c r="M4" s="40" t="n">
        <v>18629.52</v>
      </c>
      <c r="N4" s="40" t="n">
        <v>6215.51</v>
      </c>
      <c r="O4" s="41" t="n">
        <v>13494.67</v>
      </c>
      <c r="P4" s="42" t="n">
        <v>7710.88</v>
      </c>
    </row>
    <row r="5" customFormat="false" ht="12.75" hidden="false" customHeight="false" outlineLevel="0" collapsed="false">
      <c r="A5" s="43" t="s">
        <v>25</v>
      </c>
      <c r="B5" s="44" t="s">
        <v>26</v>
      </c>
      <c r="C5" s="43" t="s">
        <v>27</v>
      </c>
      <c r="D5" s="32" t="s">
        <v>28</v>
      </c>
      <c r="E5" s="40" t="n">
        <v>20372.2</v>
      </c>
      <c r="F5" s="40" t="n">
        <v>6343.25</v>
      </c>
      <c r="G5" s="41" t="n">
        <v>60064.08</v>
      </c>
      <c r="H5" s="41" t="n">
        <v>8594.9</v>
      </c>
      <c r="I5" s="40" t="n">
        <v>15052.74</v>
      </c>
      <c r="J5" s="40" t="n">
        <v>7976.52</v>
      </c>
      <c r="K5" s="41" t="n">
        <v>12307.5</v>
      </c>
      <c r="L5" s="41" t="n">
        <v>5536</v>
      </c>
      <c r="M5" s="40" t="n">
        <v>18576.92</v>
      </c>
      <c r="N5" s="40" t="n">
        <v>6216.85</v>
      </c>
      <c r="O5" s="41" t="n">
        <v>13479.37</v>
      </c>
      <c r="P5" s="42" t="n">
        <v>7714.8</v>
      </c>
      <c r="R5" s="24" t="s">
        <v>24</v>
      </c>
    </row>
    <row r="6" customFormat="false" ht="12.75" hidden="false" customHeight="false" outlineLevel="0" collapsed="false">
      <c r="A6" s="43" t="s">
        <v>33</v>
      </c>
      <c r="B6" s="44" t="s">
        <v>34</v>
      </c>
      <c r="C6" s="43"/>
      <c r="D6" s="32"/>
      <c r="E6" s="40" t="n">
        <v>20300.483462</v>
      </c>
      <c r="F6" s="40" t="n">
        <v>6329.820223</v>
      </c>
      <c r="G6" s="41" t="n">
        <v>60241.385362</v>
      </c>
      <c r="H6" s="41" t="n">
        <v>8684.930423</v>
      </c>
      <c r="I6" s="40" t="n">
        <v>15155.570286</v>
      </c>
      <c r="J6" s="40" t="n">
        <v>7979.498567</v>
      </c>
      <c r="K6" s="41" t="n">
        <v>12262.9</v>
      </c>
      <c r="L6" s="41" t="n">
        <v>5584.9</v>
      </c>
      <c r="M6" s="40" t="n">
        <v>18602.400068</v>
      </c>
      <c r="N6" s="40" t="n">
        <v>6148.593271</v>
      </c>
      <c r="O6" s="41" t="n">
        <v>13493.291542</v>
      </c>
      <c r="P6" s="42" t="n">
        <v>7707.543119</v>
      </c>
      <c r="R6" s="27" t="s">
        <v>30</v>
      </c>
    </row>
    <row r="7" customFormat="false" ht="12.75" hidden="false" customHeight="false" outlineLevel="0" collapsed="false">
      <c r="A7" s="37" t="s">
        <v>36</v>
      </c>
      <c r="B7" s="38" t="s">
        <v>20</v>
      </c>
      <c r="C7" s="37" t="s">
        <v>37</v>
      </c>
      <c r="D7" s="32" t="s">
        <v>36</v>
      </c>
      <c r="E7" s="40" t="n">
        <v>20259.1</v>
      </c>
      <c r="F7" s="40" t="n">
        <v>6328.17</v>
      </c>
      <c r="G7" s="41" t="n">
        <v>60484.95</v>
      </c>
      <c r="H7" s="41" t="n">
        <v>8679.88</v>
      </c>
      <c r="I7" s="40" t="n">
        <v>17029.12</v>
      </c>
      <c r="J7" s="40" t="n">
        <v>9158.82</v>
      </c>
      <c r="K7" s="41" t="n">
        <v>12269.3</v>
      </c>
      <c r="L7" s="41" t="n">
        <v>5597.5</v>
      </c>
      <c r="M7" s="40" t="n">
        <v>18604.33</v>
      </c>
      <c r="N7" s="40" t="n">
        <v>6164.9</v>
      </c>
      <c r="O7" s="41" t="n">
        <v>13493.92</v>
      </c>
      <c r="P7" s="42" t="n">
        <v>7708.48</v>
      </c>
    </row>
    <row r="8" customFormat="false" ht="12.75" hidden="false" customHeight="false" outlineLevel="0" collapsed="false">
      <c r="A8" s="37" t="s">
        <v>40</v>
      </c>
      <c r="B8" s="38" t="s">
        <v>26</v>
      </c>
      <c r="C8" s="37" t="s">
        <v>15</v>
      </c>
      <c r="D8" s="32" t="s">
        <v>16</v>
      </c>
      <c r="E8" s="40" t="n">
        <v>20135.45</v>
      </c>
      <c r="F8" s="40" t="n">
        <v>6300.69</v>
      </c>
      <c r="G8" s="41" t="n">
        <v>58252.58</v>
      </c>
      <c r="H8" s="41" t="n">
        <v>8606.41</v>
      </c>
      <c r="I8" s="40" t="n">
        <v>15274.18</v>
      </c>
      <c r="J8" s="40" t="n">
        <v>7983.95</v>
      </c>
      <c r="K8" s="41" t="n">
        <v>12275.3</v>
      </c>
      <c r="L8" s="41" t="n">
        <v>5618.4</v>
      </c>
      <c r="M8" s="40" t="n">
        <v>18629.57</v>
      </c>
      <c r="N8" s="40" t="n">
        <v>6217.98</v>
      </c>
      <c r="O8" s="41" t="n">
        <v>13494.59</v>
      </c>
      <c r="P8" s="42" t="n">
        <v>7711.07</v>
      </c>
      <c r="R8" s="24" t="s">
        <v>35</v>
      </c>
    </row>
    <row r="9" customFormat="false" ht="12.75" hidden="false" customHeight="false" outlineLevel="0" collapsed="false">
      <c r="A9" s="43" t="s">
        <v>43</v>
      </c>
      <c r="B9" s="44" t="s">
        <v>44</v>
      </c>
      <c r="C9" s="43" t="s">
        <v>45</v>
      </c>
      <c r="D9" s="32"/>
      <c r="E9" s="40" t="n">
        <v>20286.09</v>
      </c>
      <c r="F9" s="40" t="n">
        <v>6329.71</v>
      </c>
      <c r="G9" s="41" t="n">
        <v>60308.88</v>
      </c>
      <c r="H9" s="41" t="n">
        <v>8649.33</v>
      </c>
      <c r="I9" s="40" t="n">
        <v>15161.12</v>
      </c>
      <c r="J9" s="40" t="n">
        <v>7977.92</v>
      </c>
      <c r="K9" s="41" t="n">
        <v>12262.2</v>
      </c>
      <c r="L9" s="41" t="n">
        <v>5619.9</v>
      </c>
      <c r="M9" s="40" t="n">
        <v>18600.24</v>
      </c>
      <c r="N9" s="40" t="n">
        <v>6151.92</v>
      </c>
      <c r="O9" s="41" t="n">
        <v>13496.1</v>
      </c>
      <c r="P9" s="42" t="n">
        <v>7707.38</v>
      </c>
      <c r="R9" s="27" t="s">
        <v>39</v>
      </c>
    </row>
    <row r="10" customFormat="false" ht="12.75" hidden="false" customHeight="false" outlineLevel="0" collapsed="false">
      <c r="A10" s="37" t="s">
        <v>46</v>
      </c>
      <c r="B10" s="38" t="s">
        <v>47</v>
      </c>
      <c r="C10" s="37" t="s">
        <v>27</v>
      </c>
      <c r="D10" s="32" t="s">
        <v>48</v>
      </c>
      <c r="E10" s="40" t="n">
        <v>20588.55</v>
      </c>
      <c r="F10" s="40" t="n">
        <v>6380.61</v>
      </c>
      <c r="G10" s="41" t="n">
        <v>59988.92</v>
      </c>
      <c r="H10" s="41" t="n">
        <v>8684.86</v>
      </c>
      <c r="I10" s="40" t="n">
        <v>15008.96</v>
      </c>
      <c r="J10" s="40" t="n">
        <v>7979.92</v>
      </c>
      <c r="K10" s="41" t="n">
        <v>12361.9</v>
      </c>
      <c r="L10" s="41" t="n">
        <v>5810.4</v>
      </c>
      <c r="M10" s="40" t="n">
        <v>18619.73</v>
      </c>
      <c r="N10" s="40" t="n">
        <v>6436.64</v>
      </c>
      <c r="O10" s="41" t="n">
        <v>13482.65</v>
      </c>
      <c r="P10" s="42" t="n">
        <v>7732.09</v>
      </c>
    </row>
    <row r="11" customFormat="false" ht="12.75" hidden="false" customHeight="false" outlineLevel="0" collapsed="false">
      <c r="A11" s="37" t="s">
        <v>46</v>
      </c>
      <c r="B11" s="38" t="s">
        <v>26</v>
      </c>
      <c r="C11" s="37" t="s">
        <v>27</v>
      </c>
      <c r="D11" s="32" t="s">
        <v>50</v>
      </c>
      <c r="E11" s="40" t="n">
        <v>20588.55</v>
      </c>
      <c r="F11" s="40" t="n">
        <v>6380.61</v>
      </c>
      <c r="G11" s="41" t="n">
        <v>59988.92</v>
      </c>
      <c r="H11" s="41" t="n">
        <v>8684.86</v>
      </c>
      <c r="I11" s="40" t="n">
        <v>15008.96</v>
      </c>
      <c r="J11" s="40" t="n">
        <v>7979.92</v>
      </c>
      <c r="K11" s="41" t="n">
        <v>12365.5</v>
      </c>
      <c r="L11" s="41" t="n">
        <v>5822.3</v>
      </c>
      <c r="M11" s="40" t="n">
        <v>18619.73</v>
      </c>
      <c r="N11" s="40" t="n">
        <v>6436.64</v>
      </c>
      <c r="O11" s="41" t="n">
        <v>13482.65</v>
      </c>
      <c r="P11" s="42" t="n">
        <v>7732.09</v>
      </c>
    </row>
    <row r="12" customFormat="false" ht="12.75" hidden="false" customHeight="false" outlineLevel="0" collapsed="false">
      <c r="A12" s="37" t="s">
        <v>58</v>
      </c>
      <c r="B12" s="38" t="s">
        <v>59</v>
      </c>
      <c r="C12" s="37" t="s">
        <v>60</v>
      </c>
      <c r="D12" s="32" t="s">
        <v>61</v>
      </c>
      <c r="E12" s="40" t="n">
        <v>20238.71</v>
      </c>
      <c r="F12" s="40" t="n">
        <v>6328.09</v>
      </c>
      <c r="G12" s="41" t="n">
        <v>58273.58</v>
      </c>
      <c r="H12" s="41" t="n">
        <v>8660.13</v>
      </c>
      <c r="I12" s="40" t="n">
        <v>15256.26</v>
      </c>
      <c r="J12" s="40" t="n">
        <v>7979.23</v>
      </c>
      <c r="K12" s="41" t="n">
        <v>12285.3</v>
      </c>
      <c r="L12" s="41" t="n">
        <v>5647.2</v>
      </c>
      <c r="M12" s="40" t="n">
        <v>18371.96</v>
      </c>
      <c r="N12" s="40" t="n">
        <v>6301.64</v>
      </c>
      <c r="O12" s="41" t="n">
        <v>13496.09</v>
      </c>
      <c r="P12" s="42" t="n">
        <v>7715.88</v>
      </c>
    </row>
    <row r="13" customFormat="false" ht="12.75" hidden="false" customHeight="false" outlineLevel="0" collapsed="false">
      <c r="A13" s="37" t="s">
        <v>65</v>
      </c>
      <c r="B13" s="38" t="s">
        <v>59</v>
      </c>
      <c r="C13" s="37" t="s">
        <v>66</v>
      </c>
      <c r="D13" s="32" t="s">
        <v>16</v>
      </c>
      <c r="E13" s="40" t="n">
        <v>20221.68</v>
      </c>
      <c r="F13" s="40" t="n">
        <v>6323.63</v>
      </c>
      <c r="G13" s="41" t="n">
        <v>58055.86</v>
      </c>
      <c r="H13" s="41" t="n">
        <v>8667.27</v>
      </c>
      <c r="I13" s="40" t="n">
        <v>15399.71</v>
      </c>
      <c r="J13" s="40" t="n">
        <v>7971.13</v>
      </c>
      <c r="K13" s="41" t="n">
        <v>12270.9</v>
      </c>
      <c r="L13" s="41" t="n">
        <v>5589.6</v>
      </c>
      <c r="M13" s="40" t="n">
        <v>18597.01</v>
      </c>
      <c r="N13" s="40" t="n">
        <v>6175.99</v>
      </c>
      <c r="O13" s="41" t="n">
        <v>13496.74</v>
      </c>
      <c r="P13" s="42" t="n">
        <v>7708.38</v>
      </c>
    </row>
    <row r="14" customFormat="false" ht="12.75" hidden="false" customHeight="false" outlineLevel="0" collapsed="false">
      <c r="A14" s="45" t="s">
        <v>68</v>
      </c>
      <c r="B14" s="38" t="s">
        <v>14</v>
      </c>
      <c r="C14" s="37" t="s">
        <v>45</v>
      </c>
      <c r="D14" s="32" t="s">
        <v>69</v>
      </c>
      <c r="E14" s="40" t="n">
        <v>20144.86</v>
      </c>
      <c r="F14" s="40" t="n">
        <v>6308.98</v>
      </c>
      <c r="G14" s="41" t="n">
        <v>58699.75</v>
      </c>
      <c r="H14" s="41" t="n">
        <v>8709.04</v>
      </c>
      <c r="I14" s="40" t="n">
        <v>15104.76</v>
      </c>
      <c r="J14" s="40" t="n">
        <v>7978.29</v>
      </c>
      <c r="K14" s="41" t="n">
        <v>12101.6</v>
      </c>
      <c r="L14" s="41" t="n">
        <v>5619.3</v>
      </c>
      <c r="M14" s="40" t="n">
        <v>18593.04</v>
      </c>
      <c r="N14" s="40" t="n">
        <v>6025.58</v>
      </c>
      <c r="O14" s="41" t="n">
        <v>13504.01</v>
      </c>
      <c r="P14" s="42" t="n">
        <v>7697.18</v>
      </c>
    </row>
    <row r="15" customFormat="false" ht="12.75" hidden="false" customHeight="false" outlineLevel="0" collapsed="false">
      <c r="A15" s="39" t="s">
        <v>81</v>
      </c>
      <c r="B15" s="39" t="s">
        <v>26</v>
      </c>
      <c r="C15" s="39" t="s">
        <v>60</v>
      </c>
      <c r="D15" s="39" t="s">
        <v>82</v>
      </c>
      <c r="E15" s="40" t="n">
        <v>20211.39</v>
      </c>
      <c r="F15" s="40" t="n">
        <v>6353.6</v>
      </c>
      <c r="G15" s="41" t="n">
        <v>58283.71</v>
      </c>
      <c r="H15" s="41" t="n">
        <v>8667.82</v>
      </c>
      <c r="I15" s="40" t="n">
        <v>15393.91</v>
      </c>
      <c r="J15" s="40" t="n">
        <v>7977.17</v>
      </c>
      <c r="K15" s="41" t="n">
        <v>12280.6</v>
      </c>
      <c r="L15" s="41" t="n">
        <v>5657.7</v>
      </c>
      <c r="M15" s="40" t="n">
        <v>18517.98</v>
      </c>
      <c r="N15" s="40" t="n">
        <v>6279.04</v>
      </c>
      <c r="O15" s="41" t="n">
        <v>13500.96</v>
      </c>
      <c r="P15" s="42" t="n">
        <v>7714.84</v>
      </c>
    </row>
    <row r="16" customFormat="false" ht="12.75" hidden="false" customHeight="false" outlineLevel="0" collapsed="false">
      <c r="A16" s="39" t="s">
        <v>86</v>
      </c>
      <c r="B16" s="39" t="s">
        <v>47</v>
      </c>
      <c r="C16" s="39" t="s">
        <v>87</v>
      </c>
      <c r="D16" s="39" t="s">
        <v>88</v>
      </c>
      <c r="E16" s="40" t="n">
        <v>20216.04</v>
      </c>
      <c r="F16" s="40" t="n">
        <v>6330.34</v>
      </c>
      <c r="G16" s="41" t="n">
        <v>60137.37</v>
      </c>
      <c r="H16" s="41" t="n">
        <v>8672.11</v>
      </c>
      <c r="I16" s="40" t="n">
        <v>15163.4</v>
      </c>
      <c r="J16" s="40" t="n">
        <v>7979.7</v>
      </c>
      <c r="K16" s="41" t="n">
        <v>12270.1</v>
      </c>
      <c r="L16" s="41" t="n">
        <v>5604.3</v>
      </c>
      <c r="M16" s="40" t="n">
        <v>18603.1</v>
      </c>
      <c r="N16" s="40" t="n">
        <v>6151.41</v>
      </c>
      <c r="O16" s="41" t="n">
        <v>13494.18</v>
      </c>
      <c r="P16" s="42" t="n">
        <v>7707.62</v>
      </c>
    </row>
    <row r="17" customFormat="false" ht="12.75" hidden="false" customHeight="false" outlineLevel="0" collapsed="false">
      <c r="A17" s="39" t="s">
        <v>92</v>
      </c>
      <c r="B17" s="39" t="s">
        <v>93</v>
      </c>
      <c r="C17" s="39" t="s">
        <v>94</v>
      </c>
      <c r="D17" s="39"/>
      <c r="E17" s="40" t="n">
        <v>20226.25</v>
      </c>
      <c r="F17" s="40" t="n">
        <v>6276.66</v>
      </c>
      <c r="G17" s="41" t="n">
        <v>58302.28</v>
      </c>
      <c r="H17" s="41" t="n">
        <v>8644.4</v>
      </c>
      <c r="I17" s="40" t="n">
        <v>15133.45</v>
      </c>
      <c r="J17" s="40" t="n">
        <v>7980.96</v>
      </c>
      <c r="K17" s="41" t="n">
        <v>12288.1</v>
      </c>
      <c r="L17" s="41" t="n">
        <v>5638.1</v>
      </c>
      <c r="M17" s="40" t="n">
        <v>18624.4</v>
      </c>
      <c r="N17" s="40" t="n">
        <v>6304.04</v>
      </c>
      <c r="O17" s="41" t="n">
        <v>13490.03</v>
      </c>
      <c r="P17" s="42" t="n">
        <v>7716.21</v>
      </c>
    </row>
    <row r="18" customFormat="false" ht="12.75" hidden="false" customHeight="false" outlineLevel="0" collapsed="false">
      <c r="A18" s="39" t="s">
        <v>95</v>
      </c>
      <c r="B18" s="39" t="s">
        <v>20</v>
      </c>
      <c r="C18" s="39" t="s">
        <v>33</v>
      </c>
      <c r="D18" s="39" t="s">
        <v>96</v>
      </c>
      <c r="E18" s="40" t="n">
        <v>20321.89</v>
      </c>
      <c r="F18" s="40" t="n">
        <v>6330.19</v>
      </c>
      <c r="G18" s="41" t="n">
        <v>60257.96</v>
      </c>
      <c r="H18" s="41" t="n">
        <v>8682.26</v>
      </c>
      <c r="I18" s="40" t="n">
        <v>15155.5</v>
      </c>
      <c r="J18" s="40" t="n">
        <v>7979.41</v>
      </c>
      <c r="K18" s="41" t="n">
        <v>12263.1</v>
      </c>
      <c r="L18" s="41" t="n">
        <v>5589.6</v>
      </c>
      <c r="M18" s="40" t="n">
        <v>18602.21</v>
      </c>
      <c r="N18" s="40" t="n">
        <v>6148.57</v>
      </c>
      <c r="O18" s="41" t="n">
        <v>13493.32</v>
      </c>
      <c r="P18" s="42" t="n">
        <v>7707.57</v>
      </c>
    </row>
    <row r="19" customFormat="false" ht="12.75" hidden="false" customHeight="false" outlineLevel="0" collapsed="false">
      <c r="A19" s="39" t="s">
        <v>100</v>
      </c>
      <c r="B19" s="39" t="s">
        <v>101</v>
      </c>
      <c r="C19" s="39" t="s">
        <v>27</v>
      </c>
      <c r="D19" s="39" t="s">
        <v>102</v>
      </c>
      <c r="E19" s="40" t="n">
        <v>21251.43</v>
      </c>
      <c r="F19" s="40" t="n">
        <v>6452.21</v>
      </c>
      <c r="G19" s="41" t="n">
        <v>59776.17</v>
      </c>
      <c r="H19" s="41" t="n">
        <v>8811.18</v>
      </c>
      <c r="I19" s="40" t="n">
        <v>14962.07</v>
      </c>
      <c r="J19" s="40" t="n">
        <v>7981.56</v>
      </c>
      <c r="K19" s="41" t="n">
        <v>12642.1</v>
      </c>
      <c r="L19" s="41" t="n">
        <v>5810</v>
      </c>
      <c r="M19" s="40" t="n">
        <v>18724.24</v>
      </c>
      <c r="N19" s="40" t="n">
        <v>7809.42</v>
      </c>
      <c r="O19" s="41" t="n">
        <v>13478.16</v>
      </c>
      <c r="P19" s="42" t="n">
        <v>7801.32</v>
      </c>
    </row>
    <row r="20" customFormat="false" ht="12.75" hidden="false" customHeight="false" outlineLevel="0" collapsed="false">
      <c r="A20" s="39" t="s">
        <v>110</v>
      </c>
      <c r="B20" s="39" t="s">
        <v>26</v>
      </c>
      <c r="C20" s="39" t="s">
        <v>111</v>
      </c>
      <c r="D20" s="39" t="s">
        <v>112</v>
      </c>
      <c r="E20" s="40" t="n">
        <v>20204.94</v>
      </c>
      <c r="F20" s="40" t="n">
        <v>6325.74</v>
      </c>
      <c r="G20" s="41" t="n">
        <v>60045.04</v>
      </c>
      <c r="H20" s="41" t="n">
        <v>8886.84</v>
      </c>
      <c r="I20" s="40" t="n">
        <v>15085.75</v>
      </c>
      <c r="J20" s="40" t="n">
        <v>7978.94</v>
      </c>
      <c r="K20" s="41" t="n">
        <v>12256.2</v>
      </c>
      <c r="L20" s="41" t="n">
        <v>5609.2</v>
      </c>
      <c r="M20" s="40" t="n">
        <v>18590.51</v>
      </c>
      <c r="N20" s="40" t="n">
        <v>5998.3</v>
      </c>
      <c r="O20" s="41" t="n">
        <v>13490.39</v>
      </c>
      <c r="P20" s="42" t="n">
        <v>7696.02</v>
      </c>
    </row>
    <row r="21" customFormat="false" ht="12.75" hidden="false" customHeight="false" outlineLevel="0" collapsed="false">
      <c r="A21" s="39" t="s">
        <v>118</v>
      </c>
      <c r="B21" s="39" t="s">
        <v>59</v>
      </c>
      <c r="C21" s="39" t="s">
        <v>66</v>
      </c>
      <c r="D21" s="39" t="s">
        <v>119</v>
      </c>
      <c r="E21" s="40" t="n">
        <v>20230.4</v>
      </c>
      <c r="F21" s="40" t="n">
        <v>6323.53</v>
      </c>
      <c r="G21" s="41" t="n">
        <v>58045.73</v>
      </c>
      <c r="H21" s="41" t="n">
        <v>8673.9</v>
      </c>
      <c r="I21" s="40" t="n">
        <v>15256.76</v>
      </c>
      <c r="J21" s="40" t="n">
        <v>7969.65</v>
      </c>
      <c r="K21" s="41" t="n">
        <v>12271</v>
      </c>
      <c r="L21" s="41" t="n">
        <v>5582.1</v>
      </c>
      <c r="M21" s="40" t="n">
        <v>18598.26</v>
      </c>
      <c r="N21" s="40" t="n">
        <v>6168.04</v>
      </c>
      <c r="O21" s="41" t="n">
        <v>13497.14</v>
      </c>
      <c r="P21" s="42" t="n">
        <v>7707.84</v>
      </c>
    </row>
    <row r="22" customFormat="false" ht="12.75" hidden="false" customHeight="false" outlineLevel="0" collapsed="false">
      <c r="A22" s="39" t="s">
        <v>121</v>
      </c>
      <c r="B22" s="39" t="s">
        <v>47</v>
      </c>
      <c r="C22" s="39" t="s">
        <v>87</v>
      </c>
      <c r="D22" s="39" t="s">
        <v>16</v>
      </c>
      <c r="E22" s="40" t="n">
        <v>20216.24</v>
      </c>
      <c r="F22" s="40" t="n">
        <v>6329.65</v>
      </c>
      <c r="G22" s="41" t="n">
        <v>60117.5</v>
      </c>
      <c r="H22" s="41" t="n">
        <v>8666.48</v>
      </c>
      <c r="I22" s="40" t="n">
        <v>15160.35</v>
      </c>
      <c r="J22" s="40" t="n">
        <v>7979.47</v>
      </c>
      <c r="K22" s="41" t="n">
        <v>12269.7</v>
      </c>
      <c r="L22" s="41" t="n">
        <v>5606.6</v>
      </c>
      <c r="M22" s="40" t="n">
        <v>18602.63</v>
      </c>
      <c r="N22" s="40" t="n">
        <v>6149.95</v>
      </c>
      <c r="O22" s="41" t="n">
        <v>13494.23</v>
      </c>
      <c r="P22" s="42" t="n">
        <v>7707.49</v>
      </c>
    </row>
    <row r="23" customFormat="false" ht="12.75" hidden="false" customHeight="false" outlineLevel="0" collapsed="false">
      <c r="A23" s="39" t="s">
        <v>124</v>
      </c>
      <c r="B23" s="39" t="s">
        <v>125</v>
      </c>
      <c r="C23" s="39" t="s">
        <v>87</v>
      </c>
      <c r="D23" s="39" t="s">
        <v>126</v>
      </c>
      <c r="E23" s="40" t="n">
        <v>20254.69</v>
      </c>
      <c r="F23" s="40" t="n">
        <v>6329.45</v>
      </c>
      <c r="G23" s="41" t="n">
        <v>60437.39</v>
      </c>
      <c r="H23" s="41" t="n">
        <v>8719.76</v>
      </c>
      <c r="I23" s="40" t="n">
        <v>15167.92</v>
      </c>
      <c r="J23" s="40" t="n">
        <v>7980.17</v>
      </c>
      <c r="K23" s="41" t="n">
        <v>12269.8</v>
      </c>
      <c r="L23" s="41" t="n">
        <v>5607.8</v>
      </c>
      <c r="M23" s="40" t="n">
        <v>18602.88</v>
      </c>
      <c r="N23" s="40" t="n">
        <v>6150.07</v>
      </c>
      <c r="O23" s="41" t="n">
        <v>13494.22</v>
      </c>
      <c r="P23" s="42" t="n">
        <v>7707.45</v>
      </c>
    </row>
    <row r="24" customFormat="false" ht="12.75" hidden="false" customHeight="false" outlineLevel="0" collapsed="false">
      <c r="A24" s="39" t="s">
        <v>134</v>
      </c>
      <c r="B24" s="39" t="s">
        <v>20</v>
      </c>
      <c r="C24" s="39" t="s">
        <v>37</v>
      </c>
      <c r="D24" s="39" t="s">
        <v>135</v>
      </c>
      <c r="E24" s="40" t="n">
        <v>20251.8</v>
      </c>
      <c r="F24" s="40" t="n">
        <v>6328.69</v>
      </c>
      <c r="G24" s="41" t="n">
        <v>60294.05</v>
      </c>
      <c r="H24" s="41" t="n">
        <v>8670.95</v>
      </c>
      <c r="I24" s="40" t="n">
        <v>15178.48</v>
      </c>
      <c r="J24" s="40" t="n">
        <v>7980.03</v>
      </c>
      <c r="K24" s="41" t="n">
        <v>12269.7</v>
      </c>
      <c r="L24" s="41" t="n">
        <v>5597.4</v>
      </c>
      <c r="M24" s="40" t="n">
        <v>18604.31</v>
      </c>
      <c r="N24" s="40" t="n">
        <v>6162</v>
      </c>
      <c r="O24" s="41" t="n">
        <v>13493.98</v>
      </c>
      <c r="P24" s="42" t="n">
        <v>7708.27</v>
      </c>
    </row>
    <row r="25" customFormat="false" ht="12.75" hidden="false" customHeight="false" outlineLevel="0" collapsed="false">
      <c r="A25" s="39" t="s">
        <v>137</v>
      </c>
      <c r="B25" s="39" t="s">
        <v>14</v>
      </c>
      <c r="C25" s="39" t="s">
        <v>27</v>
      </c>
      <c r="D25" s="39" t="s">
        <v>138</v>
      </c>
      <c r="E25" s="40" t="n">
        <v>21060.63</v>
      </c>
      <c r="F25" s="40" t="n">
        <v>6430.61</v>
      </c>
      <c r="G25" s="41" t="n">
        <v>59853.45</v>
      </c>
      <c r="H25" s="41" t="n">
        <v>8781.76</v>
      </c>
      <c r="I25" s="40" t="n">
        <v>14968.6</v>
      </c>
      <c r="J25" s="40" t="n">
        <v>7982.4</v>
      </c>
      <c r="K25" s="41" t="n">
        <v>12253.6</v>
      </c>
      <c r="L25" s="41" t="n">
        <v>5859.4</v>
      </c>
      <c r="M25" s="40" t="n">
        <v>18705.07</v>
      </c>
      <c r="N25" s="40" t="n">
        <v>7439.45</v>
      </c>
      <c r="O25" s="41" t="n">
        <v>13437.92</v>
      </c>
      <c r="P25" s="42" t="n">
        <v>7762.31</v>
      </c>
    </row>
    <row r="26" customFormat="false" ht="12.75" hidden="false" customHeight="false" outlineLevel="0" collapsed="false">
      <c r="A26" s="39" t="s">
        <v>158</v>
      </c>
      <c r="B26" s="39" t="s">
        <v>159</v>
      </c>
      <c r="C26" s="39" t="s">
        <v>37</v>
      </c>
      <c r="D26" s="39" t="s">
        <v>160</v>
      </c>
      <c r="E26" s="40" t="n">
        <v>20259.33</v>
      </c>
      <c r="F26" s="40" t="n">
        <v>6328.19</v>
      </c>
      <c r="G26" s="41" t="n">
        <v>60588.47</v>
      </c>
      <c r="H26" s="41" t="n">
        <v>8679.83</v>
      </c>
      <c r="I26" s="40" t="n">
        <v>18860.09</v>
      </c>
      <c r="J26" s="40" t="n">
        <v>9578.7</v>
      </c>
      <c r="K26" s="41" t="n">
        <v>12269.3</v>
      </c>
      <c r="L26" s="41" t="n">
        <v>5597.5</v>
      </c>
      <c r="M26" s="40" t="n">
        <v>18604.3</v>
      </c>
      <c r="N26" s="40" t="n">
        <v>6164.9</v>
      </c>
      <c r="O26" s="41" t="n">
        <v>13493.92</v>
      </c>
      <c r="P26" s="42" t="n">
        <v>7708.49</v>
      </c>
    </row>
    <row r="27" customFormat="false" ht="12.75" hidden="false" customHeight="false" outlineLevel="0" collapsed="false">
      <c r="A27" s="39" t="s">
        <v>179</v>
      </c>
      <c r="B27" s="39" t="s">
        <v>14</v>
      </c>
      <c r="C27" s="39" t="s">
        <v>27</v>
      </c>
      <c r="D27" s="39" t="s">
        <v>180</v>
      </c>
      <c r="E27" s="40" t="n">
        <v>20963.17</v>
      </c>
      <c r="F27" s="40" t="n">
        <v>6421.17</v>
      </c>
      <c r="G27" s="41" t="n">
        <v>59872.35</v>
      </c>
      <c r="H27" s="41" t="n">
        <v>8757.49</v>
      </c>
      <c r="I27" s="40" t="n">
        <v>14973.09</v>
      </c>
      <c r="J27" s="40" t="n">
        <v>7981.24</v>
      </c>
      <c r="K27" s="41" t="n">
        <v>13570.3</v>
      </c>
      <c r="L27" s="41" t="n">
        <v>6023.6</v>
      </c>
      <c r="M27" s="40" t="n">
        <v>18687.94</v>
      </c>
      <c r="N27" s="40" t="n">
        <v>7287.48</v>
      </c>
      <c r="O27" s="41" t="n">
        <v>13595.95</v>
      </c>
      <c r="P27" s="42" t="n">
        <v>7840.47</v>
      </c>
    </row>
    <row r="28" customFormat="false" ht="12.75" hidden="false" customHeight="false" outlineLevel="0" collapsed="false">
      <c r="A28" s="39" t="s">
        <v>184</v>
      </c>
      <c r="B28" s="39" t="s">
        <v>26</v>
      </c>
      <c r="C28" s="39" t="s">
        <v>27</v>
      </c>
      <c r="D28" s="39" t="s">
        <v>28</v>
      </c>
      <c r="E28" s="40" t="n">
        <v>20306.84</v>
      </c>
      <c r="F28" s="40" t="n">
        <v>6330.77</v>
      </c>
      <c r="G28" s="41" t="n">
        <v>60248.38</v>
      </c>
      <c r="H28" s="41" t="n">
        <v>8676.91</v>
      </c>
      <c r="I28" s="40" t="n">
        <v>15159.57</v>
      </c>
      <c r="J28" s="40" t="n">
        <v>7979.5</v>
      </c>
      <c r="K28" s="41" t="n">
        <v>12232.9</v>
      </c>
      <c r="L28" s="41" t="n">
        <v>5563.8</v>
      </c>
      <c r="M28" s="40" t="n">
        <v>18603.51</v>
      </c>
      <c r="N28" s="40" t="n">
        <v>6153.25</v>
      </c>
      <c r="O28" s="41" t="n">
        <v>13493.56</v>
      </c>
      <c r="P28" s="42" t="n">
        <v>7708</v>
      </c>
    </row>
    <row r="29" customFormat="false" ht="12.75" hidden="false" customHeight="false" outlineLevel="0" collapsed="false">
      <c r="A29" s="39" t="s">
        <v>187</v>
      </c>
      <c r="B29" s="39" t="s">
        <v>59</v>
      </c>
      <c r="C29" s="39" t="s">
        <v>60</v>
      </c>
      <c r="D29" s="39" t="s">
        <v>188</v>
      </c>
      <c r="E29" s="40" t="n">
        <v>20240.02</v>
      </c>
      <c r="F29" s="40" t="n">
        <v>6335.36</v>
      </c>
      <c r="G29" s="41" t="n">
        <v>58268.66</v>
      </c>
      <c r="H29" s="41" t="n">
        <v>8661.52</v>
      </c>
      <c r="I29" s="40" t="n">
        <v>15282.41</v>
      </c>
      <c r="J29" s="40" t="n">
        <v>7979.07</v>
      </c>
      <c r="K29" s="41" t="n">
        <v>12284.9</v>
      </c>
      <c r="L29" s="41" t="n">
        <v>5648.3</v>
      </c>
      <c r="M29" s="40" t="n">
        <v>18406.22</v>
      </c>
      <c r="N29" s="40" t="n">
        <v>6303.17</v>
      </c>
      <c r="O29" s="41" t="n">
        <v>13498.48</v>
      </c>
      <c r="P29" s="42" t="n">
        <v>7715.7</v>
      </c>
    </row>
    <row r="30" customFormat="false" ht="12.75" hidden="false" customHeight="false" outlineLevel="0" collapsed="false">
      <c r="A30" s="39" t="s">
        <v>192</v>
      </c>
      <c r="B30" s="39" t="s">
        <v>59</v>
      </c>
      <c r="C30" s="39" t="s">
        <v>66</v>
      </c>
      <c r="D30" s="39" t="s">
        <v>193</v>
      </c>
      <c r="E30" s="40" t="n">
        <v>20200.09</v>
      </c>
      <c r="F30" s="40" t="n">
        <v>6326.54</v>
      </c>
      <c r="G30" s="41" t="n">
        <v>59363.09</v>
      </c>
      <c r="H30" s="41" t="n">
        <v>8763.39</v>
      </c>
      <c r="I30" s="40" t="n">
        <v>15093.81</v>
      </c>
      <c r="J30" s="40" t="n">
        <v>7978.56</v>
      </c>
      <c r="K30" s="41" t="n">
        <v>12291.3</v>
      </c>
      <c r="L30" s="41" t="n">
        <v>5621.2</v>
      </c>
      <c r="M30" s="40" t="n">
        <v>18581.01</v>
      </c>
      <c r="N30" s="40" t="n">
        <v>5870.77</v>
      </c>
      <c r="O30" s="41" t="n">
        <v>13501.73</v>
      </c>
      <c r="P30" s="42" t="n">
        <v>7686.08</v>
      </c>
    </row>
    <row r="31" customFormat="false" ht="12.75" hidden="false" customHeight="false" outlineLevel="0" collapsed="false">
      <c r="A31" s="39" t="s">
        <v>197</v>
      </c>
      <c r="B31" s="39" t="s">
        <v>20</v>
      </c>
      <c r="C31" s="39" t="s">
        <v>37</v>
      </c>
      <c r="D31" s="39" t="s">
        <v>198</v>
      </c>
      <c r="E31" s="40" t="n">
        <v>20259.33</v>
      </c>
      <c r="F31" s="40" t="n">
        <v>6328.19</v>
      </c>
      <c r="G31" s="41" t="n">
        <v>60588.47</v>
      </c>
      <c r="H31" s="41" t="n">
        <v>8679.83</v>
      </c>
      <c r="I31" s="40" t="n">
        <v>18860.09</v>
      </c>
      <c r="J31" s="40" t="n">
        <v>9578.7</v>
      </c>
      <c r="K31" s="41" t="n">
        <v>12269.3</v>
      </c>
      <c r="L31" s="41" t="n">
        <v>5597.5</v>
      </c>
      <c r="M31" s="40" t="n">
        <v>18604.3</v>
      </c>
      <c r="N31" s="40" t="n">
        <v>6164.9</v>
      </c>
      <c r="O31" s="41" t="n">
        <v>13493.92</v>
      </c>
      <c r="P31" s="42" t="n">
        <v>7708.49</v>
      </c>
    </row>
    <row r="32" customFormat="false" ht="12.75" hidden="false" customHeight="false" outlineLevel="0" collapsed="false">
      <c r="A32" s="39" t="s">
        <v>200</v>
      </c>
      <c r="B32" s="39" t="s">
        <v>26</v>
      </c>
      <c r="C32" s="39" t="s">
        <v>27</v>
      </c>
      <c r="D32" s="39" t="s">
        <v>142</v>
      </c>
      <c r="E32" s="40" t="n">
        <v>21398.78</v>
      </c>
      <c r="F32" s="40" t="n">
        <v>6457.38</v>
      </c>
      <c r="G32" s="41" t="n">
        <v>59763.48</v>
      </c>
      <c r="H32" s="41" t="n">
        <v>8816.63</v>
      </c>
      <c r="I32" s="40" t="n">
        <v>14953.55</v>
      </c>
      <c r="J32" s="40" t="n">
        <v>7981.25</v>
      </c>
      <c r="K32" s="41" t="n">
        <v>12649.4</v>
      </c>
      <c r="L32" s="41" t="n">
        <v>5820.3</v>
      </c>
      <c r="M32" s="40" t="n">
        <v>18737.95</v>
      </c>
      <c r="N32" s="40" t="n">
        <v>8014.65</v>
      </c>
      <c r="O32" s="41" t="n">
        <v>13485.12</v>
      </c>
      <c r="P32" s="42" t="n">
        <v>7812.88</v>
      </c>
    </row>
    <row r="33" customFormat="false" ht="12.75" hidden="false" customHeight="false" outlineLevel="0" collapsed="false">
      <c r="A33" s="39" t="s">
        <v>204</v>
      </c>
      <c r="B33" s="39" t="s">
        <v>205</v>
      </c>
      <c r="C33" s="39" t="s">
        <v>15</v>
      </c>
      <c r="D33" s="39" t="s">
        <v>206</v>
      </c>
      <c r="E33" s="40" t="n">
        <v>20139.04</v>
      </c>
      <c r="F33" s="40" t="n">
        <v>6300.63</v>
      </c>
      <c r="G33" s="41" t="n">
        <v>58246.58</v>
      </c>
      <c r="H33" s="41" t="n">
        <v>8612.87</v>
      </c>
      <c r="I33" s="40" t="n">
        <v>15276.16</v>
      </c>
      <c r="J33" s="40" t="n">
        <v>7983.7</v>
      </c>
      <c r="K33" s="41" t="n">
        <v>12275.2</v>
      </c>
      <c r="L33" s="41" t="n">
        <v>5618.6</v>
      </c>
      <c r="M33" s="40" t="n">
        <v>18629.68</v>
      </c>
      <c r="N33" s="40" t="n">
        <v>6218.79</v>
      </c>
      <c r="O33" s="41" t="n">
        <v>13494.61</v>
      </c>
      <c r="P33" s="42" t="n">
        <v>7711.1</v>
      </c>
    </row>
    <row r="34" customFormat="false" ht="12.75" hidden="false" customHeight="false" outlineLevel="0" collapsed="false">
      <c r="A34" s="39" t="s">
        <v>222</v>
      </c>
      <c r="B34" s="39" t="s">
        <v>26</v>
      </c>
      <c r="C34" s="39" t="s">
        <v>27</v>
      </c>
      <c r="D34" s="39" t="s">
        <v>138</v>
      </c>
      <c r="E34" s="40" t="n">
        <v>20372.2</v>
      </c>
      <c r="F34" s="40" t="n">
        <v>6343.25</v>
      </c>
      <c r="G34" s="41" t="n">
        <v>60064.08</v>
      </c>
      <c r="H34" s="41" t="n">
        <v>8594.9</v>
      </c>
      <c r="I34" s="40" t="n">
        <v>15052.74</v>
      </c>
      <c r="J34" s="40" t="n">
        <v>7976.52</v>
      </c>
      <c r="K34" s="41" t="n">
        <v>12307.5</v>
      </c>
      <c r="L34" s="41" t="n">
        <v>5536</v>
      </c>
      <c r="M34" s="40" t="n">
        <v>18576.92</v>
      </c>
      <c r="N34" s="40" t="n">
        <v>6216.85</v>
      </c>
      <c r="O34" s="41" t="n">
        <v>13479.37</v>
      </c>
      <c r="P34" s="42" t="n">
        <v>7714.8</v>
      </c>
    </row>
    <row r="35" customFormat="false" ht="12.75" hidden="false" customHeight="false" outlineLevel="0" collapsed="false">
      <c r="A35" s="39" t="s">
        <v>225</v>
      </c>
      <c r="B35" s="39" t="s">
        <v>226</v>
      </c>
      <c r="C35" s="39" t="s">
        <v>15</v>
      </c>
      <c r="D35" s="39" t="s">
        <v>227</v>
      </c>
      <c r="E35" s="40" t="n">
        <v>20129.62</v>
      </c>
      <c r="F35" s="40" t="n">
        <v>6302</v>
      </c>
      <c r="G35" s="41" t="n">
        <v>58261.48</v>
      </c>
      <c r="H35" s="41" t="n">
        <v>8603.91</v>
      </c>
      <c r="I35" s="40" t="n">
        <v>15273.92</v>
      </c>
      <c r="J35" s="40" t="n">
        <v>7984.24</v>
      </c>
      <c r="K35" s="41" t="n">
        <v>12275.2</v>
      </c>
      <c r="L35" s="41" t="n">
        <v>5617.4</v>
      </c>
      <c r="M35" s="40" t="n">
        <v>18629.52</v>
      </c>
      <c r="N35" s="40" t="n">
        <v>6215.63</v>
      </c>
      <c r="O35" s="41" t="n">
        <v>13494.66</v>
      </c>
      <c r="P35" s="42" t="n">
        <v>7710.88</v>
      </c>
    </row>
    <row r="36" customFormat="false" ht="12.75" hidden="false" customHeight="false" outlineLevel="0" collapsed="false">
      <c r="A36" s="39" t="s">
        <v>249</v>
      </c>
      <c r="B36" s="39" t="s">
        <v>14</v>
      </c>
      <c r="C36" s="39" t="s">
        <v>27</v>
      </c>
      <c r="D36" s="39" t="s">
        <v>144</v>
      </c>
      <c r="E36" s="40" t="n">
        <v>21181</v>
      </c>
      <c r="F36" s="40" t="n">
        <v>6446.1</v>
      </c>
      <c r="G36" s="41" t="n">
        <v>59795.71</v>
      </c>
      <c r="H36" s="41" t="n">
        <v>8804.19</v>
      </c>
      <c r="I36" s="40" t="n">
        <v>14963.04</v>
      </c>
      <c r="J36" s="40" t="n">
        <v>7981.93</v>
      </c>
      <c r="K36" s="41" t="n">
        <v>12628</v>
      </c>
      <c r="L36" s="41" t="n">
        <v>5810.9</v>
      </c>
      <c r="M36" s="40" t="n">
        <v>18716.1</v>
      </c>
      <c r="N36" s="40" t="n">
        <v>7666.95</v>
      </c>
      <c r="O36" s="41" t="n">
        <v>13473.31</v>
      </c>
      <c r="P36" s="42" t="n">
        <v>7790.56</v>
      </c>
    </row>
    <row r="37" customFormat="false" ht="12.75" hidden="false" customHeight="false" outlineLevel="0" collapsed="false">
      <c r="A37" s="39" t="s">
        <v>271</v>
      </c>
      <c r="B37" s="39" t="s">
        <v>20</v>
      </c>
      <c r="C37" s="39" t="s">
        <v>45</v>
      </c>
      <c r="D37" s="39" t="s">
        <v>69</v>
      </c>
      <c r="E37" s="40" t="n">
        <v>21452.51</v>
      </c>
      <c r="F37" s="40" t="n">
        <v>6324.76</v>
      </c>
      <c r="G37" s="41" t="n">
        <v>59806</v>
      </c>
      <c r="H37" s="41" t="n">
        <v>8699.76</v>
      </c>
      <c r="I37" s="40" t="n">
        <v>15216.36</v>
      </c>
      <c r="J37" s="40" t="n">
        <v>7981.75</v>
      </c>
      <c r="K37" s="41" t="n">
        <v>12269.6</v>
      </c>
      <c r="L37" s="41" t="n">
        <v>5603.9</v>
      </c>
      <c r="M37" s="40" t="n">
        <v>18606.62</v>
      </c>
      <c r="N37" s="40" t="n">
        <v>6117.73</v>
      </c>
      <c r="O37" s="41" t="n">
        <v>13497.6</v>
      </c>
      <c r="P37" s="42" t="n">
        <v>7704.07</v>
      </c>
    </row>
    <row r="38" customFormat="false" ht="12.75" hidden="false" customHeight="false" outlineLevel="0" collapsed="false">
      <c r="A38" s="39" t="s">
        <v>275</v>
      </c>
      <c r="B38" s="39" t="s">
        <v>20</v>
      </c>
      <c r="C38" s="39" t="s">
        <v>33</v>
      </c>
      <c r="D38" s="39" t="s">
        <v>276</v>
      </c>
      <c r="E38" s="40" t="n">
        <v>20324.64</v>
      </c>
      <c r="F38" s="40" t="n">
        <v>6330.26</v>
      </c>
      <c r="G38" s="41" t="n">
        <v>60254.81</v>
      </c>
      <c r="H38" s="41" t="n">
        <v>8683.13</v>
      </c>
      <c r="I38" s="40" t="n">
        <v>15154.51</v>
      </c>
      <c r="J38" s="40" t="n">
        <v>7979.39</v>
      </c>
      <c r="K38" s="41" t="n">
        <v>12263.4</v>
      </c>
      <c r="L38" s="41" t="n">
        <v>5590</v>
      </c>
      <c r="M38" s="40" t="n">
        <v>18602.12</v>
      </c>
      <c r="N38" s="40" t="n">
        <v>6148.34</v>
      </c>
      <c r="O38" s="41" t="n">
        <v>13493.33</v>
      </c>
      <c r="P38" s="42" t="n">
        <v>7707.55</v>
      </c>
    </row>
    <row r="39" customFormat="false" ht="12.75" hidden="false" customHeight="false" outlineLevel="0" collapsed="false">
      <c r="A39" s="39" t="s">
        <v>278</v>
      </c>
      <c r="B39" s="39" t="s">
        <v>20</v>
      </c>
      <c r="C39" s="39" t="s">
        <v>37</v>
      </c>
      <c r="D39" s="39" t="s">
        <v>275</v>
      </c>
      <c r="E39" s="40" t="n">
        <v>20259.42</v>
      </c>
      <c r="F39" s="40" t="n">
        <v>6328.19</v>
      </c>
      <c r="G39" s="41" t="n">
        <v>60616.34</v>
      </c>
      <c r="H39" s="41" t="n">
        <v>8679.82</v>
      </c>
      <c r="I39" s="40" t="n">
        <v>17431.91</v>
      </c>
      <c r="J39" s="40" t="n">
        <v>9288.87</v>
      </c>
      <c r="K39" s="41" t="n">
        <v>12269.3</v>
      </c>
      <c r="L39" s="41" t="n">
        <v>5597.5</v>
      </c>
      <c r="M39" s="40" t="n">
        <v>18604.28</v>
      </c>
      <c r="N39" s="40" t="n">
        <v>6164.91</v>
      </c>
      <c r="O39" s="41" t="n">
        <v>13493.92</v>
      </c>
      <c r="P39" s="42" t="n">
        <v>7708.49</v>
      </c>
    </row>
    <row r="40" customFormat="false" ht="12.75" hidden="false" customHeight="false" outlineLevel="0" collapsed="false">
      <c r="A40" s="39" t="s">
        <v>280</v>
      </c>
      <c r="B40" s="39" t="s">
        <v>20</v>
      </c>
      <c r="C40" s="39" t="s">
        <v>45</v>
      </c>
      <c r="D40" s="39" t="s">
        <v>281</v>
      </c>
      <c r="E40" s="40" t="n">
        <v>20166.02</v>
      </c>
      <c r="F40" s="40" t="n">
        <v>6322.81</v>
      </c>
      <c r="G40" s="41" t="n">
        <v>58615.03</v>
      </c>
      <c r="H40" s="41" t="n">
        <v>8704.76</v>
      </c>
      <c r="I40" s="40" t="n">
        <v>15099.43</v>
      </c>
      <c r="J40" s="40" t="n">
        <v>7978.05</v>
      </c>
      <c r="K40" s="41" t="n">
        <v>12117.4</v>
      </c>
      <c r="L40" s="41" t="n">
        <v>5624</v>
      </c>
      <c r="M40" s="40" t="n">
        <v>18597.28</v>
      </c>
      <c r="N40" s="40" t="n">
        <v>6092.2</v>
      </c>
      <c r="O40" s="41" t="n">
        <v>13523.48</v>
      </c>
      <c r="P40" s="42" t="n">
        <v>7701.58</v>
      </c>
    </row>
    <row r="41" customFormat="false" ht="12.75" hidden="false" customHeight="false" outlineLevel="0" collapsed="false">
      <c r="A41" s="39" t="s">
        <v>283</v>
      </c>
      <c r="B41" s="39" t="s">
        <v>20</v>
      </c>
      <c r="C41" s="39" t="s">
        <v>37</v>
      </c>
      <c r="D41" s="39" t="s">
        <v>281</v>
      </c>
      <c r="E41" s="40" t="n">
        <v>20259.43</v>
      </c>
      <c r="F41" s="40" t="n">
        <v>6328.19</v>
      </c>
      <c r="G41" s="41" t="n">
        <v>60631.72</v>
      </c>
      <c r="H41" s="41" t="n">
        <v>8679.82</v>
      </c>
      <c r="I41" s="40" t="n">
        <v>17465.86</v>
      </c>
      <c r="J41" s="40" t="n">
        <v>9304.97</v>
      </c>
      <c r="K41" s="41" t="n">
        <v>12269.3</v>
      </c>
      <c r="L41" s="41" t="n">
        <v>5597.5</v>
      </c>
      <c r="M41" s="40" t="n">
        <v>18604.28</v>
      </c>
      <c r="N41" s="40" t="n">
        <v>6164.91</v>
      </c>
      <c r="O41" s="41" t="n">
        <v>13493.92</v>
      </c>
      <c r="P41" s="42" t="n">
        <v>7708.49</v>
      </c>
    </row>
    <row r="42" customFormat="false" ht="12.75" hidden="false" customHeight="false" outlineLevel="0" collapsed="false">
      <c r="A42" s="39" t="s">
        <v>289</v>
      </c>
      <c r="B42" s="39" t="s">
        <v>205</v>
      </c>
      <c r="C42" s="39" t="s">
        <v>15</v>
      </c>
      <c r="D42" s="39" t="s">
        <v>16</v>
      </c>
      <c r="E42" s="40" t="n">
        <v>20138.58</v>
      </c>
      <c r="F42" s="40" t="n">
        <v>6300.72</v>
      </c>
      <c r="G42" s="41" t="n">
        <v>58247.61</v>
      </c>
      <c r="H42" s="41" t="n">
        <v>8612.01</v>
      </c>
      <c r="I42" s="40" t="n">
        <v>15275.86</v>
      </c>
      <c r="J42" s="40" t="n">
        <v>7983.75</v>
      </c>
      <c r="K42" s="41" t="n">
        <v>12275.2</v>
      </c>
      <c r="L42" s="41" t="n">
        <v>5618.5</v>
      </c>
      <c r="M42" s="40" t="n">
        <v>18629.67</v>
      </c>
      <c r="N42" s="40" t="n">
        <v>6218.62</v>
      </c>
      <c r="O42" s="41" t="n">
        <v>13494.61</v>
      </c>
      <c r="P42" s="42" t="n">
        <v>7711.1</v>
      </c>
    </row>
    <row r="43" customFormat="false" ht="12.75" hidden="false" customHeight="false" outlineLevel="0" collapsed="false">
      <c r="A43" s="39" t="s">
        <v>296</v>
      </c>
      <c r="B43" s="39" t="s">
        <v>205</v>
      </c>
      <c r="C43" s="39" t="s">
        <v>297</v>
      </c>
      <c r="D43" s="39" t="s">
        <v>298</v>
      </c>
      <c r="E43" s="40" t="n">
        <v>20069.67</v>
      </c>
      <c r="F43" s="40" t="n">
        <v>6307.21</v>
      </c>
      <c r="G43" s="41" t="n">
        <v>58843.6</v>
      </c>
      <c r="H43" s="41" t="n">
        <v>8954.74</v>
      </c>
      <c r="I43" s="40" t="n">
        <v>15273.45</v>
      </c>
      <c r="J43" s="40" t="n">
        <v>7986.86</v>
      </c>
      <c r="K43" s="41" t="n">
        <v>12272.8</v>
      </c>
      <c r="L43" s="41" t="n">
        <v>5613.9</v>
      </c>
      <c r="M43" s="40" t="n">
        <v>18629.97</v>
      </c>
      <c r="N43" s="40" t="n">
        <v>6200.44</v>
      </c>
      <c r="O43" s="41" t="n">
        <v>13494.97</v>
      </c>
      <c r="P43" s="42" t="n">
        <v>7710.21</v>
      </c>
    </row>
    <row r="44" customFormat="false" ht="12.75" hidden="false" customHeight="false" outlineLevel="0" collapsed="false">
      <c r="A44" s="39" t="s">
        <v>297</v>
      </c>
      <c r="B44" s="39" t="s">
        <v>34</v>
      </c>
      <c r="C44" s="39"/>
      <c r="D44" s="39"/>
      <c r="E44" s="40" t="n">
        <v>20080.088262</v>
      </c>
      <c r="F44" s="40" t="n">
        <v>6306.770438</v>
      </c>
      <c r="G44" s="41" t="n">
        <v>58512.611687</v>
      </c>
      <c r="H44" s="41" t="n">
        <v>8720.758627</v>
      </c>
      <c r="I44" s="40" t="n">
        <v>15273.10598</v>
      </c>
      <c r="J44" s="40" t="n">
        <v>7986.369684</v>
      </c>
      <c r="K44" s="41"/>
      <c r="L44" s="41"/>
      <c r="M44" s="40" t="n">
        <v>18629.835781</v>
      </c>
      <c r="N44" s="40" t="n">
        <v>6201.380269</v>
      </c>
      <c r="O44" s="41" t="n">
        <v>13494.938698</v>
      </c>
      <c r="P44" s="42" t="n">
        <v>7710.261839</v>
      </c>
    </row>
    <row r="45" customFormat="false" ht="12.75" hidden="false" customHeight="false" outlineLevel="0" collapsed="false">
      <c r="A45" s="39" t="s">
        <v>301</v>
      </c>
      <c r="B45" s="39" t="s">
        <v>47</v>
      </c>
      <c r="C45" s="39" t="s">
        <v>15</v>
      </c>
      <c r="D45" s="39" t="s">
        <v>16</v>
      </c>
      <c r="E45" s="40" t="n">
        <v>20127.22</v>
      </c>
      <c r="F45" s="40" t="n">
        <v>6302.43</v>
      </c>
      <c r="G45" s="41" t="n">
        <v>58261.51</v>
      </c>
      <c r="H45" s="41" t="n">
        <v>8600.68</v>
      </c>
      <c r="I45" s="40" t="n">
        <v>15273.8</v>
      </c>
      <c r="J45" s="40" t="n">
        <v>7984.35</v>
      </c>
      <c r="K45" s="41" t="n">
        <v>12275</v>
      </c>
      <c r="L45" s="41" t="n">
        <v>5617.1</v>
      </c>
      <c r="M45" s="40" t="n">
        <v>18629.49</v>
      </c>
      <c r="N45" s="40" t="n">
        <v>6214.79</v>
      </c>
      <c r="O45" s="41" t="n">
        <v>13494.68</v>
      </c>
      <c r="P45" s="42" t="n">
        <v>7710.87</v>
      </c>
    </row>
    <row r="46" customFormat="false" ht="12.75" hidden="false" customHeight="false" outlineLevel="0" collapsed="false">
      <c r="A46" s="39" t="s">
        <v>305</v>
      </c>
      <c r="B46" s="39" t="s">
        <v>59</v>
      </c>
      <c r="C46" s="39" t="s">
        <v>60</v>
      </c>
      <c r="D46" s="39" t="s">
        <v>306</v>
      </c>
      <c r="E46" s="40" t="n">
        <v>20182.46</v>
      </c>
      <c r="F46" s="40" t="n">
        <v>6360.34</v>
      </c>
      <c r="G46" s="41" t="n">
        <v>58224.89</v>
      </c>
      <c r="H46" s="41" t="n">
        <v>8662.03</v>
      </c>
      <c r="I46" s="40" t="n">
        <v>16376.18</v>
      </c>
      <c r="J46" s="40" t="n">
        <v>7974.39</v>
      </c>
      <c r="K46" s="41" t="n">
        <v>12277.7</v>
      </c>
      <c r="L46" s="41" t="n">
        <v>5646.6</v>
      </c>
      <c r="M46" s="40" t="n">
        <v>18573.44</v>
      </c>
      <c r="N46" s="40" t="n">
        <v>6225.21</v>
      </c>
      <c r="O46" s="41" t="n">
        <v>13507.36</v>
      </c>
      <c r="P46" s="42" t="n">
        <v>7713.65</v>
      </c>
    </row>
    <row r="47" customFormat="false" ht="12.75" hidden="false" customHeight="false" outlineLevel="0" collapsed="false">
      <c r="A47" s="39" t="s">
        <v>308</v>
      </c>
      <c r="B47" s="39" t="s">
        <v>309</v>
      </c>
      <c r="C47" s="39" t="s">
        <v>60</v>
      </c>
      <c r="D47" s="39" t="s">
        <v>310</v>
      </c>
      <c r="E47" s="40" t="n">
        <v>20226.51</v>
      </c>
      <c r="F47" s="40" t="n">
        <v>6320.95</v>
      </c>
      <c r="G47" s="41" t="n">
        <v>58231.74</v>
      </c>
      <c r="H47" s="41" t="n">
        <v>8658.63</v>
      </c>
      <c r="I47" s="40" t="n">
        <v>15802.37</v>
      </c>
      <c r="J47" s="40" t="n">
        <v>7978.98</v>
      </c>
      <c r="K47" s="41" t="n">
        <v>12283.8</v>
      </c>
      <c r="L47" s="41" t="n">
        <v>5646.4</v>
      </c>
      <c r="M47" s="40" t="n">
        <v>18460.42</v>
      </c>
      <c r="N47" s="40" t="n">
        <v>6298.43</v>
      </c>
      <c r="O47" s="41" t="n">
        <v>13494.64</v>
      </c>
      <c r="P47" s="42" t="n">
        <v>7716.09</v>
      </c>
    </row>
    <row r="48" customFormat="false" ht="12.75" hidden="false" customHeight="false" outlineLevel="0" collapsed="false">
      <c r="A48" s="39" t="s">
        <v>313</v>
      </c>
      <c r="B48" s="39" t="s">
        <v>20</v>
      </c>
      <c r="C48" s="39" t="s">
        <v>45</v>
      </c>
      <c r="D48" s="39" t="s">
        <v>69</v>
      </c>
      <c r="E48" s="40" t="n">
        <v>20203.4</v>
      </c>
      <c r="F48" s="40" t="n">
        <v>6343.19</v>
      </c>
      <c r="G48" s="41" t="n">
        <v>59045.42</v>
      </c>
      <c r="H48" s="41" t="n">
        <v>8755.35</v>
      </c>
      <c r="I48" s="40" t="n">
        <v>15034.79</v>
      </c>
      <c r="J48" s="40" t="n">
        <v>7978.75</v>
      </c>
      <c r="K48" s="41" t="n">
        <v>12220</v>
      </c>
      <c r="L48" s="41" t="n">
        <v>5625.7</v>
      </c>
      <c r="M48" s="40" t="n">
        <v>18593.4</v>
      </c>
      <c r="N48" s="40" t="n">
        <v>5960.3</v>
      </c>
      <c r="O48" s="41" t="n">
        <v>13528.41</v>
      </c>
      <c r="P48" s="42" t="n">
        <v>7690.98</v>
      </c>
    </row>
    <row r="49" customFormat="false" ht="12.75" hidden="false" customHeight="false" outlineLevel="0" collapsed="false">
      <c r="A49" s="39" t="s">
        <v>318</v>
      </c>
      <c r="B49" s="39" t="s">
        <v>47</v>
      </c>
      <c r="C49" s="39" t="s">
        <v>60</v>
      </c>
      <c r="D49" s="39" t="s">
        <v>319</v>
      </c>
      <c r="E49" s="40" t="n">
        <v>20363.74</v>
      </c>
      <c r="F49" s="40" t="n">
        <v>6525.26</v>
      </c>
      <c r="G49" s="41" t="n">
        <v>58714.3</v>
      </c>
      <c r="H49" s="41" t="n">
        <v>8707.59</v>
      </c>
      <c r="I49" s="40" t="n">
        <v>14780.92</v>
      </c>
      <c r="J49" s="40" t="n">
        <v>7978.46</v>
      </c>
      <c r="K49" s="41" t="n">
        <v>12276.3</v>
      </c>
      <c r="L49" s="41" t="n">
        <v>5678.5</v>
      </c>
      <c r="M49" s="40" t="n">
        <v>18575.35</v>
      </c>
      <c r="N49" s="40" t="n">
        <v>6404.23</v>
      </c>
      <c r="O49" s="41" t="n">
        <v>13851.24</v>
      </c>
      <c r="P49" s="42" t="n">
        <v>7721.7</v>
      </c>
    </row>
    <row r="50" customFormat="false" ht="12.75" hidden="false" customHeight="false" outlineLevel="0" collapsed="false">
      <c r="A50" s="39" t="s">
        <v>323</v>
      </c>
      <c r="B50" s="39" t="s">
        <v>47</v>
      </c>
      <c r="C50" s="39" t="s">
        <v>87</v>
      </c>
      <c r="D50" s="39" t="s">
        <v>324</v>
      </c>
      <c r="E50" s="40" t="n">
        <v>20237.35</v>
      </c>
      <c r="F50" s="40" t="n">
        <v>6329.79</v>
      </c>
      <c r="G50" s="41" t="n">
        <v>60146.28</v>
      </c>
      <c r="H50" s="41" t="n">
        <v>8674.47</v>
      </c>
      <c r="I50" s="40" t="n">
        <v>15168.14</v>
      </c>
      <c r="J50" s="40" t="n">
        <v>7979.96</v>
      </c>
      <c r="K50" s="41" t="n">
        <v>12270.5</v>
      </c>
      <c r="L50" s="41" t="n">
        <v>5599.1</v>
      </c>
      <c r="M50" s="40" t="n">
        <v>18603.81</v>
      </c>
      <c r="N50" s="40" t="n">
        <v>6154.02</v>
      </c>
      <c r="O50" s="41" t="n">
        <v>13494.09</v>
      </c>
      <c r="P50" s="42" t="n">
        <v>7707.82</v>
      </c>
    </row>
    <row r="51" customFormat="false" ht="12.75" hidden="false" customHeight="false" outlineLevel="0" collapsed="false">
      <c r="A51" s="39" t="s">
        <v>328</v>
      </c>
      <c r="B51" s="39" t="s">
        <v>47</v>
      </c>
      <c r="C51" s="39" t="s">
        <v>87</v>
      </c>
      <c r="D51" s="39" t="s">
        <v>329</v>
      </c>
      <c r="E51" s="40" t="n">
        <v>20385.48</v>
      </c>
      <c r="F51" s="40" t="n">
        <v>6331.61</v>
      </c>
      <c r="G51" s="41" t="n">
        <v>60241.84</v>
      </c>
      <c r="H51" s="41" t="n">
        <v>8686.01</v>
      </c>
      <c r="I51" s="40" t="n">
        <v>15147.07</v>
      </c>
      <c r="J51" s="40" t="n">
        <v>7979.03</v>
      </c>
      <c r="K51" s="41" t="n">
        <v>12275.2</v>
      </c>
      <c r="L51" s="41" t="n">
        <v>5608.2</v>
      </c>
      <c r="M51" s="40" t="n">
        <v>18601.79</v>
      </c>
      <c r="N51" s="40" t="n">
        <v>6145.53</v>
      </c>
      <c r="O51" s="41" t="n">
        <v>13494.01</v>
      </c>
      <c r="P51" s="42" t="n">
        <v>7707.45</v>
      </c>
    </row>
    <row r="52" customFormat="false" ht="12.75" hidden="false" customHeight="false" outlineLevel="0" collapsed="false">
      <c r="A52" s="39" t="s">
        <v>334</v>
      </c>
      <c r="B52" s="39" t="s">
        <v>26</v>
      </c>
      <c r="C52" s="39" t="s">
        <v>87</v>
      </c>
      <c r="D52" s="39" t="s">
        <v>335</v>
      </c>
      <c r="E52" s="40" t="n">
        <v>20225.06</v>
      </c>
      <c r="F52" s="40" t="n">
        <v>6328.37</v>
      </c>
      <c r="G52" s="41" t="n">
        <v>59903.65</v>
      </c>
      <c r="H52" s="41" t="n">
        <v>8687.18</v>
      </c>
      <c r="I52" s="40" t="n">
        <v>15180.54</v>
      </c>
      <c r="J52" s="40" t="n">
        <v>7981.25</v>
      </c>
      <c r="K52" s="41" t="n">
        <v>5884.6</v>
      </c>
      <c r="L52" s="41" t="n">
        <v>1770.8</v>
      </c>
      <c r="M52" s="40" t="n">
        <v>18606.36</v>
      </c>
      <c r="N52" s="40" t="n">
        <v>6157.69</v>
      </c>
      <c r="O52" s="41" t="n">
        <v>13494.42</v>
      </c>
      <c r="P52" s="42" t="n">
        <v>7707.86</v>
      </c>
    </row>
    <row r="53" customFormat="false" ht="12.75" hidden="false" customHeight="false" outlineLevel="0" collapsed="false">
      <c r="A53" s="39" t="s">
        <v>339</v>
      </c>
      <c r="B53" s="39" t="s">
        <v>44</v>
      </c>
      <c r="C53" s="39" t="s">
        <v>27</v>
      </c>
      <c r="D53" s="39"/>
      <c r="E53" s="40" t="n">
        <v>20330.29</v>
      </c>
      <c r="F53" s="40" t="n">
        <v>6341.64</v>
      </c>
      <c r="G53" s="41" t="n">
        <v>60140.96</v>
      </c>
      <c r="H53" s="41" t="n">
        <v>8607.94</v>
      </c>
      <c r="I53" s="40" t="n">
        <v>15097.58</v>
      </c>
      <c r="J53" s="40" t="n">
        <v>7978.45</v>
      </c>
      <c r="K53" s="41" t="n">
        <v>12280.2</v>
      </c>
      <c r="L53" s="41" t="n">
        <v>5618.7</v>
      </c>
      <c r="M53" s="40" t="n">
        <v>18599.88</v>
      </c>
      <c r="N53" s="40" t="n">
        <v>6189.03</v>
      </c>
      <c r="O53" s="41" t="n">
        <v>13489.74</v>
      </c>
      <c r="P53" s="42" t="n">
        <v>7711.34</v>
      </c>
    </row>
    <row r="54" customFormat="false" ht="12.75" hidden="false" customHeight="false" outlineLevel="0" collapsed="false">
      <c r="A54" s="39" t="s">
        <v>340</v>
      </c>
      <c r="B54" s="39" t="s">
        <v>341</v>
      </c>
      <c r="C54" s="39" t="s">
        <v>297</v>
      </c>
      <c r="D54" s="39" t="s">
        <v>298</v>
      </c>
      <c r="E54" s="40" t="n">
        <v>20086.52</v>
      </c>
      <c r="F54" s="40" t="n">
        <v>6306.31</v>
      </c>
      <c r="G54" s="41" t="n">
        <v>58204.89</v>
      </c>
      <c r="H54" s="41" t="n">
        <v>8485.29</v>
      </c>
      <c r="I54" s="40" t="n">
        <v>15273.36</v>
      </c>
      <c r="J54" s="40" t="n">
        <v>7986.25</v>
      </c>
      <c r="K54" s="41" t="n">
        <v>12272.4</v>
      </c>
      <c r="L54" s="41" t="n">
        <v>5614.4</v>
      </c>
      <c r="M54" s="40" t="n">
        <v>18629.81</v>
      </c>
      <c r="N54" s="40" t="n">
        <v>6202.53</v>
      </c>
      <c r="O54" s="41" t="n">
        <v>13494.91</v>
      </c>
      <c r="P54" s="42" t="n">
        <v>7710.37</v>
      </c>
    </row>
    <row r="55" customFormat="false" ht="12.75" hidden="false" customHeight="false" outlineLevel="0" collapsed="false">
      <c r="A55" s="39" t="s">
        <v>345</v>
      </c>
      <c r="B55" s="39" t="s">
        <v>346</v>
      </c>
      <c r="C55" s="39"/>
      <c r="D55" s="39"/>
      <c r="E55" s="40" t="n">
        <v>20086.52</v>
      </c>
      <c r="F55" s="40" t="n">
        <v>6306.31</v>
      </c>
      <c r="G55" s="41" t="n">
        <v>58204.89</v>
      </c>
      <c r="H55" s="41" t="n">
        <v>8485.29</v>
      </c>
      <c r="I55" s="40" t="n">
        <v>15273.36</v>
      </c>
      <c r="J55" s="40" t="n">
        <v>7986.25</v>
      </c>
      <c r="K55" s="41"/>
      <c r="L55" s="41"/>
      <c r="M55" s="40" t="n">
        <v>18629.81</v>
      </c>
      <c r="N55" s="40" t="n">
        <v>6202.53</v>
      </c>
      <c r="O55" s="41" t="n">
        <v>13494.91</v>
      </c>
      <c r="P55" s="42" t="n">
        <v>7710.37</v>
      </c>
    </row>
    <row r="56" customFormat="false" ht="12.75" hidden="false" customHeight="false" outlineLevel="0" collapsed="false">
      <c r="A56" s="39" t="s">
        <v>347</v>
      </c>
      <c r="B56" s="39" t="s">
        <v>26</v>
      </c>
      <c r="C56" s="39" t="s">
        <v>33</v>
      </c>
      <c r="D56" s="39" t="s">
        <v>348</v>
      </c>
      <c r="E56" s="40" t="n">
        <v>20287.06</v>
      </c>
      <c r="F56" s="40" t="n">
        <v>6330.49</v>
      </c>
      <c r="G56" s="41" t="n">
        <v>60223.63</v>
      </c>
      <c r="H56" s="41" t="n">
        <v>8677.61</v>
      </c>
      <c r="I56" s="40" t="n">
        <v>15161.7</v>
      </c>
      <c r="J56" s="40" t="n">
        <v>7979.67</v>
      </c>
      <c r="K56" s="41" t="n">
        <v>12265.8</v>
      </c>
      <c r="L56" s="41" t="n">
        <v>5579.1</v>
      </c>
      <c r="M56" s="40" t="n">
        <v>18603.39</v>
      </c>
      <c r="N56" s="40" t="n">
        <v>6153.08</v>
      </c>
      <c r="O56" s="41" t="n">
        <v>13493.64</v>
      </c>
      <c r="P56" s="42" t="n">
        <v>7707.9</v>
      </c>
    </row>
    <row r="57" customFormat="false" ht="12.75" hidden="false" customHeight="false" outlineLevel="0" collapsed="false">
      <c r="A57" s="39" t="s">
        <v>352</v>
      </c>
      <c r="B57" s="39" t="s">
        <v>20</v>
      </c>
      <c r="C57" s="39" t="s">
        <v>37</v>
      </c>
      <c r="D57" s="39" t="s">
        <v>353</v>
      </c>
      <c r="E57" s="40" t="n">
        <v>20259.46</v>
      </c>
      <c r="F57" s="40" t="n">
        <v>6328.19</v>
      </c>
      <c r="G57" s="41" t="n">
        <v>60526.52</v>
      </c>
      <c r="H57" s="41" t="n">
        <v>8679.85</v>
      </c>
      <c r="I57" s="40" t="n">
        <v>17020.21</v>
      </c>
      <c r="J57" s="40" t="n">
        <v>9251.04</v>
      </c>
      <c r="K57" s="41" t="n">
        <v>12269.3</v>
      </c>
      <c r="L57" s="41" t="n">
        <v>5597.5</v>
      </c>
      <c r="M57" s="40" t="n">
        <v>18604.28</v>
      </c>
      <c r="N57" s="40" t="n">
        <v>6164.92</v>
      </c>
      <c r="O57" s="41" t="n">
        <v>13493.92</v>
      </c>
      <c r="P57" s="42" t="n">
        <v>7708.49</v>
      </c>
    </row>
    <row r="58" customFormat="false" ht="12.75" hidden="false" customHeight="false" outlineLevel="0" collapsed="false">
      <c r="A58" s="39" t="s">
        <v>357</v>
      </c>
      <c r="B58" s="39" t="s">
        <v>26</v>
      </c>
      <c r="C58" s="39" t="s">
        <v>27</v>
      </c>
      <c r="D58" s="39" t="s">
        <v>138</v>
      </c>
      <c r="E58" s="40" t="n">
        <v>20133.62</v>
      </c>
      <c r="F58" s="40" t="n">
        <v>6320.92</v>
      </c>
      <c r="G58" s="41" t="n">
        <v>59965.2</v>
      </c>
      <c r="H58" s="41" t="n">
        <v>9646.74</v>
      </c>
      <c r="I58" s="40" t="n">
        <v>15066.11</v>
      </c>
      <c r="J58" s="40" t="n">
        <v>7979.02</v>
      </c>
      <c r="K58" s="41" t="n">
        <v>12242.7</v>
      </c>
      <c r="L58" s="41" t="n">
        <v>5603.3</v>
      </c>
      <c r="M58" s="40" t="n">
        <v>18583.67</v>
      </c>
      <c r="N58" s="40" t="n">
        <v>5917.99</v>
      </c>
      <c r="O58" s="41" t="n">
        <v>13489.37</v>
      </c>
      <c r="P58" s="42" t="n">
        <v>7689.52</v>
      </c>
    </row>
    <row r="59" customFormat="false" ht="12.75" hidden="false" customHeight="false" outlineLevel="0" collapsed="false">
      <c r="A59" s="39" t="s">
        <v>362</v>
      </c>
      <c r="B59" s="39" t="s">
        <v>44</v>
      </c>
      <c r="C59" s="39" t="s">
        <v>15</v>
      </c>
      <c r="D59" s="39"/>
      <c r="E59" s="40" t="n">
        <v>20141.55</v>
      </c>
      <c r="F59" s="40" t="n">
        <v>6303.4</v>
      </c>
      <c r="G59" s="41" t="n">
        <v>58243.83</v>
      </c>
      <c r="H59" s="41" t="n">
        <v>8614.77</v>
      </c>
      <c r="I59" s="40" t="n">
        <v>15272.1</v>
      </c>
      <c r="J59" s="40" t="n">
        <v>7983.5</v>
      </c>
      <c r="K59" s="41" t="n">
        <v>12274.9</v>
      </c>
      <c r="L59" s="41" t="n">
        <v>5616.8</v>
      </c>
      <c r="M59" s="40" t="n">
        <v>18628.63</v>
      </c>
      <c r="N59" s="40" t="n">
        <v>6212.61</v>
      </c>
      <c r="O59" s="41" t="n">
        <v>13494.72</v>
      </c>
      <c r="P59" s="42" t="n">
        <v>7710.74</v>
      </c>
    </row>
    <row r="60" customFormat="false" ht="12.75" hidden="false" customHeight="false" outlineLevel="0" collapsed="false">
      <c r="A60" s="39" t="s">
        <v>363</v>
      </c>
      <c r="B60" s="39" t="s">
        <v>125</v>
      </c>
      <c r="C60" s="39" t="s">
        <v>87</v>
      </c>
      <c r="D60" s="39" t="s">
        <v>88</v>
      </c>
      <c r="E60" s="40" t="n">
        <v>20341.76</v>
      </c>
      <c r="F60" s="40" t="n">
        <v>6332</v>
      </c>
      <c r="G60" s="41" t="n">
        <v>60295.64</v>
      </c>
      <c r="H60" s="41" t="n">
        <v>8695.33</v>
      </c>
      <c r="I60" s="40" t="n">
        <v>15143.97</v>
      </c>
      <c r="J60" s="40" t="n">
        <v>7978.99</v>
      </c>
      <c r="K60" s="41" t="n">
        <v>12277.6</v>
      </c>
      <c r="L60" s="41" t="n">
        <v>5607.9</v>
      </c>
      <c r="M60" s="40" t="n">
        <v>18601.47</v>
      </c>
      <c r="N60" s="40" t="n">
        <v>6143.09</v>
      </c>
      <c r="O60" s="41" t="n">
        <v>13493.82</v>
      </c>
      <c r="P60" s="42" t="n">
        <v>7707.32</v>
      </c>
    </row>
    <row r="61" customFormat="false" ht="12.75" hidden="false" customHeight="false" outlineLevel="0" collapsed="false">
      <c r="A61" s="39" t="s">
        <v>367</v>
      </c>
      <c r="B61" s="39" t="s">
        <v>14</v>
      </c>
      <c r="C61" s="39" t="s">
        <v>60</v>
      </c>
      <c r="D61" s="39" t="s">
        <v>61</v>
      </c>
      <c r="E61" s="40" t="n">
        <v>20252.09</v>
      </c>
      <c r="F61" s="40" t="n">
        <v>6450.11</v>
      </c>
      <c r="G61" s="41" t="n">
        <v>58299.07</v>
      </c>
      <c r="H61" s="41" t="n">
        <v>8671.05</v>
      </c>
      <c r="I61" s="40" t="n">
        <v>15153.38</v>
      </c>
      <c r="J61" s="40" t="n">
        <v>7978.79</v>
      </c>
      <c r="K61" s="41" t="n">
        <v>12282.6</v>
      </c>
      <c r="L61" s="41" t="n">
        <v>5649.7</v>
      </c>
      <c r="M61" s="40" t="n">
        <v>18590.1</v>
      </c>
      <c r="N61" s="40" t="n">
        <v>6289.34</v>
      </c>
      <c r="O61" s="41" t="n">
        <v>13516.96</v>
      </c>
      <c r="P61" s="42" t="n">
        <v>7715.27</v>
      </c>
    </row>
    <row r="62" customFormat="false" ht="12.75" hidden="false" customHeight="false" outlineLevel="0" collapsed="false">
      <c r="A62" s="39" t="s">
        <v>370</v>
      </c>
      <c r="B62" s="39" t="s">
        <v>256</v>
      </c>
      <c r="C62" s="39" t="s">
        <v>45</v>
      </c>
      <c r="D62" s="39" t="s">
        <v>371</v>
      </c>
      <c r="E62" s="40" t="n">
        <v>20235.4</v>
      </c>
      <c r="F62" s="40" t="n">
        <v>6325.24</v>
      </c>
      <c r="G62" s="41" t="n">
        <v>57902.65</v>
      </c>
      <c r="H62" s="41" t="n">
        <v>8683.65</v>
      </c>
      <c r="I62" s="40" t="n">
        <v>15194.76</v>
      </c>
      <c r="J62" s="40" t="n">
        <v>7962.76</v>
      </c>
      <c r="K62" s="41" t="n">
        <v>12267.8</v>
      </c>
      <c r="L62" s="41" t="n">
        <v>5582.3</v>
      </c>
      <c r="M62" s="40" t="n">
        <v>18587.58</v>
      </c>
      <c r="N62" s="40" t="n">
        <v>6157.41</v>
      </c>
      <c r="O62" s="41" t="n">
        <v>13497.8</v>
      </c>
      <c r="P62" s="42" t="n">
        <v>7707.05</v>
      </c>
    </row>
    <row r="63" customFormat="false" ht="12.75" hidden="false" customHeight="false" outlineLevel="0" collapsed="false">
      <c r="A63" s="39" t="s">
        <v>385</v>
      </c>
      <c r="B63" s="39" t="s">
        <v>26</v>
      </c>
      <c r="C63" s="39" t="s">
        <v>27</v>
      </c>
      <c r="D63" s="39" t="s">
        <v>142</v>
      </c>
      <c r="E63" s="40" t="n">
        <v>20372.2</v>
      </c>
      <c r="F63" s="40" t="n">
        <v>6343.25</v>
      </c>
      <c r="G63" s="41" t="n">
        <v>60064.08</v>
      </c>
      <c r="H63" s="41" t="n">
        <v>8594.9</v>
      </c>
      <c r="I63" s="40" t="n">
        <v>15052.74</v>
      </c>
      <c r="J63" s="40" t="n">
        <v>7976.52</v>
      </c>
      <c r="K63" s="41" t="n">
        <v>12307.5</v>
      </c>
      <c r="L63" s="41" t="n">
        <v>5536</v>
      </c>
      <c r="M63" s="40" t="n">
        <v>18576.92</v>
      </c>
      <c r="N63" s="40" t="n">
        <v>6216.85</v>
      </c>
      <c r="O63" s="41" t="n">
        <v>13479.37</v>
      </c>
      <c r="P63" s="42" t="n">
        <v>7714.8</v>
      </c>
    </row>
    <row r="64" customFormat="false" ht="12.75" hidden="false" customHeight="false" outlineLevel="0" collapsed="false">
      <c r="A64" s="39" t="s">
        <v>392</v>
      </c>
      <c r="B64" s="39" t="s">
        <v>346</v>
      </c>
      <c r="C64" s="39"/>
      <c r="D64" s="39"/>
      <c r="E64" s="40" t="n">
        <v>20372.2</v>
      </c>
      <c r="F64" s="40" t="n">
        <v>6343.25</v>
      </c>
      <c r="G64" s="41" t="n">
        <v>60064.08</v>
      </c>
      <c r="H64" s="41" t="n">
        <v>8594.9</v>
      </c>
      <c r="I64" s="40" t="n">
        <v>15052.74</v>
      </c>
      <c r="J64" s="40" t="n">
        <v>7976.52</v>
      </c>
      <c r="K64" s="41"/>
      <c r="L64" s="41"/>
      <c r="M64" s="40"/>
      <c r="N64" s="40"/>
      <c r="O64" s="41"/>
      <c r="P64" s="42"/>
    </row>
    <row r="65" customFormat="false" ht="12.75" hidden="false" customHeight="false" outlineLevel="0" collapsed="false">
      <c r="A65" s="39" t="s">
        <v>393</v>
      </c>
      <c r="B65" s="39" t="s">
        <v>14</v>
      </c>
      <c r="C65" s="39" t="s">
        <v>87</v>
      </c>
      <c r="D65" s="39" t="s">
        <v>394</v>
      </c>
      <c r="E65" s="40" t="n">
        <v>20238.96</v>
      </c>
      <c r="F65" s="40" t="n">
        <v>6330.32</v>
      </c>
      <c r="G65" s="41" t="n">
        <v>60145.42</v>
      </c>
      <c r="H65" s="41" t="n">
        <v>8672.21</v>
      </c>
      <c r="I65" s="40" t="n">
        <v>15163.48</v>
      </c>
      <c r="J65" s="40" t="n">
        <v>7979.66</v>
      </c>
      <c r="K65" s="41" t="n">
        <v>12268.9</v>
      </c>
      <c r="L65" s="41" t="n">
        <v>5605.1</v>
      </c>
      <c r="M65" s="40" t="n">
        <v>18603.05</v>
      </c>
      <c r="N65" s="40" t="n">
        <v>6151.14</v>
      </c>
      <c r="O65" s="41" t="n">
        <v>13494.19</v>
      </c>
      <c r="P65" s="42" t="n">
        <v>7707.56</v>
      </c>
    </row>
    <row r="66" customFormat="false" ht="12.75" hidden="false" customHeight="false" outlineLevel="0" collapsed="false">
      <c r="A66" s="39" t="s">
        <v>400</v>
      </c>
      <c r="B66" s="39" t="s">
        <v>125</v>
      </c>
      <c r="C66" s="39" t="s">
        <v>87</v>
      </c>
      <c r="D66" s="39" t="s">
        <v>401</v>
      </c>
      <c r="E66" s="40" t="n">
        <v>20285.33</v>
      </c>
      <c r="F66" s="40" t="n">
        <v>6331.39</v>
      </c>
      <c r="G66" s="41" t="n">
        <v>60344.86</v>
      </c>
      <c r="H66" s="41" t="n">
        <v>8687.31</v>
      </c>
      <c r="I66" s="40" t="n">
        <v>15144.07</v>
      </c>
      <c r="J66" s="40" t="n">
        <v>7979.24</v>
      </c>
      <c r="K66" s="41" t="n">
        <v>12272.8</v>
      </c>
      <c r="L66" s="41" t="n">
        <v>5611</v>
      </c>
      <c r="M66" s="40" t="n">
        <v>18600.6</v>
      </c>
      <c r="N66" s="40" t="n">
        <v>6135.39</v>
      </c>
      <c r="O66" s="41" t="n">
        <v>13493.41</v>
      </c>
      <c r="P66" s="42" t="n">
        <v>7706.75</v>
      </c>
    </row>
    <row r="67" customFormat="false" ht="12.75" hidden="false" customHeight="false" outlineLevel="0" collapsed="false">
      <c r="A67" s="39" t="s">
        <v>409</v>
      </c>
      <c r="B67" s="39" t="s">
        <v>20</v>
      </c>
      <c r="C67" s="39" t="s">
        <v>87</v>
      </c>
      <c r="D67" s="39" t="s">
        <v>276</v>
      </c>
      <c r="E67" s="40" t="n">
        <v>20357.68</v>
      </c>
      <c r="F67" s="40" t="n">
        <v>6332.16</v>
      </c>
      <c r="G67" s="41" t="n">
        <v>60287.71</v>
      </c>
      <c r="H67" s="41" t="n">
        <v>8691.74</v>
      </c>
      <c r="I67" s="40" t="n">
        <v>15143.64</v>
      </c>
      <c r="J67" s="40" t="n">
        <v>7978.92</v>
      </c>
      <c r="K67" s="41" t="n">
        <v>12273.6</v>
      </c>
      <c r="L67" s="41" t="n">
        <v>5608.1</v>
      </c>
      <c r="M67" s="40" t="n">
        <v>18601.98</v>
      </c>
      <c r="N67" s="40" t="n">
        <v>6146.35</v>
      </c>
      <c r="O67" s="41" t="n">
        <v>13494.08</v>
      </c>
      <c r="P67" s="42" t="n">
        <v>7707.46</v>
      </c>
    </row>
    <row r="68" customFormat="false" ht="12.75" hidden="false" customHeight="false" outlineLevel="0" collapsed="false">
      <c r="A68" s="39" t="s">
        <v>411</v>
      </c>
      <c r="B68" s="39" t="s">
        <v>59</v>
      </c>
      <c r="C68" s="39" t="s">
        <v>60</v>
      </c>
      <c r="D68" s="39" t="s">
        <v>281</v>
      </c>
      <c r="E68" s="40" t="n">
        <v>20428.9</v>
      </c>
      <c r="F68" s="40" t="n">
        <v>7313.2</v>
      </c>
      <c r="G68" s="41" t="n">
        <v>58421.62</v>
      </c>
      <c r="H68" s="41" t="n">
        <v>8734.03</v>
      </c>
      <c r="I68" s="40" t="n">
        <v>14825.38</v>
      </c>
      <c r="J68" s="40" t="n">
        <v>7980</v>
      </c>
      <c r="K68" s="41" t="n">
        <v>12297.7</v>
      </c>
      <c r="L68" s="41" t="n">
        <v>5666</v>
      </c>
      <c r="M68" s="40" t="n">
        <v>18574.62</v>
      </c>
      <c r="N68" s="40" t="n">
        <v>6384.18</v>
      </c>
      <c r="O68" s="41" t="n">
        <v>13494.2</v>
      </c>
      <c r="P68" s="42" t="n">
        <v>7720.81</v>
      </c>
    </row>
    <row r="69" customFormat="false" ht="12.75" hidden="false" customHeight="false" outlineLevel="0" collapsed="false">
      <c r="A69" s="39" t="s">
        <v>414</v>
      </c>
      <c r="B69" s="39" t="s">
        <v>44</v>
      </c>
      <c r="C69" s="39" t="s">
        <v>15</v>
      </c>
      <c r="D69" s="39"/>
      <c r="E69" s="40" t="n">
        <v>20140.36</v>
      </c>
      <c r="F69" s="40" t="n">
        <v>6299.44</v>
      </c>
      <c r="G69" s="41" t="n">
        <v>58243.66</v>
      </c>
      <c r="H69" s="41" t="n">
        <v>8607.42</v>
      </c>
      <c r="I69" s="40" t="n">
        <v>15274.14</v>
      </c>
      <c r="J69" s="40" t="n">
        <v>7983.69</v>
      </c>
      <c r="K69" s="41" t="n">
        <v>12275.4</v>
      </c>
      <c r="L69" s="41" t="n">
        <v>5618.9</v>
      </c>
      <c r="M69" s="40" t="n">
        <v>18629.61</v>
      </c>
      <c r="N69" s="40" t="n">
        <v>6220.27</v>
      </c>
      <c r="O69" s="41" t="n">
        <v>13494.53</v>
      </c>
      <c r="P69" s="42" t="n">
        <v>7711.23</v>
      </c>
    </row>
    <row r="70" customFormat="false" ht="12.75" hidden="false" customHeight="false" outlineLevel="0" collapsed="false">
      <c r="A70" s="39" t="s">
        <v>415</v>
      </c>
      <c r="B70" s="39" t="s">
        <v>20</v>
      </c>
      <c r="C70" s="39" t="s">
        <v>87</v>
      </c>
      <c r="D70" s="39" t="s">
        <v>88</v>
      </c>
      <c r="E70" s="40" t="n">
        <v>20356.03</v>
      </c>
      <c r="F70" s="40" t="n">
        <v>6331.25</v>
      </c>
      <c r="G70" s="41" t="n">
        <v>60284.22</v>
      </c>
      <c r="H70" s="41" t="n">
        <v>8691.74</v>
      </c>
      <c r="I70" s="40" t="n">
        <v>15143.56</v>
      </c>
      <c r="J70" s="40" t="n">
        <v>7978.92</v>
      </c>
      <c r="K70" s="41" t="n">
        <v>12272.1</v>
      </c>
      <c r="L70" s="41" t="n">
        <v>5607.3</v>
      </c>
      <c r="M70" s="40" t="n">
        <v>18602.12</v>
      </c>
      <c r="N70" s="40" t="n">
        <v>6147.11</v>
      </c>
      <c r="O70" s="41" t="n">
        <v>13494.06</v>
      </c>
      <c r="P70" s="42" t="n">
        <v>7707.46</v>
      </c>
    </row>
    <row r="71" customFormat="false" ht="12.75" hidden="false" customHeight="false" outlineLevel="0" collapsed="false">
      <c r="A71" s="39" t="s">
        <v>418</v>
      </c>
      <c r="B71" s="39" t="s">
        <v>47</v>
      </c>
      <c r="C71" s="39" t="s">
        <v>27</v>
      </c>
      <c r="D71" s="39" t="s">
        <v>419</v>
      </c>
      <c r="E71" s="40" t="n">
        <v>20422.1</v>
      </c>
      <c r="F71" s="40" t="n">
        <v>6337.01</v>
      </c>
      <c r="G71" s="41" t="n">
        <v>60172.02</v>
      </c>
      <c r="H71" s="41" t="n">
        <v>8676.01</v>
      </c>
      <c r="I71" s="40" t="n">
        <v>15137.27</v>
      </c>
      <c r="J71" s="40" t="n">
        <v>7978.02</v>
      </c>
      <c r="K71" s="41" t="n">
        <v>12378.4</v>
      </c>
      <c r="L71" s="41" t="n">
        <v>5735.2</v>
      </c>
      <c r="M71" s="40" t="n">
        <v>18609.34</v>
      </c>
      <c r="N71" s="40" t="n">
        <v>6145.75</v>
      </c>
      <c r="O71" s="41" t="n">
        <v>13494.93</v>
      </c>
      <c r="P71" s="42" t="n">
        <v>7708.75</v>
      </c>
    </row>
    <row r="72" customFormat="false" ht="12.75" hidden="false" customHeight="false" outlineLevel="0" collapsed="false">
      <c r="A72" s="39" t="s">
        <v>451</v>
      </c>
      <c r="B72" s="39" t="s">
        <v>14</v>
      </c>
      <c r="C72" s="39" t="s">
        <v>27</v>
      </c>
      <c r="D72" s="39" t="s">
        <v>138</v>
      </c>
      <c r="E72" s="40" t="n">
        <v>20411.61</v>
      </c>
      <c r="F72" s="40" t="n">
        <v>6338.61</v>
      </c>
      <c r="G72" s="41" t="n">
        <v>60171.22</v>
      </c>
      <c r="H72" s="41" t="n">
        <v>8676.25</v>
      </c>
      <c r="I72" s="40" t="n">
        <v>15130.95</v>
      </c>
      <c r="J72" s="40" t="n">
        <v>7977.57</v>
      </c>
      <c r="K72" s="41" t="n">
        <v>12358</v>
      </c>
      <c r="L72" s="41" t="n">
        <v>5700.7</v>
      </c>
      <c r="M72" s="40" t="n">
        <v>18607.37</v>
      </c>
      <c r="N72" s="40" t="n">
        <v>6148.84</v>
      </c>
      <c r="O72" s="41" t="n">
        <v>13495.25</v>
      </c>
      <c r="P72" s="42" t="n">
        <v>7709.17</v>
      </c>
    </row>
    <row r="73" customFormat="false" ht="12.75" hidden="false" customHeight="false" outlineLevel="0" collapsed="false">
      <c r="A73" s="39" t="s">
        <v>455</v>
      </c>
      <c r="B73" s="39" t="s">
        <v>20</v>
      </c>
      <c r="C73" s="39" t="s">
        <v>45</v>
      </c>
      <c r="D73" s="39" t="s">
        <v>69</v>
      </c>
      <c r="E73" s="40" t="n">
        <v>20297.89</v>
      </c>
      <c r="F73" s="40" t="n">
        <v>6329.53</v>
      </c>
      <c r="G73" s="41" t="n">
        <v>59932.31</v>
      </c>
      <c r="H73" s="41" t="n">
        <v>8675.38</v>
      </c>
      <c r="I73" s="40" t="n">
        <v>15149.05</v>
      </c>
      <c r="J73" s="40" t="n">
        <v>7978.33</v>
      </c>
      <c r="K73" s="41" t="n">
        <v>12271</v>
      </c>
      <c r="L73" s="41" t="n">
        <v>5616.1</v>
      </c>
      <c r="M73" s="40" t="n">
        <v>18598.58</v>
      </c>
      <c r="N73" s="40" t="n">
        <v>6105.32</v>
      </c>
      <c r="O73" s="41" t="n">
        <v>13495.83</v>
      </c>
      <c r="P73" s="42" t="n">
        <v>7703.69</v>
      </c>
    </row>
    <row r="74" customFormat="false" ht="12.75" hidden="false" customHeight="false" outlineLevel="0" collapsed="false">
      <c r="A74" s="39" t="s">
        <v>458</v>
      </c>
      <c r="B74" s="39" t="s">
        <v>47</v>
      </c>
      <c r="C74" s="39" t="s">
        <v>15</v>
      </c>
      <c r="D74" s="39" t="s">
        <v>459</v>
      </c>
      <c r="E74" s="40" t="n">
        <v>20134.73</v>
      </c>
      <c r="F74" s="40" t="n">
        <v>6300.99</v>
      </c>
      <c r="G74" s="41" t="n">
        <v>58253.95</v>
      </c>
      <c r="H74" s="41" t="n">
        <v>8607.01</v>
      </c>
      <c r="I74" s="40" t="n">
        <v>15274.38</v>
      </c>
      <c r="J74" s="40" t="n">
        <v>7983.96</v>
      </c>
      <c r="K74" s="41" t="n">
        <v>12275.2</v>
      </c>
      <c r="L74" s="41" t="n">
        <v>5618.2</v>
      </c>
      <c r="M74" s="40" t="n">
        <v>18629.58</v>
      </c>
      <c r="N74" s="40" t="n">
        <v>6217.61</v>
      </c>
      <c r="O74" s="41" t="n">
        <v>13494.61</v>
      </c>
      <c r="P74" s="42" t="n">
        <v>7711.05</v>
      </c>
    </row>
    <row r="75" customFormat="false" ht="12.75" hidden="false" customHeight="false" outlineLevel="0" collapsed="false">
      <c r="A75" s="39" t="s">
        <v>467</v>
      </c>
      <c r="B75" s="39" t="s">
        <v>47</v>
      </c>
      <c r="C75" s="39" t="s">
        <v>87</v>
      </c>
      <c r="D75" s="39" t="s">
        <v>88</v>
      </c>
      <c r="E75" s="40" t="n">
        <v>20357.68</v>
      </c>
      <c r="F75" s="40" t="n">
        <v>6332.16</v>
      </c>
      <c r="G75" s="41" t="n">
        <v>60287.71</v>
      </c>
      <c r="H75" s="41" t="n">
        <v>8691.74</v>
      </c>
      <c r="I75" s="40" t="n">
        <v>15143.64</v>
      </c>
      <c r="J75" s="40" t="n">
        <v>7978.92</v>
      </c>
      <c r="K75" s="41" t="n">
        <v>12275.7</v>
      </c>
      <c r="L75" s="41" t="n">
        <v>5610.1</v>
      </c>
      <c r="M75" s="40" t="n">
        <v>18601.77</v>
      </c>
      <c r="N75" s="40" t="n">
        <v>6144.45</v>
      </c>
      <c r="O75" s="41" t="n">
        <v>13494.01</v>
      </c>
      <c r="P75" s="42" t="n">
        <v>7707.49</v>
      </c>
    </row>
    <row r="76" customFormat="false" ht="12.75" hidden="false" customHeight="false" outlineLevel="0" collapsed="false">
      <c r="A76" s="39" t="s">
        <v>476</v>
      </c>
      <c r="B76" s="39" t="s">
        <v>47</v>
      </c>
      <c r="C76" s="39" t="s">
        <v>87</v>
      </c>
      <c r="D76" s="39" t="s">
        <v>88</v>
      </c>
      <c r="E76" s="40" t="n">
        <v>20299.6</v>
      </c>
      <c r="F76" s="40" t="n">
        <v>6330.08</v>
      </c>
      <c r="G76" s="41" t="n">
        <v>60154.94</v>
      </c>
      <c r="H76" s="41" t="n">
        <v>8672.71</v>
      </c>
      <c r="I76" s="40" t="n">
        <v>15157.78</v>
      </c>
      <c r="J76" s="40" t="n">
        <v>7979.39</v>
      </c>
      <c r="K76" s="41" t="n">
        <v>12269.9</v>
      </c>
      <c r="L76" s="41" t="n">
        <v>5606.4</v>
      </c>
      <c r="M76" s="40" t="n">
        <v>18602.39</v>
      </c>
      <c r="N76" s="40" t="n">
        <v>6149.27</v>
      </c>
      <c r="O76" s="41" t="n">
        <v>13494.13</v>
      </c>
      <c r="P76" s="42" t="n">
        <v>7707.49</v>
      </c>
    </row>
    <row r="77" customFormat="false" ht="12.75" hidden="false" customHeight="false" outlineLevel="0" collapsed="false">
      <c r="A77" s="39" t="s">
        <v>481</v>
      </c>
      <c r="B77" s="39" t="s">
        <v>309</v>
      </c>
      <c r="C77" s="39" t="s">
        <v>297</v>
      </c>
      <c r="D77" s="39" t="s">
        <v>343</v>
      </c>
      <c r="E77" s="40" t="n">
        <v>20133.45</v>
      </c>
      <c r="F77" s="40" t="n">
        <v>6301.69</v>
      </c>
      <c r="G77" s="41" t="n">
        <v>58244.18</v>
      </c>
      <c r="H77" s="41" t="n">
        <v>8599.73</v>
      </c>
      <c r="I77" s="40" t="n">
        <v>15273.51</v>
      </c>
      <c r="J77" s="40" t="n">
        <v>7983.98</v>
      </c>
      <c r="K77" s="41" t="n">
        <v>12275.2</v>
      </c>
      <c r="L77" s="41" t="n">
        <v>5617.8</v>
      </c>
      <c r="M77" s="40" t="n">
        <v>18629.34</v>
      </c>
      <c r="N77" s="40" t="n">
        <v>6215.68</v>
      </c>
      <c r="O77" s="41" t="n">
        <v>13494.64</v>
      </c>
      <c r="P77" s="42" t="n">
        <v>7710.91</v>
      </c>
    </row>
    <row r="78" customFormat="false" ht="12.75" hidden="false" customHeight="false" outlineLevel="0" collapsed="false">
      <c r="A78" s="39" t="s">
        <v>488</v>
      </c>
      <c r="B78" s="39" t="s">
        <v>59</v>
      </c>
      <c r="C78" s="39" t="s">
        <v>60</v>
      </c>
      <c r="D78" s="39" t="s">
        <v>489</v>
      </c>
      <c r="E78" s="40" t="n">
        <v>20239.66</v>
      </c>
      <c r="F78" s="40" t="n">
        <v>6343.46</v>
      </c>
      <c r="G78" s="41" t="n">
        <v>58281.33</v>
      </c>
      <c r="H78" s="41" t="n">
        <v>8664.92</v>
      </c>
      <c r="I78" s="40" t="n">
        <v>15344.65</v>
      </c>
      <c r="J78" s="40" t="n">
        <v>7978.79</v>
      </c>
      <c r="K78" s="41" t="n">
        <v>12285.4</v>
      </c>
      <c r="L78" s="41" t="n">
        <v>5649.8</v>
      </c>
      <c r="M78" s="40" t="n">
        <v>18465.16</v>
      </c>
      <c r="N78" s="40" t="n">
        <v>6307.03</v>
      </c>
      <c r="O78" s="41" t="n">
        <v>13498.53</v>
      </c>
      <c r="P78" s="42" t="n">
        <v>7716.25</v>
      </c>
    </row>
    <row r="79" customFormat="false" ht="12.75" hidden="false" customHeight="false" outlineLevel="0" collapsed="false">
      <c r="A79" s="39" t="s">
        <v>493</v>
      </c>
      <c r="B79" s="39" t="s">
        <v>20</v>
      </c>
      <c r="C79" s="39" t="s">
        <v>37</v>
      </c>
      <c r="D79" s="39" t="s">
        <v>494</v>
      </c>
      <c r="E79" s="40" t="n">
        <v>20259.1</v>
      </c>
      <c r="F79" s="40" t="n">
        <v>6328.17</v>
      </c>
      <c r="G79" s="41" t="n">
        <v>60484.95</v>
      </c>
      <c r="H79" s="41" t="n">
        <v>8679.88</v>
      </c>
      <c r="I79" s="40" t="n">
        <v>17029.12</v>
      </c>
      <c r="J79" s="40" t="n">
        <v>9158.82</v>
      </c>
      <c r="K79" s="41" t="n">
        <v>12269.3</v>
      </c>
      <c r="L79" s="41" t="n">
        <v>5597.5</v>
      </c>
      <c r="M79" s="40" t="n">
        <v>18604.33</v>
      </c>
      <c r="N79" s="40" t="n">
        <v>6164.9</v>
      </c>
      <c r="O79" s="41" t="n">
        <v>13493.92</v>
      </c>
      <c r="P79" s="42" t="n">
        <v>7708.48</v>
      </c>
    </row>
    <row r="80" customFormat="false" ht="12.75" hidden="false" customHeight="false" outlineLevel="0" collapsed="false">
      <c r="A80" s="39" t="s">
        <v>498</v>
      </c>
      <c r="B80" s="39" t="s">
        <v>14</v>
      </c>
      <c r="C80" s="39" t="s">
        <v>27</v>
      </c>
      <c r="D80" s="39" t="s">
        <v>144</v>
      </c>
      <c r="E80" s="40" t="n">
        <v>20440</v>
      </c>
      <c r="F80" s="40" t="n">
        <v>6333.19</v>
      </c>
      <c r="G80" s="41" t="n">
        <v>60173.3</v>
      </c>
      <c r="H80" s="41" t="n">
        <v>8675.6</v>
      </c>
      <c r="I80" s="40" t="n">
        <v>15148.05</v>
      </c>
      <c r="J80" s="40" t="n">
        <v>7978.79</v>
      </c>
      <c r="K80" s="41" t="n">
        <v>12412.5</v>
      </c>
      <c r="L80" s="41" t="n">
        <v>5794.8</v>
      </c>
      <c r="M80" s="40" t="n">
        <v>18611.08</v>
      </c>
      <c r="N80" s="40" t="n">
        <v>6141.3</v>
      </c>
      <c r="O80" s="41" t="n">
        <v>13494.43</v>
      </c>
      <c r="P80" s="42" t="n">
        <v>7708.1</v>
      </c>
    </row>
    <row r="81" customFormat="false" ht="12.75" hidden="false" customHeight="false" outlineLevel="0" collapsed="false">
      <c r="A81" s="39" t="s">
        <v>506</v>
      </c>
      <c r="B81" s="39" t="s">
        <v>47</v>
      </c>
      <c r="C81" s="39" t="s">
        <v>27</v>
      </c>
      <c r="D81" s="39" t="s">
        <v>507</v>
      </c>
      <c r="E81" s="40" t="n">
        <v>20306.69</v>
      </c>
      <c r="F81" s="40" t="n">
        <v>6330.78</v>
      </c>
      <c r="G81" s="41" t="n">
        <v>60242.11</v>
      </c>
      <c r="H81" s="41" t="n">
        <v>8676.88</v>
      </c>
      <c r="I81" s="40" t="n">
        <v>15159.73</v>
      </c>
      <c r="J81" s="40" t="n">
        <v>7979.51</v>
      </c>
      <c r="K81" s="41" t="n">
        <v>12228.3</v>
      </c>
      <c r="L81" s="41" t="n">
        <v>5559.1</v>
      </c>
      <c r="M81" s="40" t="n">
        <v>18603.64</v>
      </c>
      <c r="N81" s="40" t="n">
        <v>6153.04</v>
      </c>
      <c r="O81" s="41" t="n">
        <v>13493.58</v>
      </c>
      <c r="P81" s="42" t="n">
        <v>7707.99</v>
      </c>
    </row>
    <row r="82" customFormat="false" ht="12.75" hidden="false" customHeight="false" outlineLevel="0" collapsed="false">
      <c r="A82" s="39" t="s">
        <v>511</v>
      </c>
      <c r="B82" s="39" t="s">
        <v>26</v>
      </c>
      <c r="C82" s="39" t="s">
        <v>33</v>
      </c>
      <c r="D82" s="39" t="s">
        <v>512</v>
      </c>
      <c r="E82" s="40" t="n">
        <v>20309.54</v>
      </c>
      <c r="F82" s="40" t="n">
        <v>6330.78</v>
      </c>
      <c r="G82" s="41" t="n">
        <v>60282.9</v>
      </c>
      <c r="H82" s="41" t="n">
        <v>8677</v>
      </c>
      <c r="I82" s="40" t="n">
        <v>15158.68</v>
      </c>
      <c r="J82" s="40" t="n">
        <v>7979.47</v>
      </c>
      <c r="K82" s="41" t="n">
        <v>12259.3</v>
      </c>
      <c r="L82" s="41" t="n">
        <v>5585.3</v>
      </c>
      <c r="M82" s="40" t="n">
        <v>18602.74</v>
      </c>
      <c r="N82" s="40" t="n">
        <v>6154.47</v>
      </c>
      <c r="O82" s="41" t="n">
        <v>13493.33</v>
      </c>
      <c r="P82" s="42" t="n">
        <v>7708.03</v>
      </c>
    </row>
    <row r="83" customFormat="false" ht="12.75" hidden="false" customHeight="false" outlineLevel="0" collapsed="false">
      <c r="A83" s="39" t="s">
        <v>514</v>
      </c>
      <c r="B83" s="39" t="s">
        <v>59</v>
      </c>
      <c r="C83" s="39" t="s">
        <v>60</v>
      </c>
      <c r="D83" s="39" t="s">
        <v>281</v>
      </c>
      <c r="E83" s="40" t="n">
        <v>20186.27</v>
      </c>
      <c r="F83" s="40" t="n">
        <v>6325.13</v>
      </c>
      <c r="G83" s="41" t="n">
        <v>58327.66</v>
      </c>
      <c r="H83" s="41" t="n">
        <v>8652.86</v>
      </c>
      <c r="I83" s="40" t="n">
        <v>15791.15</v>
      </c>
      <c r="J83" s="40" t="n">
        <v>7972.83</v>
      </c>
      <c r="K83" s="41" t="n">
        <v>12271.5</v>
      </c>
      <c r="L83" s="41" t="n">
        <v>5614.2</v>
      </c>
      <c r="M83" s="40" t="n">
        <v>18588.43</v>
      </c>
      <c r="N83" s="40" t="n">
        <v>6198.27</v>
      </c>
      <c r="O83" s="41" t="n">
        <v>13495.79</v>
      </c>
      <c r="P83" s="42" t="n">
        <v>7709.81</v>
      </c>
    </row>
    <row r="84" customFormat="false" ht="12.75" hidden="false" customHeight="false" outlineLevel="0" collapsed="false">
      <c r="A84" s="39" t="s">
        <v>517</v>
      </c>
      <c r="B84" s="39" t="s">
        <v>20</v>
      </c>
      <c r="C84" s="39" t="s">
        <v>33</v>
      </c>
      <c r="D84" s="39" t="s">
        <v>518</v>
      </c>
      <c r="E84" s="40" t="n">
        <v>20296.26</v>
      </c>
      <c r="F84" s="40" t="n">
        <v>6330.71</v>
      </c>
      <c r="G84" s="41" t="n">
        <v>60239.24</v>
      </c>
      <c r="H84" s="41" t="n">
        <v>8681.09</v>
      </c>
      <c r="I84" s="40" t="n">
        <v>15158.38</v>
      </c>
      <c r="J84" s="40" t="n">
        <v>7979.56</v>
      </c>
      <c r="K84" s="41" t="n">
        <v>12263</v>
      </c>
      <c r="L84" s="41" t="n">
        <v>5582.7</v>
      </c>
      <c r="M84" s="40" t="n">
        <v>18602.8</v>
      </c>
      <c r="N84" s="40" t="n">
        <v>6150.95</v>
      </c>
      <c r="O84" s="41" t="n">
        <v>13493.41</v>
      </c>
      <c r="P84" s="42" t="n">
        <v>7707.73</v>
      </c>
    </row>
    <row r="85" customFormat="false" ht="12.75" hidden="false" customHeight="false" outlineLevel="0" collapsed="false">
      <c r="A85" s="39" t="s">
        <v>526</v>
      </c>
      <c r="B85" s="39" t="s">
        <v>14</v>
      </c>
      <c r="C85" s="39" t="s">
        <v>37</v>
      </c>
      <c r="D85" s="39" t="s">
        <v>512</v>
      </c>
      <c r="E85" s="40" t="n">
        <v>20251.05</v>
      </c>
      <c r="F85" s="40" t="n">
        <v>6328.8</v>
      </c>
      <c r="G85" s="41" t="n">
        <v>60283.87</v>
      </c>
      <c r="H85" s="41" t="n">
        <v>8671.22</v>
      </c>
      <c r="I85" s="40" t="n">
        <v>15177.48</v>
      </c>
      <c r="J85" s="40" t="n">
        <v>7980.02</v>
      </c>
      <c r="K85" s="41" t="n">
        <v>12269.9</v>
      </c>
      <c r="L85" s="41" t="n">
        <v>5597.3</v>
      </c>
      <c r="M85" s="40" t="n">
        <v>18604.28</v>
      </c>
      <c r="N85" s="40" t="n">
        <v>6161.49</v>
      </c>
      <c r="O85" s="41" t="n">
        <v>13493.99</v>
      </c>
      <c r="P85" s="42" t="n">
        <v>7708.24</v>
      </c>
    </row>
    <row r="86" customFormat="false" ht="12.75" hidden="false" customHeight="false" outlineLevel="0" collapsed="false">
      <c r="A86" s="39" t="s">
        <v>528</v>
      </c>
      <c r="B86" s="39" t="s">
        <v>59</v>
      </c>
      <c r="C86" s="39" t="s">
        <v>66</v>
      </c>
      <c r="D86" s="39" t="s">
        <v>491</v>
      </c>
      <c r="E86" s="40" t="n">
        <v>20235.78</v>
      </c>
      <c r="F86" s="40" t="n">
        <v>6323.55</v>
      </c>
      <c r="G86" s="41" t="n">
        <v>58017.16</v>
      </c>
      <c r="H86" s="41" t="n">
        <v>8676.83</v>
      </c>
      <c r="I86" s="40" t="n">
        <v>15239.44</v>
      </c>
      <c r="J86" s="40" t="n">
        <v>7967.78</v>
      </c>
      <c r="K86" s="41" t="n">
        <v>12269.9</v>
      </c>
      <c r="L86" s="41" t="n">
        <v>5579.6</v>
      </c>
      <c r="M86" s="40" t="n">
        <v>18594.95</v>
      </c>
      <c r="N86" s="40" t="n">
        <v>6164.65</v>
      </c>
      <c r="O86" s="41" t="n">
        <v>13497.32</v>
      </c>
      <c r="P86" s="42" t="n">
        <v>7707.61</v>
      </c>
    </row>
    <row r="87" customFormat="false" ht="12.75" hidden="false" customHeight="false" outlineLevel="0" collapsed="false">
      <c r="A87" s="39" t="s">
        <v>532</v>
      </c>
      <c r="B87" s="39" t="s">
        <v>125</v>
      </c>
      <c r="C87" s="39" t="s">
        <v>37</v>
      </c>
      <c r="D87" s="39" t="s">
        <v>533</v>
      </c>
      <c r="E87" s="40" t="n">
        <v>20209.96</v>
      </c>
      <c r="F87" s="40" t="n">
        <v>6326.99</v>
      </c>
      <c r="G87" s="41" t="n">
        <v>60020.3</v>
      </c>
      <c r="H87" s="41" t="n">
        <v>8685.46</v>
      </c>
      <c r="I87" s="40" t="n">
        <v>15195.64</v>
      </c>
      <c r="J87" s="40" t="n">
        <v>7982.51</v>
      </c>
      <c r="K87" s="41" t="n">
        <v>12270.5</v>
      </c>
      <c r="L87" s="41" t="n">
        <v>5602.4</v>
      </c>
      <c r="M87" s="40" t="n">
        <v>18609.51</v>
      </c>
      <c r="N87" s="40" t="n">
        <v>6165.39</v>
      </c>
      <c r="O87" s="41" t="n">
        <v>13494.39</v>
      </c>
      <c r="P87" s="42" t="n">
        <v>7708.26</v>
      </c>
    </row>
    <row r="88" customFormat="false" ht="12.75" hidden="false" customHeight="false" outlineLevel="0" collapsed="false">
      <c r="A88" s="39" t="s">
        <v>537</v>
      </c>
      <c r="B88" s="39" t="s">
        <v>20</v>
      </c>
      <c r="C88" s="39" t="s">
        <v>33</v>
      </c>
      <c r="D88" s="39" t="s">
        <v>88</v>
      </c>
      <c r="E88" s="40" t="n">
        <v>20282.75</v>
      </c>
      <c r="F88" s="40" t="n">
        <v>6331.45</v>
      </c>
      <c r="G88" s="41" t="n">
        <v>60179.48</v>
      </c>
      <c r="H88" s="41" t="n">
        <v>8729.87</v>
      </c>
      <c r="I88" s="40" t="n">
        <v>15130.25</v>
      </c>
      <c r="J88" s="40" t="n">
        <v>7979.17</v>
      </c>
      <c r="K88" s="41" t="n">
        <v>12265.1</v>
      </c>
      <c r="L88" s="41" t="n">
        <v>5594.1</v>
      </c>
      <c r="M88" s="40" t="n">
        <v>18598.88</v>
      </c>
      <c r="N88" s="40" t="n">
        <v>6113.24</v>
      </c>
      <c r="O88" s="41" t="n">
        <v>13492.08</v>
      </c>
      <c r="P88" s="42" t="n">
        <v>7704.96</v>
      </c>
    </row>
    <row r="89" customFormat="false" ht="12.75" hidden="false" customHeight="false" outlineLevel="0" collapsed="false">
      <c r="A89" s="39" t="s">
        <v>541</v>
      </c>
      <c r="B89" s="39" t="s">
        <v>47</v>
      </c>
      <c r="C89" s="39" t="s">
        <v>87</v>
      </c>
      <c r="D89" s="39" t="s">
        <v>542</v>
      </c>
      <c r="E89" s="40" t="n">
        <v>20179.42</v>
      </c>
      <c r="F89" s="40" t="n">
        <v>6329.93</v>
      </c>
      <c r="G89" s="41" t="n">
        <v>60137.25</v>
      </c>
      <c r="H89" s="41" t="n">
        <v>8668.32</v>
      </c>
      <c r="I89" s="40" t="n">
        <v>15158.6</v>
      </c>
      <c r="J89" s="40" t="n">
        <v>7979.4</v>
      </c>
      <c r="K89" s="41" t="n">
        <v>12270.2</v>
      </c>
      <c r="L89" s="41" t="n">
        <v>5607.8</v>
      </c>
      <c r="M89" s="40" t="n">
        <v>18602.3</v>
      </c>
      <c r="N89" s="40" t="n">
        <v>6148.93</v>
      </c>
      <c r="O89" s="41" t="n">
        <v>13494.2</v>
      </c>
      <c r="P89" s="42" t="n">
        <v>7707.44</v>
      </c>
    </row>
    <row r="90" customFormat="false" ht="12.75" hidden="false" customHeight="false" outlineLevel="0" collapsed="false">
      <c r="A90" s="39" t="s">
        <v>550</v>
      </c>
      <c r="B90" s="39" t="s">
        <v>14</v>
      </c>
      <c r="C90" s="39" t="s">
        <v>37</v>
      </c>
      <c r="D90" s="39" t="s">
        <v>512</v>
      </c>
      <c r="E90" s="40" t="n">
        <v>20260.68</v>
      </c>
      <c r="F90" s="40" t="n">
        <v>6328.23</v>
      </c>
      <c r="G90" s="41" t="n">
        <v>60460.76</v>
      </c>
      <c r="H90" s="41" t="n">
        <v>8679.58</v>
      </c>
      <c r="I90" s="40" t="n">
        <v>17078.54</v>
      </c>
      <c r="J90" s="40" t="n">
        <v>9223.31</v>
      </c>
      <c r="K90" s="41" t="n">
        <v>12269.3</v>
      </c>
      <c r="L90" s="41" t="n">
        <v>5597.3</v>
      </c>
      <c r="M90" s="40" t="n">
        <v>18604.23</v>
      </c>
      <c r="N90" s="40" t="n">
        <v>6165.08</v>
      </c>
      <c r="O90" s="41" t="n">
        <v>13493.87</v>
      </c>
      <c r="P90" s="42" t="n">
        <v>7708.52</v>
      </c>
    </row>
    <row r="91" customFormat="false" ht="12.75" hidden="false" customHeight="false" outlineLevel="0" collapsed="false">
      <c r="A91" s="39" t="s">
        <v>552</v>
      </c>
      <c r="B91" s="39" t="s">
        <v>26</v>
      </c>
      <c r="C91" s="39" t="s">
        <v>27</v>
      </c>
      <c r="D91" s="39" t="s">
        <v>453</v>
      </c>
      <c r="E91" s="40" t="n">
        <v>21190.2</v>
      </c>
      <c r="F91" s="40" t="n">
        <v>6318.96</v>
      </c>
      <c r="G91" s="41" t="n">
        <v>59725.08</v>
      </c>
      <c r="H91" s="41" t="n">
        <v>8837.32</v>
      </c>
      <c r="I91" s="40" t="n">
        <v>14989.94</v>
      </c>
      <c r="J91" s="40" t="n">
        <v>7980.96</v>
      </c>
      <c r="K91" s="41" t="n">
        <v>12582.4</v>
      </c>
      <c r="L91" s="41" t="n">
        <v>5883.4</v>
      </c>
      <c r="M91" s="40" t="n">
        <v>18563.54</v>
      </c>
      <c r="N91" s="40" t="n">
        <v>6604.06</v>
      </c>
      <c r="O91" s="41" t="n">
        <v>13488.36</v>
      </c>
      <c r="P91" s="42" t="n">
        <v>7680.27</v>
      </c>
    </row>
    <row r="92" customFormat="false" ht="12.75" hidden="false" customHeight="false" outlineLevel="0" collapsed="false">
      <c r="A92" s="39" t="s">
        <v>555</v>
      </c>
      <c r="B92" s="39" t="s">
        <v>20</v>
      </c>
      <c r="C92" s="39" t="s">
        <v>37</v>
      </c>
      <c r="D92" s="39" t="s">
        <v>556</v>
      </c>
      <c r="E92" s="40" t="n">
        <v>20259.43</v>
      </c>
      <c r="F92" s="40" t="n">
        <v>6328.19</v>
      </c>
      <c r="G92" s="41" t="n">
        <v>60631.52</v>
      </c>
      <c r="H92" s="41" t="n">
        <v>8679.82</v>
      </c>
      <c r="I92" s="40" t="n">
        <v>17466.29</v>
      </c>
      <c r="J92" s="40" t="n">
        <v>9305.04</v>
      </c>
      <c r="K92" s="41" t="n">
        <v>12269.3</v>
      </c>
      <c r="L92" s="41" t="n">
        <v>5597.5</v>
      </c>
      <c r="M92" s="40" t="n">
        <v>18604.28</v>
      </c>
      <c r="N92" s="40" t="n">
        <v>6164.91</v>
      </c>
      <c r="O92" s="41" t="n">
        <v>13493.92</v>
      </c>
      <c r="P92" s="42" t="n">
        <v>7708.49</v>
      </c>
    </row>
    <row r="93" customFormat="false" ht="12.75" hidden="false" customHeight="false" outlineLevel="0" collapsed="false">
      <c r="A93" s="39" t="s">
        <v>558</v>
      </c>
      <c r="B93" s="39" t="s">
        <v>93</v>
      </c>
      <c r="C93" s="39" t="s">
        <v>94</v>
      </c>
      <c r="D93" s="39"/>
      <c r="E93" s="40" t="n">
        <v>20222.86</v>
      </c>
      <c r="F93" s="40" t="n">
        <v>6211.1</v>
      </c>
      <c r="G93" s="41" t="n">
        <v>58299.61</v>
      </c>
      <c r="H93" s="41" t="n">
        <v>8644.07</v>
      </c>
      <c r="I93" s="40" t="n">
        <v>15066.86</v>
      </c>
      <c r="J93" s="40" t="n">
        <v>7980.58</v>
      </c>
      <c r="K93" s="41" t="n">
        <v>12289</v>
      </c>
      <c r="L93" s="41" t="n">
        <v>5638.9</v>
      </c>
      <c r="M93" s="40" t="n">
        <v>18616.65</v>
      </c>
      <c r="N93" s="40" t="n">
        <v>6307.32</v>
      </c>
      <c r="O93" s="41" t="n">
        <v>13491.32</v>
      </c>
      <c r="P93" s="42" t="n">
        <v>7716.42</v>
      </c>
    </row>
    <row r="94" customFormat="false" ht="12.75" hidden="false" customHeight="false" outlineLevel="0" collapsed="false">
      <c r="A94" s="39" t="s">
        <v>559</v>
      </c>
      <c r="B94" s="39" t="s">
        <v>47</v>
      </c>
      <c r="C94" s="39" t="s">
        <v>297</v>
      </c>
      <c r="D94" s="39" t="s">
        <v>560</v>
      </c>
      <c r="E94" s="40" t="n">
        <v>20067.57</v>
      </c>
      <c r="F94" s="40" t="n">
        <v>6307.34</v>
      </c>
      <c r="G94" s="41" t="n">
        <v>58544.08</v>
      </c>
      <c r="H94" s="41" t="n">
        <v>8730.7</v>
      </c>
      <c r="I94" s="40" t="n">
        <v>15273.25</v>
      </c>
      <c r="J94" s="40" t="n">
        <v>7986.8</v>
      </c>
      <c r="K94" s="41" t="n">
        <v>12272.5</v>
      </c>
      <c r="L94" s="41" t="n">
        <v>5613.9</v>
      </c>
      <c r="M94" s="40" t="n">
        <v>18629.98</v>
      </c>
      <c r="N94" s="40" t="n">
        <v>6200.16</v>
      </c>
      <c r="O94" s="41" t="n">
        <v>13494.98</v>
      </c>
      <c r="P94" s="42" t="n">
        <v>7710.2</v>
      </c>
    </row>
    <row r="95" customFormat="false" ht="12.75" hidden="false" customHeight="false" outlineLevel="0" collapsed="false">
      <c r="A95" s="39" t="s">
        <v>567</v>
      </c>
      <c r="B95" s="39" t="s">
        <v>59</v>
      </c>
      <c r="C95" s="39" t="s">
        <v>60</v>
      </c>
      <c r="D95" s="39" t="s">
        <v>61</v>
      </c>
      <c r="E95" s="40" t="n">
        <v>20239.91</v>
      </c>
      <c r="F95" s="40" t="n">
        <v>6325.79</v>
      </c>
      <c r="G95" s="41" t="n">
        <v>58285.9</v>
      </c>
      <c r="H95" s="41" t="n">
        <v>8661.92</v>
      </c>
      <c r="I95" s="40" t="n">
        <v>15317.03</v>
      </c>
      <c r="J95" s="40" t="n">
        <v>7979.09</v>
      </c>
      <c r="K95" s="41" t="n">
        <v>12286</v>
      </c>
      <c r="L95" s="41" t="n">
        <v>5648</v>
      </c>
      <c r="M95" s="40" t="n">
        <v>18437.95</v>
      </c>
      <c r="N95" s="40" t="n">
        <v>6308.05</v>
      </c>
      <c r="O95" s="41" t="n">
        <v>13494.19</v>
      </c>
      <c r="P95" s="42" t="n">
        <v>7716.38</v>
      </c>
    </row>
    <row r="96" customFormat="false" ht="12.75" hidden="false" customHeight="false" outlineLevel="0" collapsed="false">
      <c r="A96" s="39" t="s">
        <v>569</v>
      </c>
      <c r="B96" s="39" t="s">
        <v>20</v>
      </c>
      <c r="C96" s="39" t="s">
        <v>37</v>
      </c>
      <c r="D96" s="39" t="s">
        <v>570</v>
      </c>
      <c r="E96" s="40" t="n">
        <v>20257.66</v>
      </c>
      <c r="F96" s="40" t="n">
        <v>6328.17</v>
      </c>
      <c r="G96" s="41" t="n">
        <v>60437.42</v>
      </c>
      <c r="H96" s="41" t="n">
        <v>8680.44</v>
      </c>
      <c r="I96" s="40" t="n">
        <v>17107.51</v>
      </c>
      <c r="J96" s="40" t="n">
        <v>9214.02</v>
      </c>
      <c r="K96" s="41" t="n">
        <v>12269.2</v>
      </c>
      <c r="L96" s="41" t="n">
        <v>5597.6</v>
      </c>
      <c r="M96" s="40" t="n">
        <v>18604.41</v>
      </c>
      <c r="N96" s="40" t="n">
        <v>6164.79</v>
      </c>
      <c r="O96" s="41" t="n">
        <v>13493.93</v>
      </c>
      <c r="P96" s="42" t="n">
        <v>7708.45</v>
      </c>
    </row>
    <row r="97" customFormat="false" ht="12.75" hidden="false" customHeight="false" outlineLevel="0" collapsed="false">
      <c r="A97" s="39" t="s">
        <v>574</v>
      </c>
      <c r="B97" s="39" t="s">
        <v>47</v>
      </c>
      <c r="C97" s="39" t="s">
        <v>15</v>
      </c>
      <c r="D97" s="39" t="s">
        <v>575</v>
      </c>
      <c r="E97" s="40" t="n">
        <v>20133</v>
      </c>
      <c r="F97" s="40" t="n">
        <v>6301.33</v>
      </c>
      <c r="G97" s="41" t="n">
        <v>58254.62</v>
      </c>
      <c r="H97" s="41" t="n">
        <v>8602.7</v>
      </c>
      <c r="I97" s="40" t="n">
        <v>15273.71</v>
      </c>
      <c r="J97" s="40" t="n">
        <v>7984.08</v>
      </c>
      <c r="K97" s="41" t="n">
        <v>12275</v>
      </c>
      <c r="L97" s="41" t="n">
        <v>5618</v>
      </c>
      <c r="M97" s="40" t="n">
        <v>18629.51</v>
      </c>
      <c r="N97" s="40" t="n">
        <v>6216.62</v>
      </c>
      <c r="O97" s="41" t="n">
        <v>13494.6</v>
      </c>
      <c r="P97" s="42" t="n">
        <v>7710.98</v>
      </c>
    </row>
    <row r="98" customFormat="false" ht="12.75" hidden="false" customHeight="false" outlineLevel="0" collapsed="false">
      <c r="A98" s="39" t="s">
        <v>597</v>
      </c>
      <c r="B98" s="39" t="s">
        <v>26</v>
      </c>
      <c r="C98" s="39" t="s">
        <v>33</v>
      </c>
      <c r="D98" s="39" t="s">
        <v>535</v>
      </c>
      <c r="E98" s="40" t="n">
        <v>20288.63</v>
      </c>
      <c r="F98" s="40" t="n">
        <v>6330.5</v>
      </c>
      <c r="G98" s="41" t="n">
        <v>60226.57</v>
      </c>
      <c r="H98" s="41" t="n">
        <v>8678.36</v>
      </c>
      <c r="I98" s="40" t="n">
        <v>15161.01</v>
      </c>
      <c r="J98" s="40" t="n">
        <v>7979.63</v>
      </c>
      <c r="K98" s="41" t="n">
        <v>12265.5</v>
      </c>
      <c r="L98" s="41" t="n">
        <v>5579.9</v>
      </c>
      <c r="M98" s="40" t="n">
        <v>18603.27</v>
      </c>
      <c r="N98" s="40" t="n">
        <v>6152.59</v>
      </c>
      <c r="O98" s="41" t="n">
        <v>13493.59</v>
      </c>
      <c r="P98" s="42" t="n">
        <v>7707.85</v>
      </c>
    </row>
    <row r="99" customFormat="false" ht="12.75" hidden="false" customHeight="false" outlineLevel="0" collapsed="false">
      <c r="A99" s="39" t="s">
        <v>601</v>
      </c>
      <c r="B99" s="39" t="s">
        <v>59</v>
      </c>
      <c r="C99" s="39" t="s">
        <v>297</v>
      </c>
      <c r="D99" s="39" t="s">
        <v>512</v>
      </c>
      <c r="E99" s="40" t="n">
        <v>20061.47</v>
      </c>
      <c r="F99" s="40" t="n">
        <v>6307.52</v>
      </c>
      <c r="G99" s="41" t="n">
        <v>58787.59</v>
      </c>
      <c r="H99" s="41" t="n">
        <v>8906.22</v>
      </c>
      <c r="I99" s="40" t="n">
        <v>15273.41</v>
      </c>
      <c r="J99" s="40" t="n">
        <v>7987.03</v>
      </c>
      <c r="K99" s="41" t="n">
        <v>12272.6</v>
      </c>
      <c r="L99" s="41" t="n">
        <v>5613.6</v>
      </c>
      <c r="M99" s="40" t="n">
        <v>18630.06</v>
      </c>
      <c r="N99" s="40" t="n">
        <v>6199.72</v>
      </c>
      <c r="O99" s="41" t="n">
        <v>13494.99</v>
      </c>
      <c r="P99" s="42" t="n">
        <v>7710.14</v>
      </c>
    </row>
    <row r="100" customFormat="false" ht="12.75" hidden="false" customHeight="false" outlineLevel="0" collapsed="false">
      <c r="A100" s="39" t="s">
        <v>603</v>
      </c>
      <c r="B100" s="39" t="s">
        <v>125</v>
      </c>
      <c r="C100" s="39" t="s">
        <v>87</v>
      </c>
      <c r="D100" s="39" t="s">
        <v>337</v>
      </c>
      <c r="E100" s="40" t="n">
        <v>20232.1</v>
      </c>
      <c r="F100" s="40" t="n">
        <v>6329.81</v>
      </c>
      <c r="G100" s="41" t="n">
        <v>60128.53</v>
      </c>
      <c r="H100" s="41" t="n">
        <v>8675.14</v>
      </c>
      <c r="I100" s="40" t="n">
        <v>15168.24</v>
      </c>
      <c r="J100" s="40" t="n">
        <v>7979.98</v>
      </c>
      <c r="K100" s="41" t="n">
        <v>12270.6</v>
      </c>
      <c r="L100" s="41" t="n">
        <v>5600.4</v>
      </c>
      <c r="M100" s="40" t="n">
        <v>18603.88</v>
      </c>
      <c r="N100" s="40" t="n">
        <v>6153.79</v>
      </c>
      <c r="O100" s="41" t="n">
        <v>13494.13</v>
      </c>
      <c r="P100" s="42" t="n">
        <v>7707.77</v>
      </c>
    </row>
    <row r="101" customFormat="false" ht="12.75" hidden="false" customHeight="false" outlineLevel="0" collapsed="false">
      <c r="A101" s="39" t="s">
        <v>614</v>
      </c>
      <c r="B101" s="39" t="s">
        <v>20</v>
      </c>
      <c r="C101" s="39" t="s">
        <v>37</v>
      </c>
      <c r="D101" s="39" t="s">
        <v>615</v>
      </c>
      <c r="E101" s="40" t="n">
        <v>20256.49</v>
      </c>
      <c r="F101" s="40" t="n">
        <v>6328.16</v>
      </c>
      <c r="G101" s="41" t="n">
        <v>60429.88</v>
      </c>
      <c r="H101" s="41" t="n">
        <v>8680.86</v>
      </c>
      <c r="I101" s="40" t="n">
        <v>17100.01</v>
      </c>
      <c r="J101" s="40" t="n">
        <v>9219.39</v>
      </c>
      <c r="K101" s="41" t="n">
        <v>12269.2</v>
      </c>
      <c r="L101" s="41" t="n">
        <v>5597.7</v>
      </c>
      <c r="M101" s="40" t="n">
        <v>18604.51</v>
      </c>
      <c r="N101" s="40" t="n">
        <v>6164.69</v>
      </c>
      <c r="O101" s="41" t="n">
        <v>13493.95</v>
      </c>
      <c r="P101" s="42" t="n">
        <v>7708.45</v>
      </c>
    </row>
    <row r="102" customFormat="false" ht="12.75" hidden="false" customHeight="false" outlineLevel="0" collapsed="false">
      <c r="A102" s="39" t="s">
        <v>619</v>
      </c>
      <c r="B102" s="39" t="s">
        <v>26</v>
      </c>
      <c r="C102" s="39" t="s">
        <v>111</v>
      </c>
      <c r="D102" s="39" t="s">
        <v>620</v>
      </c>
      <c r="E102" s="40" t="n">
        <v>20006.71</v>
      </c>
      <c r="F102" s="40" t="n">
        <v>6308.82</v>
      </c>
      <c r="G102" s="41" t="n">
        <v>59540.22</v>
      </c>
      <c r="H102" s="41" t="n">
        <v>8830.64</v>
      </c>
      <c r="I102" s="40" t="n">
        <v>15058.62</v>
      </c>
      <c r="J102" s="40" t="n">
        <v>7979.53</v>
      </c>
      <c r="K102" s="41" t="n">
        <v>12228.3</v>
      </c>
      <c r="L102" s="41" t="n">
        <v>5615</v>
      </c>
      <c r="M102" s="40" t="n">
        <v>18578.88</v>
      </c>
      <c r="N102" s="40" t="n">
        <v>5700.11</v>
      </c>
      <c r="O102" s="41" t="n">
        <v>13496.83</v>
      </c>
      <c r="P102" s="42" t="n">
        <v>7671.42</v>
      </c>
    </row>
    <row r="103" customFormat="false" ht="12.75" hidden="false" customHeight="false" outlineLevel="0" collapsed="false">
      <c r="A103" s="39" t="s">
        <v>622</v>
      </c>
      <c r="B103" s="39" t="s">
        <v>47</v>
      </c>
      <c r="C103" s="39" t="s">
        <v>297</v>
      </c>
      <c r="D103" s="39" t="s">
        <v>512</v>
      </c>
      <c r="E103" s="40" t="n">
        <v>20088.15</v>
      </c>
      <c r="F103" s="40" t="n">
        <v>6307.53</v>
      </c>
      <c r="G103" s="41" t="n">
        <v>58444.45</v>
      </c>
      <c r="H103" s="41" t="n">
        <v>8673.62</v>
      </c>
      <c r="I103" s="40" t="n">
        <v>15272.39</v>
      </c>
      <c r="J103" s="40" t="n">
        <v>7986.52</v>
      </c>
      <c r="K103" s="41" t="n">
        <v>12272.3</v>
      </c>
      <c r="L103" s="41" t="n">
        <v>5613.8</v>
      </c>
      <c r="M103" s="40" t="n">
        <v>18629.64</v>
      </c>
      <c r="N103" s="40" t="n">
        <v>6199.78</v>
      </c>
      <c r="O103" s="41" t="n">
        <v>13494.98</v>
      </c>
      <c r="P103" s="42" t="n">
        <v>7710.17</v>
      </c>
    </row>
    <row r="104" customFormat="false" ht="12.75" hidden="false" customHeight="false" outlineLevel="0" collapsed="false">
      <c r="A104" s="39" t="s">
        <v>625</v>
      </c>
      <c r="B104" s="39" t="s">
        <v>14</v>
      </c>
      <c r="C104" s="39" t="s">
        <v>37</v>
      </c>
      <c r="D104" s="39" t="s">
        <v>512</v>
      </c>
      <c r="E104" s="40" t="n">
        <v>20259.98</v>
      </c>
      <c r="F104" s="40" t="n">
        <v>6328.21</v>
      </c>
      <c r="G104" s="41" t="n">
        <v>60470.7</v>
      </c>
      <c r="H104" s="41" t="n">
        <v>8679.72</v>
      </c>
      <c r="I104" s="40" t="n">
        <v>17102.75</v>
      </c>
      <c r="J104" s="40" t="n">
        <v>9229.38</v>
      </c>
      <c r="K104" s="41" t="n">
        <v>12269.3</v>
      </c>
      <c r="L104" s="41" t="n">
        <v>5597.5</v>
      </c>
      <c r="M104" s="40" t="n">
        <v>18604.24</v>
      </c>
      <c r="N104" s="40" t="n">
        <v>6165.03</v>
      </c>
      <c r="O104" s="41" t="n">
        <v>13493.88</v>
      </c>
      <c r="P104" s="42" t="n">
        <v>7708.52</v>
      </c>
    </row>
    <row r="105" customFormat="false" ht="12.75" hidden="false" customHeight="false" outlineLevel="0" collapsed="false">
      <c r="A105" s="39" t="s">
        <v>627</v>
      </c>
      <c r="B105" s="39" t="s">
        <v>26</v>
      </c>
      <c r="C105" s="39" t="s">
        <v>87</v>
      </c>
      <c r="D105" s="39" t="s">
        <v>628</v>
      </c>
      <c r="E105" s="40" t="n">
        <v>20240.51</v>
      </c>
      <c r="F105" s="40" t="n">
        <v>6329.63</v>
      </c>
      <c r="G105" s="41" t="n">
        <v>60154.02</v>
      </c>
      <c r="H105" s="41" t="n">
        <v>8674.93</v>
      </c>
      <c r="I105" s="40" t="n">
        <v>15169.58</v>
      </c>
      <c r="J105" s="40" t="n">
        <v>7980.01</v>
      </c>
      <c r="K105" s="41" t="n">
        <v>12270.2</v>
      </c>
      <c r="L105" s="41" t="n">
        <v>5597.4</v>
      </c>
      <c r="M105" s="40" t="n">
        <v>18603.97</v>
      </c>
      <c r="N105" s="40" t="n">
        <v>6154.94</v>
      </c>
      <c r="O105" s="41" t="n">
        <v>13494.08</v>
      </c>
      <c r="P105" s="42" t="n">
        <v>7707.88</v>
      </c>
    </row>
    <row r="106" customFormat="false" ht="12.75" hidden="false" customHeight="false" outlineLevel="0" collapsed="false">
      <c r="A106" s="39" t="s">
        <v>635</v>
      </c>
      <c r="B106" s="39" t="s">
        <v>20</v>
      </c>
      <c r="C106" s="39" t="s">
        <v>37</v>
      </c>
      <c r="D106" s="39" t="s">
        <v>353</v>
      </c>
      <c r="E106" s="40" t="n">
        <v>20259.33</v>
      </c>
      <c r="F106" s="40" t="n">
        <v>6328.19</v>
      </c>
      <c r="G106" s="41" t="n">
        <v>60526.52</v>
      </c>
      <c r="H106" s="41" t="n">
        <v>8679.83</v>
      </c>
      <c r="I106" s="40" t="n">
        <v>17227.44</v>
      </c>
      <c r="J106" s="40" t="n">
        <v>9183.07</v>
      </c>
      <c r="K106" s="41" t="n">
        <v>12269.3</v>
      </c>
      <c r="L106" s="41" t="n">
        <v>5597.5</v>
      </c>
      <c r="M106" s="40" t="n">
        <v>18604.3</v>
      </c>
      <c r="N106" s="40" t="n">
        <v>6164.9</v>
      </c>
      <c r="O106" s="41" t="n">
        <v>13493.92</v>
      </c>
      <c r="P106" s="42" t="n">
        <v>7708.49</v>
      </c>
    </row>
    <row r="107" customFormat="false" ht="12.75" hidden="false" customHeight="false" outlineLevel="0" collapsed="false">
      <c r="A107" s="39" t="s">
        <v>638</v>
      </c>
      <c r="B107" s="39" t="s">
        <v>639</v>
      </c>
      <c r="C107" s="39" t="s">
        <v>37</v>
      </c>
      <c r="D107" s="39" t="s">
        <v>640</v>
      </c>
      <c r="E107" s="40" t="n">
        <v>20250.89</v>
      </c>
      <c r="F107" s="40" t="n">
        <v>6328.81</v>
      </c>
      <c r="G107" s="41" t="n">
        <v>60282.22</v>
      </c>
      <c r="H107" s="41" t="n">
        <v>8671.26</v>
      </c>
      <c r="I107" s="40" t="n">
        <v>15177.49</v>
      </c>
      <c r="J107" s="40" t="n">
        <v>7980.02</v>
      </c>
      <c r="K107" s="41" t="n">
        <v>12269.9</v>
      </c>
      <c r="L107" s="41" t="n">
        <v>5597.3</v>
      </c>
      <c r="M107" s="40" t="n">
        <v>18604.25</v>
      </c>
      <c r="N107" s="40" t="n">
        <v>6161.44</v>
      </c>
      <c r="O107" s="41" t="n">
        <v>13493.99</v>
      </c>
      <c r="P107" s="42" t="n">
        <v>7708.22</v>
      </c>
    </row>
    <row r="108" customFormat="false" ht="12.75" hidden="false" customHeight="false" outlineLevel="0" collapsed="false">
      <c r="A108" s="39" t="s">
        <v>647</v>
      </c>
      <c r="B108" s="39" t="s">
        <v>20</v>
      </c>
      <c r="C108" s="39" t="s">
        <v>37</v>
      </c>
      <c r="D108" s="39" t="s">
        <v>648</v>
      </c>
      <c r="E108" s="40" t="n">
        <v>20256.45</v>
      </c>
      <c r="F108" s="40" t="n">
        <v>6328.16</v>
      </c>
      <c r="G108" s="41" t="n">
        <v>60429.88</v>
      </c>
      <c r="H108" s="41" t="n">
        <v>8680.86</v>
      </c>
      <c r="I108" s="40" t="n">
        <v>17100.01</v>
      </c>
      <c r="J108" s="40" t="n">
        <v>9219.39</v>
      </c>
      <c r="K108" s="41" t="n">
        <v>12269.2</v>
      </c>
      <c r="L108" s="41" t="n">
        <v>5597.7</v>
      </c>
      <c r="M108" s="40" t="n">
        <v>18604.51</v>
      </c>
      <c r="N108" s="40" t="n">
        <v>6164.69</v>
      </c>
      <c r="O108" s="41" t="n">
        <v>13493.95</v>
      </c>
      <c r="P108" s="42" t="n">
        <v>7708.45</v>
      </c>
    </row>
    <row r="109" customFormat="false" ht="12.75" hidden="false" customHeight="false" outlineLevel="0" collapsed="false">
      <c r="A109" s="39" t="s">
        <v>652</v>
      </c>
      <c r="B109" s="39" t="s">
        <v>20</v>
      </c>
      <c r="C109" s="39" t="s">
        <v>37</v>
      </c>
      <c r="D109" s="39" t="s">
        <v>653</v>
      </c>
      <c r="E109" s="40" t="n">
        <v>20257.22</v>
      </c>
      <c r="F109" s="40" t="n">
        <v>6328.17</v>
      </c>
      <c r="G109" s="41" t="n">
        <v>60434.58</v>
      </c>
      <c r="H109" s="41" t="n">
        <v>8680.59</v>
      </c>
      <c r="I109" s="40" t="n">
        <v>17104.69</v>
      </c>
      <c r="J109" s="40" t="n">
        <v>9216.02</v>
      </c>
      <c r="K109" s="41" t="n">
        <v>12269.2</v>
      </c>
      <c r="L109" s="41" t="n">
        <v>5597.6</v>
      </c>
      <c r="M109" s="40" t="n">
        <v>18604.44</v>
      </c>
      <c r="N109" s="40" t="n">
        <v>6164.76</v>
      </c>
      <c r="O109" s="41" t="n">
        <v>13493.93</v>
      </c>
      <c r="P109" s="42" t="n">
        <v>7708.45</v>
      </c>
    </row>
    <row r="110" customFormat="false" ht="12.75" hidden="false" customHeight="false" outlineLevel="0" collapsed="false">
      <c r="A110" s="39" t="s">
        <v>655</v>
      </c>
      <c r="B110" s="39" t="s">
        <v>20</v>
      </c>
      <c r="C110" s="39" t="s">
        <v>33</v>
      </c>
      <c r="D110" s="39" t="s">
        <v>96</v>
      </c>
      <c r="E110" s="40" t="n">
        <v>20293.64</v>
      </c>
      <c r="F110" s="40" t="n">
        <v>6330.61</v>
      </c>
      <c r="G110" s="41" t="n">
        <v>60236.54</v>
      </c>
      <c r="H110" s="41" t="n">
        <v>8679.63</v>
      </c>
      <c r="I110" s="40" t="n">
        <v>15159.58</v>
      </c>
      <c r="J110" s="40" t="n">
        <v>7979.61</v>
      </c>
      <c r="K110" s="41" t="n">
        <v>12264.5</v>
      </c>
      <c r="L110" s="41" t="n">
        <v>5581.5</v>
      </c>
      <c r="M110" s="40" t="n">
        <v>18603.04</v>
      </c>
      <c r="N110" s="40" t="n">
        <v>6151.95</v>
      </c>
      <c r="O110" s="41" t="n">
        <v>13493.47</v>
      </c>
      <c r="P110" s="42" t="n">
        <v>7707.83</v>
      </c>
    </row>
    <row r="111" customFormat="false" ht="12.75" hidden="false" customHeight="false" outlineLevel="0" collapsed="false">
      <c r="A111" s="39" t="s">
        <v>657</v>
      </c>
      <c r="B111" s="39" t="s">
        <v>14</v>
      </c>
      <c r="C111" s="39" t="s">
        <v>37</v>
      </c>
      <c r="D111" s="39" t="s">
        <v>648</v>
      </c>
      <c r="E111" s="40" t="n">
        <v>20252.96</v>
      </c>
      <c r="F111" s="40" t="n">
        <v>6328.46</v>
      </c>
      <c r="G111" s="41" t="n">
        <v>60314.9</v>
      </c>
      <c r="H111" s="41" t="n">
        <v>8670.52</v>
      </c>
      <c r="I111" s="40" t="n">
        <v>15181.84</v>
      </c>
      <c r="J111" s="40" t="n">
        <v>7980.03</v>
      </c>
      <c r="K111" s="41" t="n">
        <v>12269.7</v>
      </c>
      <c r="L111" s="41" t="n">
        <v>5597.4</v>
      </c>
      <c r="M111" s="40" t="n">
        <v>18604.52</v>
      </c>
      <c r="N111" s="40" t="n">
        <v>6163.17</v>
      </c>
      <c r="O111" s="41" t="n">
        <v>13493.98</v>
      </c>
      <c r="P111" s="42" t="n">
        <v>7708.31</v>
      </c>
    </row>
    <row r="112" customFormat="false" ht="12.75" hidden="false" customHeight="false" outlineLevel="0" collapsed="false">
      <c r="A112" s="39" t="s">
        <v>660</v>
      </c>
      <c r="B112" s="39" t="s">
        <v>14</v>
      </c>
      <c r="C112" s="39" t="s">
        <v>27</v>
      </c>
      <c r="D112" s="39" t="s">
        <v>661</v>
      </c>
      <c r="E112" s="40" t="n">
        <v>20433.21</v>
      </c>
      <c r="F112" s="40" t="n">
        <v>6334.26</v>
      </c>
      <c r="G112" s="41" t="n">
        <v>60172.85</v>
      </c>
      <c r="H112" s="41" t="n">
        <v>8675.77</v>
      </c>
      <c r="I112" s="40" t="n">
        <v>15144.01</v>
      </c>
      <c r="J112" s="40" t="n">
        <v>7978.49</v>
      </c>
      <c r="K112" s="41" t="n">
        <v>12399.1</v>
      </c>
      <c r="L112" s="41" t="n">
        <v>5772.4</v>
      </c>
      <c r="M112" s="40" t="n">
        <v>18610.49</v>
      </c>
      <c r="N112" s="40" t="n">
        <v>6143.62</v>
      </c>
      <c r="O112" s="41" t="n">
        <v>13494.64</v>
      </c>
      <c r="P112" s="42" t="n">
        <v>7708.36</v>
      </c>
    </row>
    <row r="113" customFormat="false" ht="12.75" hidden="false" customHeight="false" outlineLevel="0" collapsed="false">
      <c r="A113" s="39" t="s">
        <v>665</v>
      </c>
      <c r="B113" s="39" t="s">
        <v>59</v>
      </c>
      <c r="C113" s="39" t="s">
        <v>60</v>
      </c>
      <c r="D113" s="39" t="s">
        <v>281</v>
      </c>
      <c r="E113" s="40" t="n">
        <v>20285.07</v>
      </c>
      <c r="F113" s="40" t="n">
        <v>6540.93</v>
      </c>
      <c r="G113" s="41" t="n">
        <v>58327.88</v>
      </c>
      <c r="H113" s="41" t="n">
        <v>8676.83</v>
      </c>
      <c r="I113" s="40" t="n">
        <v>14738.78</v>
      </c>
      <c r="J113" s="40" t="n">
        <v>7979.61</v>
      </c>
      <c r="K113" s="41" t="n">
        <v>12288.9</v>
      </c>
      <c r="L113" s="41" t="n">
        <v>5655.3</v>
      </c>
      <c r="M113" s="40" t="n">
        <v>18560.32</v>
      </c>
      <c r="N113" s="40" t="n">
        <v>6323.1</v>
      </c>
      <c r="O113" s="41" t="n">
        <v>13500.4</v>
      </c>
      <c r="P113" s="42" t="n">
        <v>7717.34</v>
      </c>
    </row>
    <row r="114" customFormat="false" ht="12.75" hidden="false" customHeight="false" outlineLevel="0" collapsed="false">
      <c r="A114" s="39" t="s">
        <v>668</v>
      </c>
      <c r="B114" s="39" t="s">
        <v>26</v>
      </c>
      <c r="C114" s="39" t="s">
        <v>27</v>
      </c>
      <c r="D114" s="39" t="s">
        <v>28</v>
      </c>
      <c r="E114" s="40" t="n">
        <v>20302.45</v>
      </c>
      <c r="F114" s="40" t="n">
        <v>6335.59</v>
      </c>
      <c r="G114" s="41" t="n">
        <v>60160.97</v>
      </c>
      <c r="H114" s="41" t="n">
        <v>8685.56</v>
      </c>
      <c r="I114" s="40" t="n">
        <v>15106.27</v>
      </c>
      <c r="J114" s="40" t="n">
        <v>7978.35</v>
      </c>
      <c r="K114" s="41" t="n">
        <v>12281.2</v>
      </c>
      <c r="L114" s="41" t="n">
        <v>5613.2</v>
      </c>
      <c r="M114" s="40" t="n">
        <v>18597.78</v>
      </c>
      <c r="N114" s="40" t="n">
        <v>6120.33</v>
      </c>
      <c r="O114" s="41" t="n">
        <v>13491.29</v>
      </c>
      <c r="P114" s="42" t="n">
        <v>7706.09</v>
      </c>
    </row>
    <row r="115" customFormat="false" ht="12.75" hidden="false" customHeight="false" outlineLevel="0" collapsed="false">
      <c r="A115" s="39" t="s">
        <v>671</v>
      </c>
      <c r="B115" s="39" t="s">
        <v>125</v>
      </c>
      <c r="C115" s="39" t="s">
        <v>87</v>
      </c>
      <c r="D115" s="39" t="s">
        <v>337</v>
      </c>
      <c r="E115" s="40" t="n">
        <v>20217.58</v>
      </c>
      <c r="F115" s="40" t="n">
        <v>6327.42</v>
      </c>
      <c r="G115" s="41" t="n">
        <v>59839.76</v>
      </c>
      <c r="H115" s="41" t="n">
        <v>8691.82</v>
      </c>
      <c r="I115" s="40" t="n">
        <v>15188.64</v>
      </c>
      <c r="J115" s="40" t="n">
        <v>7982.61</v>
      </c>
      <c r="K115" s="41" t="n">
        <v>12271.8</v>
      </c>
      <c r="L115" s="41" t="n">
        <v>5606.1</v>
      </c>
      <c r="M115" s="40" t="n">
        <v>18609.37</v>
      </c>
      <c r="N115" s="40" t="n">
        <v>6161.6</v>
      </c>
      <c r="O115" s="41" t="n">
        <v>13494.52</v>
      </c>
      <c r="P115" s="42" t="n">
        <v>7707.95</v>
      </c>
    </row>
    <row r="116" customFormat="false" ht="12.75" hidden="false" customHeight="false" outlineLevel="0" collapsed="false">
      <c r="A116" s="39" t="s">
        <v>673</v>
      </c>
      <c r="B116" s="39" t="s">
        <v>20</v>
      </c>
      <c r="C116" s="39" t="s">
        <v>37</v>
      </c>
      <c r="D116" s="39" t="s">
        <v>512</v>
      </c>
      <c r="E116" s="40" t="n">
        <v>20242.5</v>
      </c>
      <c r="F116" s="40" t="n">
        <v>6329.46</v>
      </c>
      <c r="G116" s="41" t="n">
        <v>60178.04</v>
      </c>
      <c r="H116" s="41" t="n">
        <v>8674.24</v>
      </c>
      <c r="I116" s="40" t="n">
        <v>15170.83</v>
      </c>
      <c r="J116" s="40" t="n">
        <v>7980.03</v>
      </c>
      <c r="K116" s="41" t="n">
        <v>12270</v>
      </c>
      <c r="L116" s="41" t="n">
        <v>5598.1</v>
      </c>
      <c r="M116" s="40" t="n">
        <v>18604.12</v>
      </c>
      <c r="N116" s="40" t="n">
        <v>6158.2</v>
      </c>
      <c r="O116" s="41" t="n">
        <v>13494</v>
      </c>
      <c r="P116" s="42" t="n">
        <v>7708.02</v>
      </c>
    </row>
    <row r="117" customFormat="false" ht="12.75" hidden="false" customHeight="false" outlineLevel="0" collapsed="false">
      <c r="A117" s="39" t="s">
        <v>675</v>
      </c>
      <c r="B117" s="39" t="s">
        <v>59</v>
      </c>
      <c r="C117" s="39" t="s">
        <v>60</v>
      </c>
      <c r="D117" s="39" t="s">
        <v>676</v>
      </c>
      <c r="E117" s="40" t="n">
        <v>20240.73</v>
      </c>
      <c r="F117" s="40" t="n">
        <v>6346.91</v>
      </c>
      <c r="G117" s="41" t="n">
        <v>58272.16</v>
      </c>
      <c r="H117" s="41" t="n">
        <v>8663.5</v>
      </c>
      <c r="I117" s="40" t="n">
        <v>15320.74</v>
      </c>
      <c r="J117" s="40" t="n">
        <v>7978.84</v>
      </c>
      <c r="K117" s="41" t="n">
        <v>12284.9</v>
      </c>
      <c r="L117" s="41" t="n">
        <v>5649.8</v>
      </c>
      <c r="M117" s="40" t="n">
        <v>18456.08</v>
      </c>
      <c r="N117" s="40" t="n">
        <v>6306.52</v>
      </c>
      <c r="O117" s="41" t="n">
        <v>13500.66</v>
      </c>
      <c r="P117" s="42" t="n">
        <v>7715.89</v>
      </c>
    </row>
    <row r="118" customFormat="false" ht="12.75" hidden="false" customHeight="false" outlineLevel="0" collapsed="false">
      <c r="A118" s="39" t="s">
        <v>680</v>
      </c>
      <c r="B118" s="39" t="s">
        <v>14</v>
      </c>
      <c r="C118" s="39" t="s">
        <v>37</v>
      </c>
      <c r="D118" s="39" t="s">
        <v>353</v>
      </c>
      <c r="E118" s="40" t="n">
        <v>20260.29</v>
      </c>
      <c r="F118" s="40" t="n">
        <v>6328.23</v>
      </c>
      <c r="G118" s="41" t="n">
        <v>60466.64</v>
      </c>
      <c r="H118" s="41" t="n">
        <v>8679.68</v>
      </c>
      <c r="I118" s="40" t="n">
        <v>17092.98</v>
      </c>
      <c r="J118" s="40" t="n">
        <v>9226.9</v>
      </c>
      <c r="K118" s="41" t="n">
        <v>12269.3</v>
      </c>
      <c r="L118" s="41" t="n">
        <v>5597.5</v>
      </c>
      <c r="M118" s="40" t="n">
        <v>18604.22</v>
      </c>
      <c r="N118" s="40" t="n">
        <v>6165.03</v>
      </c>
      <c r="O118" s="41" t="n">
        <v>13493.87</v>
      </c>
      <c r="P118" s="42" t="n">
        <v>7708.52</v>
      </c>
    </row>
    <row r="119" customFormat="false" ht="12.75" hidden="false" customHeight="false" outlineLevel="0" collapsed="false">
      <c r="A119" s="39" t="s">
        <v>683</v>
      </c>
      <c r="B119" s="39" t="s">
        <v>26</v>
      </c>
      <c r="C119" s="39" t="s">
        <v>27</v>
      </c>
      <c r="D119" s="39" t="s">
        <v>28</v>
      </c>
      <c r="E119" s="40" t="n">
        <v>21478.62</v>
      </c>
      <c r="F119" s="40" t="n">
        <v>6484.94</v>
      </c>
      <c r="G119" s="41" t="n">
        <v>59738.29</v>
      </c>
      <c r="H119" s="41" t="n">
        <v>8847.69</v>
      </c>
      <c r="I119" s="40" t="n">
        <v>14967.79</v>
      </c>
      <c r="J119" s="40" t="n">
        <v>7981.01</v>
      </c>
      <c r="K119" s="41" t="n">
        <v>12863.2</v>
      </c>
      <c r="L119" s="41" t="n">
        <v>5796.5</v>
      </c>
      <c r="M119" s="40" t="n">
        <v>18835.14</v>
      </c>
      <c r="N119" s="40" t="n">
        <v>8382.03</v>
      </c>
      <c r="O119" s="41" t="n">
        <v>13486.16</v>
      </c>
      <c r="P119" s="42" t="n">
        <v>7859.34</v>
      </c>
    </row>
    <row r="120" customFormat="false" ht="12.75" hidden="false" customHeight="false" outlineLevel="0" collapsed="false">
      <c r="A120" s="39" t="s">
        <v>686</v>
      </c>
      <c r="B120" s="39" t="s">
        <v>20</v>
      </c>
      <c r="C120" s="39" t="s">
        <v>45</v>
      </c>
      <c r="D120" s="39" t="s">
        <v>69</v>
      </c>
      <c r="E120" s="40" t="n">
        <v>20183.1</v>
      </c>
      <c r="F120" s="40" t="n">
        <v>6323.08</v>
      </c>
      <c r="G120" s="41" t="n">
        <v>58507.3</v>
      </c>
      <c r="H120" s="41" t="n">
        <v>8694.94</v>
      </c>
      <c r="I120" s="40" t="n">
        <v>15132.78</v>
      </c>
      <c r="J120" s="40" t="n">
        <v>7977.89</v>
      </c>
      <c r="K120" s="41" t="n">
        <v>12135.6</v>
      </c>
      <c r="L120" s="41" t="n">
        <v>5625</v>
      </c>
      <c r="M120" s="40" t="n">
        <v>18598.41</v>
      </c>
      <c r="N120" s="40" t="n">
        <v>6104.58</v>
      </c>
      <c r="O120" s="41" t="n">
        <v>13516.65</v>
      </c>
      <c r="P120" s="42" t="n">
        <v>7702.81</v>
      </c>
    </row>
    <row r="121" customFormat="false" ht="12.75" hidden="false" customHeight="false" outlineLevel="0" collapsed="false">
      <c r="A121" s="39" t="s">
        <v>689</v>
      </c>
      <c r="B121" s="39" t="s">
        <v>59</v>
      </c>
      <c r="C121" s="39" t="s">
        <v>66</v>
      </c>
      <c r="D121" s="39" t="s">
        <v>16</v>
      </c>
      <c r="E121" s="40" t="n">
        <v>20244.13</v>
      </c>
      <c r="F121" s="40" t="n">
        <v>6323.98</v>
      </c>
      <c r="G121" s="41" t="n">
        <v>58057.03</v>
      </c>
      <c r="H121" s="41" t="n">
        <v>8675.97</v>
      </c>
      <c r="I121" s="40" t="n">
        <v>15253.78</v>
      </c>
      <c r="J121" s="40" t="n">
        <v>7968.47</v>
      </c>
      <c r="K121" s="41" t="n">
        <v>12269.8</v>
      </c>
      <c r="L121" s="41" t="n">
        <v>5573.6</v>
      </c>
      <c r="M121" s="40" t="n">
        <v>18594.86</v>
      </c>
      <c r="N121" s="40" t="n">
        <v>6164.02</v>
      </c>
      <c r="O121" s="41" t="n">
        <v>13497.43</v>
      </c>
      <c r="P121" s="42" t="n">
        <v>7707.52</v>
      </c>
    </row>
    <row r="122" customFormat="false" ht="12.75" hidden="false" customHeight="false" outlineLevel="0" collapsed="false">
      <c r="A122" s="39" t="s">
        <v>691</v>
      </c>
      <c r="B122" s="39" t="s">
        <v>26</v>
      </c>
      <c r="C122" s="39" t="s">
        <v>87</v>
      </c>
      <c r="D122" s="39" t="s">
        <v>324</v>
      </c>
      <c r="E122" s="40" t="n">
        <v>20224.85</v>
      </c>
      <c r="F122" s="40" t="n">
        <v>6326.95</v>
      </c>
      <c r="G122" s="41" t="n">
        <v>59410.02</v>
      </c>
      <c r="H122" s="41" t="n">
        <v>8679.23</v>
      </c>
      <c r="I122" s="40" t="n">
        <v>15191.74</v>
      </c>
      <c r="J122" s="40" t="n">
        <v>7980.94</v>
      </c>
      <c r="K122" s="41" t="n">
        <v>12271.1</v>
      </c>
      <c r="L122" s="41" t="n">
        <v>5605.9</v>
      </c>
      <c r="M122" s="40" t="n">
        <v>18606.24</v>
      </c>
      <c r="N122" s="40" t="n">
        <v>6162.8</v>
      </c>
      <c r="O122" s="41" t="n">
        <v>13494.64</v>
      </c>
      <c r="P122" s="42" t="n">
        <v>7708.05</v>
      </c>
    </row>
    <row r="123" customFormat="false" ht="12.75" hidden="false" customHeight="false" outlineLevel="0" collapsed="false">
      <c r="A123" s="39" t="s">
        <v>693</v>
      </c>
      <c r="B123" s="39" t="s">
        <v>59</v>
      </c>
      <c r="C123" s="39" t="s">
        <v>66</v>
      </c>
      <c r="D123" s="39" t="s">
        <v>16</v>
      </c>
      <c r="E123" s="40" t="n">
        <v>20243.79</v>
      </c>
      <c r="F123" s="40" t="n">
        <v>6324.05</v>
      </c>
      <c r="G123" s="41" t="n">
        <v>58061.77</v>
      </c>
      <c r="H123" s="41" t="n">
        <v>8675.01</v>
      </c>
      <c r="I123" s="40" t="n">
        <v>15273.78</v>
      </c>
      <c r="J123" s="40" t="n">
        <v>7968.76</v>
      </c>
      <c r="K123" s="41" t="n">
        <v>12269.9</v>
      </c>
      <c r="L123" s="41" t="n">
        <v>5574.3</v>
      </c>
      <c r="M123" s="40" t="n">
        <v>18594.77</v>
      </c>
      <c r="N123" s="40" t="n">
        <v>6165.12</v>
      </c>
      <c r="O123" s="41" t="n">
        <v>13497.4</v>
      </c>
      <c r="P123" s="42" t="n">
        <v>7707.55</v>
      </c>
    </row>
    <row r="124" customFormat="false" ht="12.75" hidden="false" customHeight="false" outlineLevel="0" collapsed="false">
      <c r="A124" s="39" t="s">
        <v>695</v>
      </c>
      <c r="B124" s="39" t="s">
        <v>59</v>
      </c>
      <c r="C124" s="39" t="s">
        <v>297</v>
      </c>
      <c r="D124" s="39" t="s">
        <v>512</v>
      </c>
      <c r="E124" s="40" t="n">
        <v>19958.37</v>
      </c>
      <c r="F124" s="40" t="n">
        <v>6310.87</v>
      </c>
      <c r="G124" s="41" t="n">
        <v>58753.62</v>
      </c>
      <c r="H124" s="41" t="n">
        <v>8811.78</v>
      </c>
      <c r="I124" s="40" t="n">
        <v>15274.59</v>
      </c>
      <c r="J124" s="40" t="n">
        <v>7988.89</v>
      </c>
      <c r="K124" s="41" t="n">
        <v>12272.5</v>
      </c>
      <c r="L124" s="41" t="n">
        <v>5611.9</v>
      </c>
      <c r="M124" s="40" t="n">
        <v>18631.13</v>
      </c>
      <c r="N124" s="40" t="n">
        <v>6193.28</v>
      </c>
      <c r="O124" s="41" t="n">
        <v>13495.14</v>
      </c>
      <c r="P124" s="42" t="n">
        <v>7709.74</v>
      </c>
    </row>
    <row r="125" customFormat="false" ht="12.75" hidden="false" customHeight="false" outlineLevel="0" collapsed="false">
      <c r="A125" s="39" t="s">
        <v>697</v>
      </c>
      <c r="B125" s="39" t="s">
        <v>125</v>
      </c>
      <c r="C125" s="39" t="s">
        <v>37</v>
      </c>
      <c r="D125" s="39" t="s">
        <v>96</v>
      </c>
      <c r="E125" s="40" t="n">
        <v>20181.41</v>
      </c>
      <c r="F125" s="40" t="n">
        <v>6325.93</v>
      </c>
      <c r="G125" s="41" t="n">
        <v>59740.13</v>
      </c>
      <c r="H125" s="41" t="n">
        <v>8698.79</v>
      </c>
      <c r="I125" s="40" t="n">
        <v>15200.87</v>
      </c>
      <c r="J125" s="40" t="n">
        <v>7984.68</v>
      </c>
      <c r="K125" s="41" t="n">
        <v>12271.6</v>
      </c>
      <c r="L125" s="41" t="n">
        <v>5606.1</v>
      </c>
      <c r="M125" s="40" t="n">
        <v>18613.79</v>
      </c>
      <c r="N125" s="40" t="n">
        <v>6165.95</v>
      </c>
      <c r="O125" s="41" t="n">
        <v>13494.73</v>
      </c>
      <c r="P125" s="42" t="n">
        <v>7708.13</v>
      </c>
    </row>
    <row r="126" customFormat="false" ht="12.75" hidden="false" customHeight="false" outlineLevel="0" collapsed="false">
      <c r="A126" s="39" t="s">
        <v>700</v>
      </c>
      <c r="B126" s="39" t="s">
        <v>26</v>
      </c>
      <c r="C126" s="39" t="s">
        <v>297</v>
      </c>
      <c r="D126" s="39" t="s">
        <v>512</v>
      </c>
      <c r="E126" s="40" t="n">
        <v>20113.79</v>
      </c>
      <c r="F126" s="40" t="n">
        <v>6304.83</v>
      </c>
      <c r="G126" s="41" t="n">
        <v>58320.44</v>
      </c>
      <c r="H126" s="41" t="n">
        <v>8622.61</v>
      </c>
      <c r="I126" s="40" t="n">
        <v>15273.07</v>
      </c>
      <c r="J126" s="40" t="n">
        <v>7985.17</v>
      </c>
      <c r="K126" s="41" t="n">
        <v>12273.7</v>
      </c>
      <c r="L126" s="41" t="n">
        <v>5615.6</v>
      </c>
      <c r="M126" s="40" t="n">
        <v>18629.39</v>
      </c>
      <c r="N126" s="40" t="n">
        <v>6205.25</v>
      </c>
      <c r="O126" s="41" t="n">
        <v>13494.83</v>
      </c>
      <c r="P126" s="42" t="n">
        <v>7710.53</v>
      </c>
    </row>
    <row r="127" customFormat="false" ht="12.75" hidden="false" customHeight="false" outlineLevel="0" collapsed="false">
      <c r="A127" s="39" t="s">
        <v>702</v>
      </c>
      <c r="B127" s="39" t="s">
        <v>20</v>
      </c>
      <c r="C127" s="39" t="s">
        <v>45</v>
      </c>
      <c r="D127" s="39" t="s">
        <v>69</v>
      </c>
      <c r="E127" s="40" t="n">
        <v>20170.7</v>
      </c>
      <c r="F127" s="40" t="n">
        <v>6320.63</v>
      </c>
      <c r="G127" s="41" t="n">
        <v>58565.34</v>
      </c>
      <c r="H127" s="41" t="n">
        <v>8699.21</v>
      </c>
      <c r="I127" s="40" t="n">
        <v>15123.47</v>
      </c>
      <c r="J127" s="40" t="n">
        <v>7977.96</v>
      </c>
      <c r="K127" s="41" t="n">
        <v>12123.2</v>
      </c>
      <c r="L127" s="41" t="n">
        <v>5623.7</v>
      </c>
      <c r="M127" s="40" t="n">
        <v>18597.66</v>
      </c>
      <c r="N127" s="40" t="n">
        <v>6095.92</v>
      </c>
      <c r="O127" s="41" t="n">
        <v>13517.63</v>
      </c>
      <c r="P127" s="42" t="n">
        <v>7702</v>
      </c>
    </row>
    <row r="128" customFormat="false" ht="12.75" hidden="false" customHeight="false" outlineLevel="0" collapsed="false">
      <c r="A128" s="39" t="s">
        <v>705</v>
      </c>
      <c r="B128" s="39" t="s">
        <v>59</v>
      </c>
      <c r="C128" s="39" t="s">
        <v>60</v>
      </c>
      <c r="D128" s="39" t="s">
        <v>706</v>
      </c>
      <c r="E128" s="40" t="n">
        <v>20240.17</v>
      </c>
      <c r="F128" s="40" t="n">
        <v>6359.66</v>
      </c>
      <c r="G128" s="41" t="n">
        <v>58284.09</v>
      </c>
      <c r="H128" s="41" t="n">
        <v>8665.14</v>
      </c>
      <c r="I128" s="40" t="n">
        <v>15484.7</v>
      </c>
      <c r="J128" s="40" t="n">
        <v>7978.9</v>
      </c>
      <c r="K128" s="41" t="n">
        <v>12284.5</v>
      </c>
      <c r="L128" s="41" t="n">
        <v>5649.4</v>
      </c>
      <c r="M128" s="40" t="n">
        <v>18498.16</v>
      </c>
      <c r="N128" s="40" t="n">
        <v>6301.34</v>
      </c>
      <c r="O128" s="41" t="n">
        <v>13501.94</v>
      </c>
      <c r="P128" s="42" t="n">
        <v>7716.07</v>
      </c>
    </row>
    <row r="129" customFormat="false" ht="12.75" hidden="false" customHeight="false" outlineLevel="0" collapsed="false">
      <c r="A129" s="39" t="s">
        <v>709</v>
      </c>
      <c r="B129" s="39" t="s">
        <v>44</v>
      </c>
      <c r="C129" s="39" t="s">
        <v>297</v>
      </c>
      <c r="D129" s="39"/>
      <c r="E129" s="40" t="n">
        <v>20160.49</v>
      </c>
      <c r="F129" s="40" t="n">
        <v>6317.74</v>
      </c>
      <c r="G129" s="41" t="n">
        <v>58136.26</v>
      </c>
      <c r="H129" s="41" t="n">
        <v>8662.53</v>
      </c>
      <c r="I129" s="40" t="n">
        <v>15250.07</v>
      </c>
      <c r="J129" s="40" t="n">
        <v>7982.16</v>
      </c>
      <c r="K129" s="41" t="n">
        <v>12271.6</v>
      </c>
      <c r="L129" s="41" t="n">
        <v>5608.5</v>
      </c>
      <c r="M129" s="40" t="n">
        <v>18623.31</v>
      </c>
      <c r="N129" s="40" t="n">
        <v>6182.38</v>
      </c>
      <c r="O129" s="41" t="n">
        <v>13495.26</v>
      </c>
      <c r="P129" s="42" t="n">
        <v>7709.16</v>
      </c>
    </row>
    <row r="130" customFormat="false" ht="12.75" hidden="false" customHeight="false" outlineLevel="0" collapsed="false">
      <c r="A130" s="39" t="s">
        <v>710</v>
      </c>
      <c r="B130" s="39" t="s">
        <v>47</v>
      </c>
      <c r="C130" s="39" t="s">
        <v>297</v>
      </c>
      <c r="D130" s="39" t="s">
        <v>512</v>
      </c>
      <c r="E130" s="40" t="n">
        <v>20067.95</v>
      </c>
      <c r="F130" s="40" t="n">
        <v>6307.36</v>
      </c>
      <c r="G130" s="41" t="n">
        <v>58540.95</v>
      </c>
      <c r="H130" s="41" t="n">
        <v>8729.03</v>
      </c>
      <c r="I130" s="40" t="n">
        <v>15273.26</v>
      </c>
      <c r="J130" s="40" t="n">
        <v>7986.8</v>
      </c>
      <c r="K130" s="41" t="n">
        <v>12272.5</v>
      </c>
      <c r="L130" s="41" t="n">
        <v>5613.9</v>
      </c>
      <c r="M130" s="40" t="n">
        <v>18629.98</v>
      </c>
      <c r="N130" s="40" t="n">
        <v>6200.19</v>
      </c>
      <c r="O130" s="41" t="n">
        <v>13494.98</v>
      </c>
      <c r="P130" s="42" t="n">
        <v>7710.2</v>
      </c>
    </row>
    <row r="131" customFormat="false" ht="12.75" hidden="false" customHeight="false" outlineLevel="0" collapsed="false">
      <c r="A131" s="39" t="s">
        <v>713</v>
      </c>
      <c r="B131" s="39" t="s">
        <v>125</v>
      </c>
      <c r="C131" s="39" t="s">
        <v>87</v>
      </c>
      <c r="D131" s="39" t="s">
        <v>337</v>
      </c>
      <c r="E131" s="40" t="n">
        <v>20231.15</v>
      </c>
      <c r="F131" s="40" t="n">
        <v>6329.51</v>
      </c>
      <c r="G131" s="41" t="n">
        <v>60086</v>
      </c>
      <c r="H131" s="41" t="n">
        <v>8677.39</v>
      </c>
      <c r="I131" s="40" t="n">
        <v>15170.84</v>
      </c>
      <c r="J131" s="40" t="n">
        <v>7980.25</v>
      </c>
      <c r="K131" s="41" t="n">
        <v>12271</v>
      </c>
      <c r="L131" s="41" t="n">
        <v>5600.9</v>
      </c>
      <c r="M131" s="40" t="n">
        <v>18604.36</v>
      </c>
      <c r="N131" s="40" t="n">
        <v>6154.53</v>
      </c>
      <c r="O131" s="41" t="n">
        <v>13494.18</v>
      </c>
      <c r="P131" s="42" t="n">
        <v>7707.81</v>
      </c>
    </row>
    <row r="132" customFormat="false" ht="12.75" hidden="false" customHeight="false" outlineLevel="0" collapsed="false">
      <c r="A132" s="39" t="s">
        <v>715</v>
      </c>
      <c r="B132" s="39" t="s">
        <v>20</v>
      </c>
      <c r="C132" s="39" t="s">
        <v>37</v>
      </c>
      <c r="D132" s="39" t="s">
        <v>716</v>
      </c>
      <c r="E132" s="40" t="n">
        <v>20259.35</v>
      </c>
      <c r="F132" s="40" t="n">
        <v>6328.19</v>
      </c>
      <c r="G132" s="41" t="n">
        <v>60574.13</v>
      </c>
      <c r="H132" s="41" t="n">
        <v>8679.82</v>
      </c>
      <c r="I132" s="40" t="n">
        <v>17397.6</v>
      </c>
      <c r="J132" s="40" t="n">
        <v>9263.08</v>
      </c>
      <c r="K132" s="41" t="n">
        <v>12269.3</v>
      </c>
      <c r="L132" s="41" t="n">
        <v>5597.5</v>
      </c>
      <c r="M132" s="40" t="n">
        <v>18604.3</v>
      </c>
      <c r="N132" s="40" t="n">
        <v>6164.91</v>
      </c>
      <c r="O132" s="41" t="n">
        <v>13493.92</v>
      </c>
      <c r="P132" s="42" t="n">
        <v>7708.49</v>
      </c>
    </row>
    <row r="133" customFormat="false" ht="12.75" hidden="false" customHeight="false" outlineLevel="0" collapsed="false">
      <c r="A133" s="39" t="s">
        <v>718</v>
      </c>
      <c r="B133" s="39" t="s">
        <v>59</v>
      </c>
      <c r="C133" s="39" t="s">
        <v>60</v>
      </c>
      <c r="D133" s="39" t="s">
        <v>719</v>
      </c>
      <c r="E133" s="40" t="n">
        <v>20238.34</v>
      </c>
      <c r="F133" s="40" t="n">
        <v>6331.64</v>
      </c>
      <c r="G133" s="41" t="n">
        <v>58282.03</v>
      </c>
      <c r="H133" s="41" t="n">
        <v>8662.93</v>
      </c>
      <c r="I133" s="40" t="n">
        <v>15411.23</v>
      </c>
      <c r="J133" s="40" t="n">
        <v>7978.92</v>
      </c>
      <c r="K133" s="41" t="n">
        <v>12285.7</v>
      </c>
      <c r="L133" s="41" t="n">
        <v>5649</v>
      </c>
      <c r="M133" s="40" t="n">
        <v>18466.42</v>
      </c>
      <c r="N133" s="40" t="n">
        <v>6307.82</v>
      </c>
      <c r="O133" s="41" t="n">
        <v>13495.21</v>
      </c>
      <c r="P133" s="42" t="n">
        <v>7716.42</v>
      </c>
    </row>
    <row r="134" customFormat="false" ht="12.75" hidden="false" customHeight="false" outlineLevel="0" collapsed="false">
      <c r="A134" s="39" t="s">
        <v>725</v>
      </c>
      <c r="B134" s="39" t="s">
        <v>44</v>
      </c>
      <c r="C134" s="39" t="s">
        <v>60</v>
      </c>
      <c r="D134" s="39"/>
      <c r="E134" s="40" t="n">
        <v>20216.71</v>
      </c>
      <c r="F134" s="40" t="n">
        <v>6305.8</v>
      </c>
      <c r="G134" s="41" t="n">
        <v>58058.03</v>
      </c>
      <c r="H134" s="41" t="n">
        <v>8656.63</v>
      </c>
      <c r="I134" s="40" t="n">
        <v>15464.88</v>
      </c>
      <c r="J134" s="40" t="n">
        <v>7979.06</v>
      </c>
      <c r="K134" s="41" t="n">
        <v>7711.34</v>
      </c>
      <c r="L134" s="41" t="n">
        <v>5628.1</v>
      </c>
      <c r="M134" s="40" t="n">
        <v>18629.12</v>
      </c>
      <c r="N134" s="40" t="n">
        <v>6224.17</v>
      </c>
      <c r="O134" s="41" t="n">
        <v>13496.14</v>
      </c>
      <c r="P134" s="42" t="n">
        <v>7711.34</v>
      </c>
    </row>
    <row r="135" customFormat="false" ht="12.75" hidden="false" customHeight="false" outlineLevel="0" collapsed="false">
      <c r="A135" s="39" t="s">
        <v>726</v>
      </c>
      <c r="B135" s="39" t="s">
        <v>47</v>
      </c>
      <c r="C135" s="39" t="s">
        <v>87</v>
      </c>
      <c r="D135" s="39" t="s">
        <v>727</v>
      </c>
      <c r="E135" s="40" t="n">
        <v>20167.59</v>
      </c>
      <c r="F135" s="40" t="n">
        <v>6325.87</v>
      </c>
      <c r="G135" s="41" t="n">
        <v>59731.4</v>
      </c>
      <c r="H135" s="41" t="n">
        <v>8699.16</v>
      </c>
      <c r="I135" s="40" t="n">
        <v>15201.41</v>
      </c>
      <c r="J135" s="40" t="n">
        <v>7984.77</v>
      </c>
      <c r="K135" s="41" t="n">
        <v>12271.6</v>
      </c>
      <c r="L135" s="41" t="n">
        <v>5606.3</v>
      </c>
      <c r="M135" s="40" t="n">
        <v>18614.02</v>
      </c>
      <c r="N135" s="40" t="n">
        <v>6166.13</v>
      </c>
      <c r="O135" s="41" t="n">
        <v>13494.73</v>
      </c>
      <c r="P135" s="42" t="n">
        <v>7708.13</v>
      </c>
    </row>
    <row r="136" customFormat="false" ht="12.75" hidden="false" customHeight="false" outlineLevel="0" collapsed="false">
      <c r="A136" s="39" t="s">
        <v>748</v>
      </c>
      <c r="B136" s="39" t="s">
        <v>20</v>
      </c>
      <c r="C136" s="39" t="s">
        <v>45</v>
      </c>
      <c r="D136" s="39" t="s">
        <v>533</v>
      </c>
      <c r="E136" s="40" t="n">
        <v>20148.38</v>
      </c>
      <c r="F136" s="40" t="n">
        <v>6317.56</v>
      </c>
      <c r="G136" s="41" t="n">
        <v>58635.26</v>
      </c>
      <c r="H136" s="41" t="n">
        <v>8706.89</v>
      </c>
      <c r="I136" s="40" t="n">
        <v>15108.56</v>
      </c>
      <c r="J136" s="40" t="n">
        <v>7978.07</v>
      </c>
      <c r="K136" s="41" t="n">
        <v>12088.4</v>
      </c>
      <c r="L136" s="41" t="n">
        <v>5621.2</v>
      </c>
      <c r="M136" s="40" t="n">
        <v>18596.07</v>
      </c>
      <c r="N136" s="40" t="n">
        <v>6071.61</v>
      </c>
      <c r="O136" s="41" t="n">
        <v>13517.68</v>
      </c>
      <c r="P136" s="42" t="n">
        <v>7700.32</v>
      </c>
    </row>
    <row r="137" customFormat="false" ht="12.75" hidden="false" customHeight="false" outlineLevel="0" collapsed="false">
      <c r="A137" s="39" t="s">
        <v>755</v>
      </c>
      <c r="B137" s="39" t="s">
        <v>14</v>
      </c>
      <c r="C137" s="39" t="s">
        <v>27</v>
      </c>
      <c r="D137" s="39" t="s">
        <v>31</v>
      </c>
      <c r="E137" s="40" t="n">
        <v>20876.54</v>
      </c>
      <c r="F137" s="40" t="n">
        <v>6415.55</v>
      </c>
      <c r="G137" s="41" t="n">
        <v>59977.16</v>
      </c>
      <c r="H137" s="41" t="n">
        <v>8790.53</v>
      </c>
      <c r="I137" s="40" t="n">
        <v>14994.37</v>
      </c>
      <c r="J137" s="40" t="n">
        <v>7987.57</v>
      </c>
      <c r="K137" s="41" t="n">
        <v>12376.6</v>
      </c>
      <c r="L137" s="41" t="n">
        <v>5835.9</v>
      </c>
      <c r="M137" s="40" t="n">
        <v>18723.47</v>
      </c>
      <c r="N137" s="40" t="n">
        <v>7148.19</v>
      </c>
      <c r="O137" s="41" t="n">
        <v>13471.78</v>
      </c>
      <c r="P137" s="42" t="n">
        <v>7750.13</v>
      </c>
    </row>
    <row r="138" customFormat="false" ht="12.75" hidden="false" customHeight="false" outlineLevel="0" collapsed="false">
      <c r="A138" s="39" t="s">
        <v>762</v>
      </c>
      <c r="B138" s="39" t="s">
        <v>26</v>
      </c>
      <c r="C138" s="39" t="s">
        <v>111</v>
      </c>
      <c r="D138" s="39" t="s">
        <v>763</v>
      </c>
      <c r="E138" s="40" t="n">
        <v>20309.02</v>
      </c>
      <c r="F138" s="40" t="n">
        <v>6332.14</v>
      </c>
      <c r="G138" s="41" t="n">
        <v>60158.41</v>
      </c>
      <c r="H138" s="41" t="n">
        <v>8742.93</v>
      </c>
      <c r="I138" s="40" t="n">
        <v>15120.06</v>
      </c>
      <c r="J138" s="40" t="n">
        <v>7978.96</v>
      </c>
      <c r="K138" s="41" t="n">
        <v>12268.2</v>
      </c>
      <c r="L138" s="41" t="n">
        <v>5599.5</v>
      </c>
      <c r="M138" s="40" t="n">
        <v>18597.56</v>
      </c>
      <c r="N138" s="40" t="n">
        <v>6102.11</v>
      </c>
      <c r="O138" s="41" t="n">
        <v>13491.86</v>
      </c>
      <c r="P138" s="42" t="n">
        <v>7704.25</v>
      </c>
    </row>
    <row r="139" customFormat="false" ht="12.75" hidden="false" customHeight="false" outlineLevel="0" collapsed="false">
      <c r="A139" s="39" t="s">
        <v>767</v>
      </c>
      <c r="B139" s="39" t="s">
        <v>59</v>
      </c>
      <c r="C139" s="39" t="s">
        <v>60</v>
      </c>
      <c r="D139" s="39" t="s">
        <v>768</v>
      </c>
      <c r="E139" s="40" t="n">
        <v>20239.15</v>
      </c>
      <c r="F139" s="40" t="n">
        <v>6332.93</v>
      </c>
      <c r="G139" s="41" t="n">
        <v>58284.67</v>
      </c>
      <c r="H139" s="41" t="n">
        <v>8663.38</v>
      </c>
      <c r="I139" s="40" t="n">
        <v>15373.81</v>
      </c>
      <c r="J139" s="40" t="n">
        <v>7978.89</v>
      </c>
      <c r="K139" s="41" t="n">
        <v>12285.8</v>
      </c>
      <c r="L139" s="41" t="n">
        <v>5649.2</v>
      </c>
      <c r="M139" s="40" t="n">
        <v>18462.96</v>
      </c>
      <c r="N139" s="40" t="n">
        <v>6308.28</v>
      </c>
      <c r="O139" s="41" t="n">
        <v>13495.6</v>
      </c>
      <c r="P139" s="42" t="n">
        <v>7716.38</v>
      </c>
    </row>
    <row r="140" customFormat="false" ht="12.75" hidden="false" customHeight="false" outlineLevel="0" collapsed="false">
      <c r="A140" s="39" t="s">
        <v>774</v>
      </c>
      <c r="B140" s="39" t="s">
        <v>59</v>
      </c>
      <c r="C140" s="39" t="s">
        <v>60</v>
      </c>
      <c r="D140" s="39" t="s">
        <v>281</v>
      </c>
      <c r="E140" s="40" t="n">
        <v>20403.07</v>
      </c>
      <c r="F140" s="40" t="n">
        <v>7106.97</v>
      </c>
      <c r="G140" s="41" t="n">
        <v>58427.77</v>
      </c>
      <c r="H140" s="41" t="n">
        <v>8721.3</v>
      </c>
      <c r="I140" s="40" t="n">
        <v>14896.9</v>
      </c>
      <c r="J140" s="40" t="n">
        <v>7980.03</v>
      </c>
      <c r="K140" s="41" t="n">
        <v>12294.2</v>
      </c>
      <c r="L140" s="41" t="n">
        <v>5661.9</v>
      </c>
      <c r="M140" s="40" t="n">
        <v>18577.24</v>
      </c>
      <c r="N140" s="40" t="n">
        <v>6428.84</v>
      </c>
      <c r="O140" s="41" t="n">
        <v>13486.02</v>
      </c>
      <c r="P140" s="42" t="n">
        <v>7723.43</v>
      </c>
    </row>
    <row r="141" customFormat="false" ht="12.75" hidden="false" customHeight="false" outlineLevel="0" collapsed="false">
      <c r="A141" s="39" t="s">
        <v>777</v>
      </c>
      <c r="B141" s="39" t="s">
        <v>20</v>
      </c>
      <c r="C141" s="39" t="s">
        <v>33</v>
      </c>
      <c r="D141" s="39" t="s">
        <v>88</v>
      </c>
      <c r="E141" s="40" t="n">
        <v>20295.02</v>
      </c>
      <c r="F141" s="40" t="n">
        <v>6329.74</v>
      </c>
      <c r="G141" s="41" t="n">
        <v>60235.99</v>
      </c>
      <c r="H141" s="41" t="n">
        <v>8684.58</v>
      </c>
      <c r="I141" s="40" t="n">
        <v>15156.38</v>
      </c>
      <c r="J141" s="40" t="n">
        <v>7979.55</v>
      </c>
      <c r="K141" s="41" t="n">
        <v>12262.4</v>
      </c>
      <c r="L141" s="41" t="n">
        <v>5583.5</v>
      </c>
      <c r="M141" s="40" t="n">
        <v>18602.56</v>
      </c>
      <c r="N141" s="40" t="n">
        <v>6148.59</v>
      </c>
      <c r="O141" s="41" t="n">
        <v>13493.33</v>
      </c>
      <c r="P141" s="42" t="n">
        <v>7707.48</v>
      </c>
    </row>
    <row r="142" customFormat="false" ht="12.75" hidden="false" customHeight="false" outlineLevel="0" collapsed="false">
      <c r="A142" s="39" t="s">
        <v>779</v>
      </c>
      <c r="B142" s="39" t="s">
        <v>20</v>
      </c>
      <c r="C142" s="39" t="s">
        <v>37</v>
      </c>
      <c r="D142" s="39" t="s">
        <v>779</v>
      </c>
      <c r="E142" s="40" t="n">
        <v>20259.3</v>
      </c>
      <c r="F142" s="40" t="n">
        <v>6328.19</v>
      </c>
      <c r="G142" s="41" t="n">
        <v>60522.93</v>
      </c>
      <c r="H142" s="41" t="n">
        <v>8679.83</v>
      </c>
      <c r="I142" s="40" t="n">
        <v>17283.4</v>
      </c>
      <c r="J142" s="40" t="n">
        <v>9180.65</v>
      </c>
      <c r="K142" s="41" t="n">
        <v>12269.3</v>
      </c>
      <c r="L142" s="41" t="n">
        <v>5597.5</v>
      </c>
      <c r="M142" s="40" t="n">
        <v>18604.31</v>
      </c>
      <c r="N142" s="40" t="n">
        <v>6164.9</v>
      </c>
      <c r="O142" s="41" t="n">
        <v>13493.92</v>
      </c>
      <c r="P142" s="42" t="n">
        <v>7708.49</v>
      </c>
    </row>
    <row r="143" customFormat="false" ht="12.75" hidden="false" customHeight="false" outlineLevel="0" collapsed="false">
      <c r="A143" s="39" t="s">
        <v>781</v>
      </c>
      <c r="B143" s="39" t="s">
        <v>226</v>
      </c>
      <c r="C143" s="39" t="s">
        <v>297</v>
      </c>
      <c r="D143" s="39" t="s">
        <v>298</v>
      </c>
      <c r="E143" s="40" t="n">
        <v>20045.34</v>
      </c>
      <c r="F143" s="40" t="n">
        <v>6307.97</v>
      </c>
      <c r="G143" s="41" t="n">
        <v>58706.48</v>
      </c>
      <c r="H143" s="41" t="n">
        <v>8834.56</v>
      </c>
      <c r="I143" s="40" t="n">
        <v>15273.52</v>
      </c>
      <c r="J143" s="40" t="n">
        <v>7987.31</v>
      </c>
      <c r="K143" s="41" t="n">
        <v>12272.4</v>
      </c>
      <c r="L143" s="41" t="n">
        <v>5613.3</v>
      </c>
      <c r="M143" s="40" t="n">
        <v>18630.22</v>
      </c>
      <c r="N143" s="40" t="n">
        <v>6198.79</v>
      </c>
      <c r="O143" s="41" t="n">
        <v>13495</v>
      </c>
      <c r="P143" s="42" t="n">
        <v>7710.11</v>
      </c>
    </row>
    <row r="144" customFormat="false" ht="12.75" hidden="false" customHeight="false" outlineLevel="0" collapsed="false">
      <c r="A144" s="39" t="s">
        <v>786</v>
      </c>
      <c r="B144" s="39" t="s">
        <v>47</v>
      </c>
      <c r="C144" s="39" t="s">
        <v>87</v>
      </c>
      <c r="D144" s="39" t="s">
        <v>787</v>
      </c>
      <c r="E144" s="40" t="n">
        <v>20454.27</v>
      </c>
      <c r="F144" s="40" t="n">
        <v>6330.84</v>
      </c>
      <c r="G144" s="41" t="n">
        <v>60188.81</v>
      </c>
      <c r="H144" s="41" t="n">
        <v>8677.32</v>
      </c>
      <c r="I144" s="40" t="n">
        <v>15152.43</v>
      </c>
      <c r="J144" s="40" t="n">
        <v>7979.16</v>
      </c>
      <c r="K144" s="41" t="n">
        <v>12272.4</v>
      </c>
      <c r="L144" s="41" t="n">
        <v>5607</v>
      </c>
      <c r="M144" s="40" t="n">
        <v>18601.9</v>
      </c>
      <c r="N144" s="40" t="n">
        <v>6147.5</v>
      </c>
      <c r="O144" s="41" t="n">
        <v>13494.1</v>
      </c>
      <c r="P144" s="42" t="n">
        <v>7707.45</v>
      </c>
    </row>
    <row r="145" customFormat="false" ht="12.75" hidden="false" customHeight="false" outlineLevel="0" collapsed="false">
      <c r="A145" s="39" t="s">
        <v>793</v>
      </c>
      <c r="B145" s="39" t="s">
        <v>639</v>
      </c>
      <c r="C145" s="39" t="s">
        <v>37</v>
      </c>
      <c r="D145" s="39" t="s">
        <v>82</v>
      </c>
      <c r="E145" s="40" t="n">
        <v>20259.29</v>
      </c>
      <c r="F145" s="40" t="n">
        <v>6328.19</v>
      </c>
      <c r="G145" s="41" t="n">
        <v>60521.5</v>
      </c>
      <c r="H145" s="41" t="n">
        <v>8679.83</v>
      </c>
      <c r="I145" s="40" t="n">
        <v>17314.02</v>
      </c>
      <c r="J145" s="40" t="n">
        <v>9180.08</v>
      </c>
      <c r="K145" s="41" t="n">
        <v>12269.3</v>
      </c>
      <c r="L145" s="41" t="n">
        <v>5597.5</v>
      </c>
      <c r="M145" s="40" t="n">
        <v>18604.31</v>
      </c>
      <c r="N145" s="40" t="n">
        <v>6164.9</v>
      </c>
      <c r="O145" s="41" t="n">
        <v>13493.92</v>
      </c>
      <c r="P145" s="42" t="n">
        <v>7708.49</v>
      </c>
    </row>
    <row r="146" customFormat="false" ht="12.75" hidden="false" customHeight="false" outlineLevel="0" collapsed="false">
      <c r="A146" s="39" t="s">
        <v>801</v>
      </c>
      <c r="B146" s="39" t="s">
        <v>226</v>
      </c>
      <c r="C146" s="39" t="s">
        <v>87</v>
      </c>
      <c r="D146" s="39" t="s">
        <v>373</v>
      </c>
      <c r="E146" s="40" t="n">
        <v>20261.04</v>
      </c>
      <c r="F146" s="40" t="n">
        <v>6329.66</v>
      </c>
      <c r="G146" s="41" t="n">
        <v>69000.75</v>
      </c>
      <c r="H146" s="41" t="n">
        <v>10171.09</v>
      </c>
      <c r="I146" s="40" t="n">
        <v>15325.47</v>
      </c>
      <c r="J146" s="40" t="n">
        <v>7996.25</v>
      </c>
      <c r="K146" s="41" t="n">
        <v>12270.5</v>
      </c>
      <c r="L146" s="41" t="n">
        <v>5610</v>
      </c>
      <c r="M146" s="40" t="n">
        <v>18602.39</v>
      </c>
      <c r="N146" s="40" t="n">
        <v>6149.86</v>
      </c>
      <c r="O146" s="41" t="n">
        <v>13494.19</v>
      </c>
      <c r="P146" s="42" t="n">
        <v>7707.48</v>
      </c>
    </row>
    <row r="147" customFormat="false" ht="12.75" hidden="false" customHeight="false" outlineLevel="0" collapsed="false">
      <c r="A147" s="39" t="s">
        <v>812</v>
      </c>
      <c r="B147" s="39" t="s">
        <v>59</v>
      </c>
      <c r="C147" s="39" t="s">
        <v>66</v>
      </c>
      <c r="D147" s="39" t="s">
        <v>119</v>
      </c>
      <c r="E147" s="40" t="n">
        <v>20233.14</v>
      </c>
      <c r="F147" s="40" t="n">
        <v>6323.28</v>
      </c>
      <c r="G147" s="41" t="n">
        <v>58016.11</v>
      </c>
      <c r="H147" s="41" t="n">
        <v>8676.36</v>
      </c>
      <c r="I147" s="40" t="n">
        <v>15240.55</v>
      </c>
      <c r="J147" s="40" t="n">
        <v>7968.05</v>
      </c>
      <c r="K147" s="41" t="n">
        <v>12269.9</v>
      </c>
      <c r="L147" s="41" t="n">
        <v>5581.5</v>
      </c>
      <c r="M147" s="40" t="n">
        <v>18595.67</v>
      </c>
      <c r="N147" s="40" t="n">
        <v>6165.48</v>
      </c>
      <c r="O147" s="41" t="n">
        <v>13497.32</v>
      </c>
      <c r="P147" s="42" t="n">
        <v>7707.61</v>
      </c>
    </row>
    <row r="148" customFormat="false" ht="12.75" hidden="false" customHeight="false" outlineLevel="0" collapsed="false">
      <c r="A148" s="39" t="s">
        <v>814</v>
      </c>
      <c r="B148" s="39" t="s">
        <v>14</v>
      </c>
      <c r="C148" s="39" t="s">
        <v>27</v>
      </c>
      <c r="D148" s="39" t="s">
        <v>453</v>
      </c>
      <c r="E148" s="40" t="n">
        <v>20400.18</v>
      </c>
      <c r="F148" s="40" t="n">
        <v>6340.48</v>
      </c>
      <c r="G148" s="41" t="n">
        <v>60170.48</v>
      </c>
      <c r="H148" s="41" t="n">
        <v>8676.53</v>
      </c>
      <c r="I148" s="40" t="n">
        <v>15124.1</v>
      </c>
      <c r="J148" s="40" t="n">
        <v>7977.09</v>
      </c>
      <c r="K148" s="41" t="n">
        <v>12335.7</v>
      </c>
      <c r="L148" s="41" t="n">
        <v>5662.6</v>
      </c>
      <c r="M148" s="40" t="n">
        <v>18607.21</v>
      </c>
      <c r="N148" s="40" t="n">
        <v>6151</v>
      </c>
      <c r="O148" s="41" t="n">
        <v>13495.61</v>
      </c>
      <c r="P148" s="42" t="n">
        <v>7709.54</v>
      </c>
    </row>
    <row r="149" customFormat="false" ht="12.75" hidden="false" customHeight="false" outlineLevel="0" collapsed="false">
      <c r="A149" s="39" t="s">
        <v>817</v>
      </c>
      <c r="B149" s="39" t="s">
        <v>346</v>
      </c>
      <c r="C149" s="39"/>
      <c r="D149" s="39"/>
      <c r="E149" s="40" t="n">
        <v>20132.67</v>
      </c>
      <c r="F149" s="40" t="n">
        <v>6318.98</v>
      </c>
      <c r="G149" s="41" t="n">
        <v>59460.96</v>
      </c>
      <c r="H149" s="41" t="n">
        <v>8787.47</v>
      </c>
      <c r="I149" s="40" t="n">
        <v>15083.58</v>
      </c>
      <c r="J149" s="40" t="n">
        <v>7978.88</v>
      </c>
      <c r="K149" s="41" t="n">
        <v>12265.9</v>
      </c>
      <c r="L149" s="41" t="n">
        <v>5617.5</v>
      </c>
      <c r="M149" s="40" t="n">
        <v>18580.79</v>
      </c>
      <c r="N149" s="40" t="n">
        <v>5818.86</v>
      </c>
      <c r="O149" s="41" t="n">
        <v>13499.06</v>
      </c>
      <c r="P149" s="42" t="n">
        <v>7680.83</v>
      </c>
    </row>
    <row r="150" customFormat="false" ht="12.75" hidden="false" customHeight="false" outlineLevel="0" collapsed="false">
      <c r="A150" s="39" t="s">
        <v>818</v>
      </c>
      <c r="B150" s="39" t="s">
        <v>47</v>
      </c>
      <c r="C150" s="39" t="s">
        <v>87</v>
      </c>
      <c r="D150" s="39" t="s">
        <v>16</v>
      </c>
      <c r="E150" s="40" t="n">
        <v>20371.16</v>
      </c>
      <c r="F150" s="40" t="n">
        <v>6332.09</v>
      </c>
      <c r="G150" s="41" t="n">
        <v>60240.71</v>
      </c>
      <c r="H150" s="41" t="n">
        <v>8691.21</v>
      </c>
      <c r="I150" s="40" t="n">
        <v>15142.69</v>
      </c>
      <c r="J150" s="40" t="n">
        <v>7978.89</v>
      </c>
      <c r="K150" s="41" t="n">
        <v>12277</v>
      </c>
      <c r="L150" s="41" t="n">
        <v>5606.6</v>
      </c>
      <c r="M150" s="40" t="n">
        <v>18601.55</v>
      </c>
      <c r="N150" s="40" t="n">
        <v>6143.44</v>
      </c>
      <c r="O150" s="41" t="n">
        <v>13493.8</v>
      </c>
      <c r="P150" s="42" t="n">
        <v>7707.37</v>
      </c>
    </row>
    <row r="151" customFormat="false" ht="12.75" hidden="false" customHeight="false" outlineLevel="0" collapsed="false">
      <c r="A151" s="39" t="s">
        <v>837</v>
      </c>
      <c r="B151" s="39" t="s">
        <v>20</v>
      </c>
      <c r="C151" s="39" t="s">
        <v>37</v>
      </c>
      <c r="D151" s="39" t="s">
        <v>837</v>
      </c>
      <c r="E151" s="40" t="n">
        <v>20259.42</v>
      </c>
      <c r="F151" s="40" t="n">
        <v>6328.19</v>
      </c>
      <c r="G151" s="41" t="n">
        <v>60620.1</v>
      </c>
      <c r="H151" s="41" t="n">
        <v>8679.82</v>
      </c>
      <c r="I151" s="40" t="n">
        <v>17439.94</v>
      </c>
      <c r="J151" s="40" t="n">
        <v>9292.74</v>
      </c>
      <c r="K151" s="41" t="n">
        <v>12269.3</v>
      </c>
      <c r="L151" s="41" t="n">
        <v>5597.5</v>
      </c>
      <c r="M151" s="40" t="n">
        <v>18604.28</v>
      </c>
      <c r="N151" s="40" t="n">
        <v>6164.91</v>
      </c>
      <c r="O151" s="41" t="n">
        <v>13493.92</v>
      </c>
      <c r="P151" s="42" t="n">
        <v>7708.49</v>
      </c>
    </row>
    <row r="152" customFormat="false" ht="12.75" hidden="false" customHeight="false" outlineLevel="0" collapsed="false">
      <c r="A152" s="39" t="s">
        <v>839</v>
      </c>
      <c r="B152" s="39" t="s">
        <v>14</v>
      </c>
      <c r="C152" s="39" t="s">
        <v>33</v>
      </c>
      <c r="D152" s="39" t="s">
        <v>840</v>
      </c>
      <c r="E152" s="40" t="n">
        <v>20293.97</v>
      </c>
      <c r="F152" s="40" t="n">
        <v>6330.68</v>
      </c>
      <c r="G152" s="41" t="n">
        <v>60234.69</v>
      </c>
      <c r="H152" s="41" t="n">
        <v>8682.34</v>
      </c>
      <c r="I152" s="40" t="n">
        <v>15157.86</v>
      </c>
      <c r="J152" s="40" t="n">
        <v>7979.56</v>
      </c>
      <c r="K152" s="41" t="n">
        <v>12263.5</v>
      </c>
      <c r="L152" s="41" t="n">
        <v>5582.5</v>
      </c>
      <c r="M152" s="40" t="n">
        <v>18602.8</v>
      </c>
      <c r="N152" s="40" t="n">
        <v>6150.12</v>
      </c>
      <c r="O152" s="41" t="n">
        <v>13493.39</v>
      </c>
      <c r="P152" s="42" t="n">
        <v>7707.65</v>
      </c>
    </row>
    <row r="153" customFormat="false" ht="12.75" hidden="false" customHeight="false" outlineLevel="0" collapsed="false">
      <c r="A153" s="39" t="s">
        <v>842</v>
      </c>
      <c r="B153" s="39" t="s">
        <v>20</v>
      </c>
      <c r="C153" s="39" t="s">
        <v>45</v>
      </c>
      <c r="D153" s="39" t="s">
        <v>96</v>
      </c>
      <c r="E153" s="40" t="n">
        <v>20261.94</v>
      </c>
      <c r="F153" s="40" t="n">
        <v>6332.34</v>
      </c>
      <c r="G153" s="41" t="n">
        <v>58106.83</v>
      </c>
      <c r="H153" s="41" t="n">
        <v>8676.38</v>
      </c>
      <c r="I153" s="40" t="n">
        <v>15209.98</v>
      </c>
      <c r="J153" s="40" t="n">
        <v>7969.3</v>
      </c>
      <c r="K153" s="41" t="n">
        <v>12267.7</v>
      </c>
      <c r="L153" s="41" t="n">
        <v>5696.3</v>
      </c>
      <c r="M153" s="40" t="n">
        <v>18591.54</v>
      </c>
      <c r="N153" s="40" t="n">
        <v>6168.36</v>
      </c>
      <c r="O153" s="41" t="n">
        <v>13499.76</v>
      </c>
      <c r="P153" s="42" t="n">
        <v>7707.8</v>
      </c>
    </row>
    <row r="154" customFormat="false" ht="12.75" hidden="false" customHeight="false" outlineLevel="0" collapsed="false">
      <c r="A154" s="39" t="s">
        <v>845</v>
      </c>
      <c r="B154" s="39" t="s">
        <v>59</v>
      </c>
      <c r="C154" s="39" t="s">
        <v>60</v>
      </c>
      <c r="D154" s="39" t="s">
        <v>306</v>
      </c>
      <c r="E154" s="40" t="n">
        <v>20241.22</v>
      </c>
      <c r="F154" s="40" t="n">
        <v>6345.75</v>
      </c>
      <c r="G154" s="41" t="n">
        <v>58267.43</v>
      </c>
      <c r="H154" s="41" t="n">
        <v>8663.28</v>
      </c>
      <c r="I154" s="40" t="n">
        <v>15316.52</v>
      </c>
      <c r="J154" s="40" t="n">
        <v>7978.85</v>
      </c>
      <c r="K154" s="41" t="n">
        <v>12284.8</v>
      </c>
      <c r="L154" s="41" t="n">
        <v>5649.7</v>
      </c>
      <c r="M154" s="40" t="n">
        <v>18450.64</v>
      </c>
      <c r="N154" s="40" t="n">
        <v>6306.26</v>
      </c>
      <c r="O154" s="41" t="n">
        <v>13500.96</v>
      </c>
      <c r="P154" s="42" t="n">
        <v>7715.71</v>
      </c>
    </row>
    <row r="155" customFormat="false" ht="12.75" hidden="false" customHeight="false" outlineLevel="0" collapsed="false">
      <c r="A155" s="39" t="s">
        <v>847</v>
      </c>
      <c r="B155" s="39" t="s">
        <v>14</v>
      </c>
      <c r="C155" s="39" t="s">
        <v>27</v>
      </c>
      <c r="D155" s="39" t="s">
        <v>28</v>
      </c>
      <c r="E155" s="40" t="n">
        <v>20435.75</v>
      </c>
      <c r="F155" s="40" t="n">
        <v>6333.16</v>
      </c>
      <c r="G155" s="41" t="n">
        <v>60175.52</v>
      </c>
      <c r="H155" s="41" t="n">
        <v>8675.63</v>
      </c>
      <c r="I155" s="40" t="n">
        <v>15148.45</v>
      </c>
      <c r="J155" s="40" t="n">
        <v>7978.82</v>
      </c>
      <c r="K155" s="41" t="n">
        <v>12417.6</v>
      </c>
      <c r="L155" s="41" t="n">
        <v>5803.1</v>
      </c>
      <c r="M155" s="40" t="n">
        <v>18610.93</v>
      </c>
      <c r="N155" s="40" t="n">
        <v>6141.62</v>
      </c>
      <c r="O155" s="41" t="n">
        <v>13494.37</v>
      </c>
      <c r="P155" s="42" t="n">
        <v>7708.09</v>
      </c>
    </row>
    <row r="156" customFormat="false" ht="12.75" hidden="false" customHeight="false" outlineLevel="0" collapsed="false">
      <c r="A156" s="39" t="s">
        <v>852</v>
      </c>
      <c r="B156" s="39" t="s">
        <v>26</v>
      </c>
      <c r="C156" s="39" t="s">
        <v>87</v>
      </c>
      <c r="D156" s="39" t="s">
        <v>324</v>
      </c>
      <c r="E156" s="40" t="n">
        <v>20178.84</v>
      </c>
      <c r="F156" s="40" t="n">
        <v>6326.08</v>
      </c>
      <c r="G156" s="41" t="n">
        <v>59738.02</v>
      </c>
      <c r="H156" s="41" t="n">
        <v>8698.53</v>
      </c>
      <c r="I156" s="40" t="n">
        <v>15199.52</v>
      </c>
      <c r="J156" s="40" t="n">
        <v>7984.51</v>
      </c>
      <c r="K156" s="41" t="n">
        <v>12271.6</v>
      </c>
      <c r="L156" s="41" t="n">
        <v>5606.6</v>
      </c>
      <c r="M156" s="40" t="n">
        <v>18613.46</v>
      </c>
      <c r="N156" s="40" t="n">
        <v>6165.45</v>
      </c>
      <c r="O156" s="41" t="n">
        <v>13494.7</v>
      </c>
      <c r="P156" s="42" t="n">
        <v>7708.11</v>
      </c>
    </row>
    <row r="157" customFormat="false" ht="12.75" hidden="false" customHeight="false" outlineLevel="0" collapsed="false">
      <c r="A157" s="39" t="s">
        <v>854</v>
      </c>
      <c r="B157" s="39" t="s">
        <v>20</v>
      </c>
      <c r="C157" s="39" t="s">
        <v>37</v>
      </c>
      <c r="D157" s="39" t="s">
        <v>512</v>
      </c>
      <c r="E157" s="40" t="n">
        <v>20248.59</v>
      </c>
      <c r="F157" s="40" t="n">
        <v>6328.95</v>
      </c>
      <c r="G157" s="41" t="n">
        <v>60253.68</v>
      </c>
      <c r="H157" s="41" t="n">
        <v>8672.1</v>
      </c>
      <c r="I157" s="40" t="n">
        <v>15175.64</v>
      </c>
      <c r="J157" s="40" t="n">
        <v>7980.02</v>
      </c>
      <c r="K157" s="41" t="n">
        <v>12269.8</v>
      </c>
      <c r="L157" s="41" t="n">
        <v>5597.2</v>
      </c>
      <c r="M157" s="40" t="n">
        <v>18604.23</v>
      </c>
      <c r="N157" s="40" t="n">
        <v>6160.11</v>
      </c>
      <c r="O157" s="41" t="n">
        <v>13494</v>
      </c>
      <c r="P157" s="42" t="n">
        <v>7708.12</v>
      </c>
    </row>
    <row r="158" customFormat="false" ht="12.75" hidden="false" customHeight="false" outlineLevel="0" collapsed="false">
      <c r="A158" s="39" t="s">
        <v>856</v>
      </c>
      <c r="B158" s="39" t="s">
        <v>20</v>
      </c>
      <c r="C158" s="39" t="s">
        <v>45</v>
      </c>
      <c r="D158" s="39" t="s">
        <v>69</v>
      </c>
      <c r="E158" s="40" t="n">
        <v>20271.46</v>
      </c>
      <c r="F158" s="40" t="n">
        <v>6332.5</v>
      </c>
      <c r="G158" s="41" t="n">
        <v>58161.63</v>
      </c>
      <c r="H158" s="41" t="n">
        <v>8675.78</v>
      </c>
      <c r="I158" s="40" t="n">
        <v>15211.52</v>
      </c>
      <c r="J158" s="40" t="n">
        <v>7970.32</v>
      </c>
      <c r="K158" s="41" t="n">
        <v>12267.7</v>
      </c>
      <c r="L158" s="41" t="n">
        <v>5749.7</v>
      </c>
      <c r="M158" s="40" t="n">
        <v>18592.47</v>
      </c>
      <c r="N158" s="40" t="n">
        <v>6167.29</v>
      </c>
      <c r="O158" s="41" t="n">
        <v>13499.79</v>
      </c>
      <c r="P158" s="42" t="n">
        <v>7707.72</v>
      </c>
    </row>
    <row r="159" customFormat="false" ht="12.75" hidden="false" customHeight="false" outlineLevel="0" collapsed="false">
      <c r="A159" s="39" t="s">
        <v>859</v>
      </c>
      <c r="B159" s="39" t="s">
        <v>44</v>
      </c>
      <c r="C159" s="39" t="s">
        <v>27</v>
      </c>
      <c r="D159" s="39"/>
      <c r="E159" s="40" t="n">
        <v>20345.24</v>
      </c>
      <c r="F159" s="40" t="n">
        <v>6342</v>
      </c>
      <c r="G159" s="41" t="n">
        <v>60131.68</v>
      </c>
      <c r="H159" s="41" t="n">
        <v>8639.52</v>
      </c>
      <c r="I159" s="40" t="n">
        <v>15089.08</v>
      </c>
      <c r="J159" s="40" t="n">
        <v>7978.35</v>
      </c>
      <c r="K159" s="41" t="n">
        <v>12288.6</v>
      </c>
      <c r="L159" s="41" t="n">
        <v>5609.4</v>
      </c>
      <c r="M159" s="40" t="n">
        <v>18596.61</v>
      </c>
      <c r="N159" s="40" t="n">
        <v>6195.5</v>
      </c>
      <c r="O159" s="41" t="n">
        <v>13487.88</v>
      </c>
      <c r="P159" s="42" t="n">
        <v>7711.96</v>
      </c>
    </row>
    <row r="160" customFormat="false" ht="12.75" hidden="false" customHeight="false" outlineLevel="0" collapsed="false">
      <c r="A160" s="39" t="s">
        <v>860</v>
      </c>
      <c r="B160" s="39" t="s">
        <v>639</v>
      </c>
      <c r="C160" s="39" t="s">
        <v>60</v>
      </c>
      <c r="D160" s="39" t="s">
        <v>861</v>
      </c>
      <c r="E160" s="40" t="n">
        <v>20213.73</v>
      </c>
      <c r="F160" s="40" t="n">
        <v>6296.96</v>
      </c>
      <c r="G160" s="41" t="n">
        <v>58231.88</v>
      </c>
      <c r="H160" s="41" t="n">
        <v>8643.21</v>
      </c>
      <c r="I160" s="40" t="n">
        <v>14803.56</v>
      </c>
      <c r="J160" s="40" t="n">
        <v>7980.67</v>
      </c>
      <c r="K160" s="41" t="n">
        <v>12280.9</v>
      </c>
      <c r="L160" s="41" t="n">
        <v>5633.9</v>
      </c>
      <c r="M160" s="40" t="n">
        <v>18051.19</v>
      </c>
      <c r="N160" s="40" t="n">
        <v>6268.48</v>
      </c>
      <c r="O160" s="41" t="n">
        <v>13494.42</v>
      </c>
      <c r="P160" s="42" t="n">
        <v>7713.93</v>
      </c>
    </row>
    <row r="161" customFormat="false" ht="12.75" hidden="false" customHeight="false" outlineLevel="0" collapsed="false">
      <c r="A161" s="39" t="s">
        <v>866</v>
      </c>
      <c r="B161" s="39" t="s">
        <v>59</v>
      </c>
      <c r="C161" s="39" t="s">
        <v>111</v>
      </c>
      <c r="D161" s="39" t="s">
        <v>867</v>
      </c>
      <c r="E161" s="40" t="n">
        <v>20186.64</v>
      </c>
      <c r="F161" s="40" t="n">
        <v>6324.79</v>
      </c>
      <c r="G161" s="41" t="n">
        <v>60026.08</v>
      </c>
      <c r="H161" s="41" t="n">
        <v>8916.54</v>
      </c>
      <c r="I161" s="40" t="n">
        <v>15081.18</v>
      </c>
      <c r="J161" s="40" t="n">
        <v>7978.98</v>
      </c>
      <c r="K161" s="41" t="n">
        <v>12252.7</v>
      </c>
      <c r="L161" s="41" t="n">
        <v>5609.4</v>
      </c>
      <c r="M161" s="40" t="n">
        <v>18589.29</v>
      </c>
      <c r="N161" s="40" t="n">
        <v>5976.87</v>
      </c>
      <c r="O161" s="41" t="n">
        <v>13490.28</v>
      </c>
      <c r="P161" s="42" t="n">
        <v>7694.31</v>
      </c>
    </row>
    <row r="162" customFormat="false" ht="12.75" hidden="false" customHeight="false" outlineLevel="0" collapsed="false">
      <c r="A162" s="39" t="s">
        <v>871</v>
      </c>
      <c r="B162" s="39" t="s">
        <v>14</v>
      </c>
      <c r="C162" s="39" t="s">
        <v>33</v>
      </c>
      <c r="D162" s="39" t="s">
        <v>373</v>
      </c>
      <c r="E162" s="40" t="n">
        <v>20295.26</v>
      </c>
      <c r="F162" s="40" t="n">
        <v>6330.64</v>
      </c>
      <c r="G162" s="41" t="n">
        <v>60240.31</v>
      </c>
      <c r="H162" s="41" t="n">
        <v>8680.09</v>
      </c>
      <c r="I162" s="40" t="n">
        <v>15158.99</v>
      </c>
      <c r="J162" s="40" t="n">
        <v>7979.57</v>
      </c>
      <c r="K162" s="41" t="n">
        <v>12264</v>
      </c>
      <c r="L162" s="41" t="n">
        <v>5582.1</v>
      </c>
      <c r="M162" s="40" t="n">
        <v>18602.89</v>
      </c>
      <c r="N162" s="40" t="n">
        <v>6151.67</v>
      </c>
      <c r="O162" s="41" t="n">
        <v>13493.43</v>
      </c>
      <c r="P162" s="42" t="n">
        <v>7707.81</v>
      </c>
    </row>
    <row r="163" customFormat="false" ht="12.75" hidden="false" customHeight="false" outlineLevel="0" collapsed="false">
      <c r="A163" s="39" t="s">
        <v>880</v>
      </c>
      <c r="B163" s="39" t="s">
        <v>59</v>
      </c>
      <c r="C163" s="39" t="s">
        <v>297</v>
      </c>
      <c r="D163" s="39" t="s">
        <v>512</v>
      </c>
      <c r="E163" s="40" t="n">
        <v>20086.03</v>
      </c>
      <c r="F163" s="40" t="n">
        <v>6309.69</v>
      </c>
      <c r="G163" s="41" t="n">
        <v>58478.35</v>
      </c>
      <c r="H163" s="41" t="n">
        <v>8694.36</v>
      </c>
      <c r="I163" s="40" t="n">
        <v>15271.68</v>
      </c>
      <c r="J163" s="40" t="n">
        <v>7986.86</v>
      </c>
      <c r="K163" s="41" t="n">
        <v>12272.3</v>
      </c>
      <c r="L163" s="41" t="n">
        <v>5612.8</v>
      </c>
      <c r="M163" s="40" t="n">
        <v>18629.48</v>
      </c>
      <c r="N163" s="40" t="n">
        <v>6197.3</v>
      </c>
      <c r="O163" s="41" t="n">
        <v>13495.05</v>
      </c>
      <c r="P163" s="42" t="n">
        <v>7709.97</v>
      </c>
    </row>
    <row r="164" customFormat="false" ht="12.75" hidden="false" customHeight="false" outlineLevel="0" collapsed="false">
      <c r="A164" s="39" t="s">
        <v>883</v>
      </c>
      <c r="B164" s="39" t="s">
        <v>47</v>
      </c>
      <c r="C164" s="39" t="s">
        <v>37</v>
      </c>
      <c r="D164" s="39" t="s">
        <v>727</v>
      </c>
      <c r="E164" s="40" t="n">
        <v>20257.59</v>
      </c>
      <c r="F164" s="40" t="n">
        <v>6328.43</v>
      </c>
      <c r="G164" s="41" t="n">
        <v>60350.51</v>
      </c>
      <c r="H164" s="41" t="n">
        <v>8669.16</v>
      </c>
      <c r="I164" s="40" t="n">
        <v>15180.01</v>
      </c>
      <c r="J164" s="40" t="n">
        <v>7980.13</v>
      </c>
      <c r="K164" s="41" t="n">
        <v>12269.4</v>
      </c>
      <c r="L164" s="41" t="n">
        <v>5597.3</v>
      </c>
      <c r="M164" s="40" t="n">
        <v>18604.22</v>
      </c>
      <c r="N164" s="40" t="n">
        <v>6164</v>
      </c>
      <c r="O164" s="41" t="n">
        <v>13493.92</v>
      </c>
      <c r="P164" s="42" t="n">
        <v>7708.39</v>
      </c>
    </row>
    <row r="165" customFormat="false" ht="12.75" hidden="false" customHeight="false" outlineLevel="0" collapsed="false">
      <c r="A165" s="39" t="s">
        <v>887</v>
      </c>
      <c r="B165" s="39" t="s">
        <v>47</v>
      </c>
      <c r="C165" s="39" t="s">
        <v>87</v>
      </c>
      <c r="D165" s="39" t="s">
        <v>88</v>
      </c>
      <c r="E165" s="40" t="n">
        <v>20449.35</v>
      </c>
      <c r="F165" s="40" t="n">
        <v>6330.67</v>
      </c>
      <c r="G165" s="41" t="n">
        <v>60179.13</v>
      </c>
      <c r="H165" s="41" t="n">
        <v>8675.76</v>
      </c>
      <c r="I165" s="40" t="n">
        <v>15153.41</v>
      </c>
      <c r="J165" s="40" t="n">
        <v>7979.22</v>
      </c>
      <c r="K165" s="41" t="n">
        <v>12270</v>
      </c>
      <c r="L165" s="41" t="n">
        <v>5606.4</v>
      </c>
      <c r="M165" s="40" t="n">
        <v>18602.27</v>
      </c>
      <c r="N165" s="40" t="n">
        <v>6149.12</v>
      </c>
      <c r="O165" s="41" t="n">
        <v>13494.14</v>
      </c>
      <c r="P165" s="42" t="n">
        <v>7707.49</v>
      </c>
    </row>
    <row r="166" customFormat="false" ht="12.75" hidden="false" customHeight="false" outlineLevel="0" collapsed="false">
      <c r="A166" s="39" t="s">
        <v>899</v>
      </c>
      <c r="B166" s="39" t="s">
        <v>47</v>
      </c>
      <c r="C166" s="39" t="s">
        <v>87</v>
      </c>
      <c r="D166" s="39" t="s">
        <v>900</v>
      </c>
      <c r="E166" s="40" t="n">
        <v>20249.8</v>
      </c>
      <c r="F166" s="40" t="n">
        <v>6329.79</v>
      </c>
      <c r="G166" s="41" t="n">
        <v>60167.68</v>
      </c>
      <c r="H166" s="41" t="n">
        <v>8675.35</v>
      </c>
      <c r="I166" s="40" t="n">
        <v>15168.07</v>
      </c>
      <c r="J166" s="40" t="n">
        <v>7979.95</v>
      </c>
      <c r="K166" s="41" t="n">
        <v>12269.3</v>
      </c>
      <c r="L166" s="41" t="n">
        <v>5593.5</v>
      </c>
      <c r="M166" s="40" t="n">
        <v>18603.86</v>
      </c>
      <c r="N166" s="40" t="n">
        <v>6154.61</v>
      </c>
      <c r="O166" s="41" t="n">
        <v>13493.98</v>
      </c>
      <c r="P166" s="42" t="n">
        <v>7707.89</v>
      </c>
    </row>
    <row r="167" customFormat="false" ht="12.75" hidden="false" customHeight="false" outlineLevel="0" collapsed="false">
      <c r="A167" s="39" t="s">
        <v>902</v>
      </c>
      <c r="B167" s="39" t="s">
        <v>47</v>
      </c>
      <c r="C167" s="39" t="s">
        <v>297</v>
      </c>
      <c r="D167" s="39" t="s">
        <v>512</v>
      </c>
      <c r="E167" s="40" t="n">
        <v>20082.13</v>
      </c>
      <c r="F167" s="40" t="n">
        <v>6309.66</v>
      </c>
      <c r="G167" s="41" t="n">
        <v>58500.31</v>
      </c>
      <c r="H167" s="41" t="n">
        <v>8707.81</v>
      </c>
      <c r="I167" s="40" t="n">
        <v>15271.82</v>
      </c>
      <c r="J167" s="40" t="n">
        <v>7986.9</v>
      </c>
      <c r="K167" s="41" t="n">
        <v>12272.2</v>
      </c>
      <c r="L167" s="41" t="n">
        <v>5612.8</v>
      </c>
      <c r="M167" s="40" t="n">
        <v>18629.47</v>
      </c>
      <c r="N167" s="40" t="n">
        <v>6197.28</v>
      </c>
      <c r="O167" s="41" t="n">
        <v>13495.05</v>
      </c>
      <c r="P167" s="42" t="n">
        <v>7709.97</v>
      </c>
    </row>
    <row r="168" customFormat="false" ht="12.75" hidden="false" customHeight="false" outlineLevel="0" collapsed="false">
      <c r="A168" s="39" t="s">
        <v>905</v>
      </c>
      <c r="B168" s="39" t="s">
        <v>26</v>
      </c>
      <c r="C168" s="39" t="s">
        <v>27</v>
      </c>
      <c r="D168" s="39" t="s">
        <v>28</v>
      </c>
      <c r="E168" s="40" t="n">
        <v>20298.77</v>
      </c>
      <c r="F168" s="40" t="n">
        <v>6330.68</v>
      </c>
      <c r="G168" s="41" t="n">
        <v>60234.24</v>
      </c>
      <c r="H168" s="41" t="n">
        <v>8676.93</v>
      </c>
      <c r="I168" s="40" t="n">
        <v>15160.67</v>
      </c>
      <c r="J168" s="40" t="n">
        <v>7979.6</v>
      </c>
      <c r="K168" s="41" t="n">
        <v>12266.2</v>
      </c>
      <c r="L168" s="41" t="n">
        <v>5567.3</v>
      </c>
      <c r="M168" s="40" t="n">
        <v>18603.56</v>
      </c>
      <c r="N168" s="40" t="n">
        <v>6153.21</v>
      </c>
      <c r="O168" s="41" t="n">
        <v>13493.63</v>
      </c>
      <c r="P168" s="42" t="n">
        <v>7707.93</v>
      </c>
    </row>
    <row r="169" customFormat="false" ht="12.75" hidden="false" customHeight="false" outlineLevel="0" collapsed="false">
      <c r="A169" s="39" t="s">
        <v>908</v>
      </c>
      <c r="B169" s="39" t="s">
        <v>14</v>
      </c>
      <c r="C169" s="39" t="s">
        <v>27</v>
      </c>
      <c r="D169" s="39" t="s">
        <v>28</v>
      </c>
      <c r="E169" s="40" t="n">
        <v>20550.68</v>
      </c>
      <c r="F169" s="40" t="n">
        <v>6385.8</v>
      </c>
      <c r="G169" s="41" t="n">
        <v>60211.4</v>
      </c>
      <c r="H169" s="41" t="n">
        <v>8712.14</v>
      </c>
      <c r="I169" s="40" t="n">
        <v>15149.45</v>
      </c>
      <c r="J169" s="40" t="n">
        <v>8047.77</v>
      </c>
      <c r="K169" s="41" t="n">
        <v>12328.1</v>
      </c>
      <c r="L169" s="41" t="n">
        <v>5866</v>
      </c>
      <c r="M169" s="40" t="n">
        <v>18700.86</v>
      </c>
      <c r="N169" s="40" t="n">
        <v>6201.17</v>
      </c>
      <c r="O169" s="41" t="n">
        <v>13534</v>
      </c>
      <c r="P169" s="42" t="n">
        <v>7714.96</v>
      </c>
    </row>
    <row r="170" customFormat="false" ht="12.75" hidden="false" customHeight="false" outlineLevel="0" collapsed="false">
      <c r="A170" s="39" t="s">
        <v>911</v>
      </c>
      <c r="B170" s="39" t="s">
        <v>14</v>
      </c>
      <c r="C170" s="39" t="s">
        <v>27</v>
      </c>
      <c r="D170" s="39" t="s">
        <v>138</v>
      </c>
      <c r="E170" s="40" t="n">
        <v>20352.65</v>
      </c>
      <c r="F170" s="40" t="n">
        <v>6324.61</v>
      </c>
      <c r="G170" s="41" t="n">
        <v>60112.43</v>
      </c>
      <c r="H170" s="41" t="n">
        <v>8651.25</v>
      </c>
      <c r="I170" s="40" t="n">
        <v>15062.68</v>
      </c>
      <c r="J170" s="40" t="n">
        <v>7971.89</v>
      </c>
      <c r="K170" s="41" t="n">
        <v>12317</v>
      </c>
      <c r="L170" s="41" t="n">
        <v>5367.4</v>
      </c>
      <c r="M170" s="40" t="n">
        <v>18540.46</v>
      </c>
      <c r="N170" s="40" t="n">
        <v>6168.29</v>
      </c>
      <c r="O170" s="41" t="n">
        <v>13472.15</v>
      </c>
      <c r="P170" s="42" t="n">
        <v>7713.26</v>
      </c>
    </row>
    <row r="171" customFormat="false" ht="12.75" hidden="false" customHeight="false" outlineLevel="0" collapsed="false">
      <c r="A171" s="39" t="s">
        <v>913</v>
      </c>
      <c r="B171" s="39" t="s">
        <v>47</v>
      </c>
      <c r="C171" s="39" t="s">
        <v>15</v>
      </c>
      <c r="D171" s="39" t="s">
        <v>914</v>
      </c>
      <c r="E171" s="40" t="n">
        <v>20144.79</v>
      </c>
      <c r="F171" s="40" t="n">
        <v>6299.48</v>
      </c>
      <c r="G171" s="41" t="n">
        <v>58235.13</v>
      </c>
      <c r="H171" s="41" t="n">
        <v>8615.88</v>
      </c>
      <c r="I171" s="40" t="n">
        <v>15277.83</v>
      </c>
      <c r="J171" s="40" t="n">
        <v>7983.4</v>
      </c>
      <c r="K171" s="41" t="n">
        <v>12275.4</v>
      </c>
      <c r="L171" s="41" t="n">
        <v>5619.4</v>
      </c>
      <c r="M171" s="40" t="n">
        <v>18629.9</v>
      </c>
      <c r="N171" s="40" t="n">
        <v>6221.35</v>
      </c>
      <c r="O171" s="41" t="n">
        <v>13494.56</v>
      </c>
      <c r="P171" s="42" t="n">
        <v>7711.24</v>
      </c>
    </row>
    <row r="172" customFormat="false" ht="12.75" hidden="false" customHeight="false" outlineLevel="0" collapsed="false">
      <c r="A172" s="39" t="s">
        <v>920</v>
      </c>
      <c r="B172" s="39" t="s">
        <v>47</v>
      </c>
      <c r="C172" s="39" t="s">
        <v>15</v>
      </c>
      <c r="D172" s="39" t="s">
        <v>921</v>
      </c>
      <c r="E172" s="40" t="n">
        <v>20144.67</v>
      </c>
      <c r="F172" s="40" t="n">
        <v>6299.46</v>
      </c>
      <c r="G172" s="41" t="n">
        <v>58235.41</v>
      </c>
      <c r="H172" s="41" t="n">
        <v>8615.78</v>
      </c>
      <c r="I172" s="40" t="n">
        <v>15277.71</v>
      </c>
      <c r="J172" s="40" t="n">
        <v>7983.41</v>
      </c>
      <c r="K172" s="41" t="n">
        <v>12275.4</v>
      </c>
      <c r="L172" s="41" t="n">
        <v>5619.4</v>
      </c>
      <c r="M172" s="40" t="n">
        <v>18629.89</v>
      </c>
      <c r="N172" s="40" t="n">
        <v>6221.35</v>
      </c>
      <c r="O172" s="41" t="n">
        <v>13494.56</v>
      </c>
      <c r="P172" s="42" t="n">
        <v>7711.24</v>
      </c>
    </row>
    <row r="173" customFormat="false" ht="12.75" hidden="false" customHeight="false" outlineLevel="0" collapsed="false">
      <c r="A173" s="39" t="s">
        <v>929</v>
      </c>
      <c r="B173" s="39" t="s">
        <v>59</v>
      </c>
      <c r="C173" s="39" t="s">
        <v>66</v>
      </c>
      <c r="D173" s="39" t="s">
        <v>16</v>
      </c>
      <c r="E173" s="40" t="n">
        <v>20214.99</v>
      </c>
      <c r="F173" s="40" t="n">
        <v>6323.69</v>
      </c>
      <c r="G173" s="41" t="n">
        <v>58056.04</v>
      </c>
      <c r="H173" s="41" t="n">
        <v>8667.46</v>
      </c>
      <c r="I173" s="40" t="n">
        <v>15396.59</v>
      </c>
      <c r="J173" s="40" t="n">
        <v>7971.07</v>
      </c>
      <c r="K173" s="41" t="n">
        <v>12270.9</v>
      </c>
      <c r="L173" s="41" t="n">
        <v>5589.1</v>
      </c>
      <c r="M173" s="40" t="n">
        <v>18596.97</v>
      </c>
      <c r="N173" s="40" t="n">
        <v>6175.65</v>
      </c>
      <c r="O173" s="41" t="n">
        <v>13496.76</v>
      </c>
      <c r="P173" s="42" t="n">
        <v>7708.36</v>
      </c>
    </row>
    <row r="174" customFormat="false" ht="12.75" hidden="false" customHeight="false" outlineLevel="0" collapsed="false">
      <c r="A174" s="39" t="s">
        <v>931</v>
      </c>
      <c r="B174" s="39" t="s">
        <v>59</v>
      </c>
      <c r="C174" s="39" t="s">
        <v>60</v>
      </c>
      <c r="D174" s="39" t="s">
        <v>61</v>
      </c>
      <c r="E174" s="40" t="n">
        <v>20242.63</v>
      </c>
      <c r="F174" s="40" t="n">
        <v>6373.02</v>
      </c>
      <c r="G174" s="41" t="n">
        <v>58284.26</v>
      </c>
      <c r="H174" s="41" t="n">
        <v>8665.55</v>
      </c>
      <c r="I174" s="40" t="n">
        <v>15418.07</v>
      </c>
      <c r="J174" s="40" t="n">
        <v>7979.01</v>
      </c>
      <c r="K174" s="41" t="n">
        <v>12284.6</v>
      </c>
      <c r="L174" s="41" t="n">
        <v>5649.5</v>
      </c>
      <c r="M174" s="40" t="n">
        <v>18509.35</v>
      </c>
      <c r="N174" s="40" t="n">
        <v>6301.03</v>
      </c>
      <c r="O174" s="41" t="n">
        <v>13501.93</v>
      </c>
      <c r="P174" s="42" t="n">
        <v>7716.05</v>
      </c>
    </row>
    <row r="175" customFormat="false" ht="12.75" hidden="false" customHeight="false" outlineLevel="0" collapsed="false">
      <c r="A175" s="39" t="s">
        <v>933</v>
      </c>
      <c r="B175" s="39" t="s">
        <v>47</v>
      </c>
      <c r="C175" s="39" t="s">
        <v>297</v>
      </c>
      <c r="D175" s="39" t="s">
        <v>934</v>
      </c>
      <c r="E175" s="40" t="n">
        <v>20086.71</v>
      </c>
      <c r="F175" s="40" t="n">
        <v>6309.61</v>
      </c>
      <c r="G175" s="41" t="n">
        <v>58474.06</v>
      </c>
      <c r="H175" s="41" t="n">
        <v>8691.99</v>
      </c>
      <c r="I175" s="40" t="n">
        <v>15271.77</v>
      </c>
      <c r="J175" s="40" t="n">
        <v>7986.81</v>
      </c>
      <c r="K175" s="41" t="n">
        <v>12272.4</v>
      </c>
      <c r="L175" s="41" t="n">
        <v>5613.1</v>
      </c>
      <c r="M175" s="40" t="n">
        <v>18629.48</v>
      </c>
      <c r="N175" s="40" t="n">
        <v>6197.54</v>
      </c>
      <c r="O175" s="41" t="n">
        <v>13495.04</v>
      </c>
      <c r="P175" s="42" t="n">
        <v>7709.97</v>
      </c>
    </row>
    <row r="176" customFormat="false" ht="12.75" hidden="false" customHeight="false" outlineLevel="0" collapsed="false">
      <c r="A176" s="39" t="s">
        <v>944</v>
      </c>
      <c r="B176" s="39" t="s">
        <v>14</v>
      </c>
      <c r="C176" s="39" t="s">
        <v>27</v>
      </c>
      <c r="D176" s="39" t="s">
        <v>945</v>
      </c>
      <c r="E176" s="40" t="n">
        <v>20998.86</v>
      </c>
      <c r="F176" s="40" t="n">
        <v>6424</v>
      </c>
      <c r="G176" s="41" t="n">
        <v>59862.23</v>
      </c>
      <c r="H176" s="41" t="n">
        <v>8763.25</v>
      </c>
      <c r="I176" s="40" t="n">
        <v>14970.55</v>
      </c>
      <c r="J176" s="40" t="n">
        <v>7981.27</v>
      </c>
      <c r="K176" s="41" t="n">
        <v>13483.4</v>
      </c>
      <c r="L176" s="41" t="n">
        <v>6022.7</v>
      </c>
      <c r="M176" s="40" t="n">
        <v>18692.29</v>
      </c>
      <c r="N176" s="40" t="n">
        <v>7350.21</v>
      </c>
      <c r="O176" s="41" t="n">
        <v>13585.2</v>
      </c>
      <c r="P176" s="42" t="n">
        <v>7836.79</v>
      </c>
    </row>
    <row r="177" customFormat="false" ht="12.75" hidden="false" customHeight="false" outlineLevel="0" collapsed="false">
      <c r="A177" s="39" t="s">
        <v>949</v>
      </c>
      <c r="B177" s="39" t="s">
        <v>14</v>
      </c>
      <c r="C177" s="39" t="s">
        <v>33</v>
      </c>
      <c r="D177" s="39" t="s">
        <v>135</v>
      </c>
      <c r="E177" s="40" t="n">
        <v>20296.68</v>
      </c>
      <c r="F177" s="40" t="n">
        <v>6329.77</v>
      </c>
      <c r="G177" s="41" t="n">
        <v>60240.5</v>
      </c>
      <c r="H177" s="41" t="n">
        <v>8685.05</v>
      </c>
      <c r="I177" s="40" t="n">
        <v>15155.78</v>
      </c>
      <c r="J177" s="40" t="n">
        <v>7979.52</v>
      </c>
      <c r="K177" s="41" t="n">
        <v>12261.8</v>
      </c>
      <c r="L177" s="41" t="n">
        <v>5584</v>
      </c>
      <c r="M177" s="40" t="n">
        <v>18602.47</v>
      </c>
      <c r="N177" s="40" t="n">
        <v>6148.4</v>
      </c>
      <c r="O177" s="41" t="n">
        <v>13493.31</v>
      </c>
      <c r="P177" s="42" t="n">
        <v>7707.5</v>
      </c>
    </row>
    <row r="178" customFormat="false" ht="12.75" hidden="false" customHeight="false" outlineLevel="0" collapsed="false">
      <c r="A178" s="39" t="s">
        <v>951</v>
      </c>
      <c r="B178" s="39" t="s">
        <v>26</v>
      </c>
      <c r="C178" s="39" t="s">
        <v>111</v>
      </c>
      <c r="D178" s="39" t="s">
        <v>952</v>
      </c>
      <c r="E178" s="40" t="n">
        <v>19972.21</v>
      </c>
      <c r="F178" s="40" t="n">
        <v>6307.04</v>
      </c>
      <c r="G178" s="41" t="n">
        <v>59530.79</v>
      </c>
      <c r="H178" s="41" t="n">
        <v>8840.14</v>
      </c>
      <c r="I178" s="40" t="n">
        <v>15049.91</v>
      </c>
      <c r="J178" s="40" t="n">
        <v>7979.69</v>
      </c>
      <c r="K178" s="41" t="n">
        <v>12219.6</v>
      </c>
      <c r="L178" s="41" t="n">
        <v>5614.6</v>
      </c>
      <c r="M178" s="40" t="n">
        <v>18578.87</v>
      </c>
      <c r="N178" s="40" t="n">
        <v>5672.65</v>
      </c>
      <c r="O178" s="41" t="n">
        <v>13497.45</v>
      </c>
      <c r="P178" s="42" t="n">
        <v>7669.26</v>
      </c>
    </row>
    <row r="179" customFormat="false" ht="12.75" hidden="false" customHeight="false" outlineLevel="0" collapsed="false">
      <c r="A179" s="39" t="s">
        <v>954</v>
      </c>
      <c r="B179" s="39" t="s">
        <v>346</v>
      </c>
      <c r="C179" s="39"/>
      <c r="D179" s="39"/>
      <c r="E179" s="40" t="n">
        <v>20259.95</v>
      </c>
      <c r="F179" s="40" t="n">
        <v>6328.2</v>
      </c>
      <c r="G179" s="41" t="n">
        <v>60472.18</v>
      </c>
      <c r="H179" s="41" t="n">
        <v>8679.73</v>
      </c>
      <c r="I179" s="40" t="n">
        <v>17105.92</v>
      </c>
      <c r="J179" s="40" t="n">
        <v>9230.12</v>
      </c>
      <c r="K179" s="41" t="n">
        <v>12269.3</v>
      </c>
      <c r="L179" s="41" t="n">
        <v>5597.5</v>
      </c>
      <c r="M179" s="40" t="n">
        <v>18604.26</v>
      </c>
      <c r="N179" s="40" t="n">
        <v>6165.02</v>
      </c>
      <c r="O179" s="41" t="n">
        <v>13493.88</v>
      </c>
      <c r="P179" s="42" t="n">
        <v>7708.52</v>
      </c>
    </row>
    <row r="180" customFormat="false" ht="12.75" hidden="false" customHeight="false" outlineLevel="0" collapsed="false">
      <c r="A180" s="39" t="s">
        <v>955</v>
      </c>
      <c r="B180" s="39" t="s">
        <v>59</v>
      </c>
      <c r="C180" s="39" t="s">
        <v>60</v>
      </c>
      <c r="D180" s="39" t="s">
        <v>956</v>
      </c>
      <c r="E180" s="40" t="n">
        <v>20428.9</v>
      </c>
      <c r="F180" s="40" t="n">
        <v>7313.2</v>
      </c>
      <c r="G180" s="41" t="n">
        <v>58421.62</v>
      </c>
      <c r="H180" s="41" t="n">
        <v>8734.03</v>
      </c>
      <c r="I180" s="40" t="n">
        <v>14825.38</v>
      </c>
      <c r="J180" s="40" t="n">
        <v>7980</v>
      </c>
      <c r="K180" s="41" t="n">
        <v>12297.7</v>
      </c>
      <c r="L180" s="41" t="n">
        <v>5666</v>
      </c>
      <c r="M180" s="40" t="n">
        <v>18574.62</v>
      </c>
      <c r="N180" s="40" t="n">
        <v>6384.18</v>
      </c>
      <c r="O180" s="41" t="n">
        <v>13494.2</v>
      </c>
      <c r="P180" s="42" t="n">
        <v>7720.81</v>
      </c>
    </row>
    <row r="181" customFormat="false" ht="12.75" hidden="false" customHeight="false" outlineLevel="0" collapsed="false">
      <c r="A181" s="39" t="s">
        <v>37</v>
      </c>
      <c r="B181" s="39" t="s">
        <v>34</v>
      </c>
      <c r="C181" s="39"/>
      <c r="D181" s="39"/>
      <c r="E181" s="40" t="n">
        <v>20252.841342</v>
      </c>
      <c r="F181" s="40" t="n">
        <v>6328.311126</v>
      </c>
      <c r="G181" s="41" t="n">
        <v>60395.600435</v>
      </c>
      <c r="H181" s="41" t="n">
        <v>8676.441512</v>
      </c>
      <c r="I181" s="40" t="n">
        <v>16247.566875</v>
      </c>
      <c r="J181" s="40" t="n">
        <v>8645.515829</v>
      </c>
      <c r="K181" s="41" t="n">
        <v>12269.7</v>
      </c>
      <c r="L181" s="41" t="n">
        <v>5597.7</v>
      </c>
      <c r="M181" s="40" t="n">
        <v>18604.638924</v>
      </c>
      <c r="N181" s="40" t="n">
        <v>6163.658628</v>
      </c>
      <c r="O181" s="41" t="n">
        <v>13493.972816</v>
      </c>
      <c r="P181" s="42" t="n">
        <v>7708.371616</v>
      </c>
    </row>
    <row r="182" customFormat="false" ht="12.75" hidden="false" customHeight="false" outlineLevel="0" collapsed="false">
      <c r="A182" s="39" t="s">
        <v>958</v>
      </c>
      <c r="B182" s="39" t="s">
        <v>346</v>
      </c>
      <c r="C182" s="39"/>
      <c r="D182" s="39"/>
      <c r="E182" s="40" t="n">
        <v>20247.86</v>
      </c>
      <c r="F182" s="40" t="n">
        <v>6328.481</v>
      </c>
      <c r="G182" s="41" t="n">
        <v>60268.3216</v>
      </c>
      <c r="H182" s="41" t="n">
        <v>8672.695</v>
      </c>
      <c r="I182" s="40" t="n">
        <v>15218.8606</v>
      </c>
      <c r="J182" s="40" t="n">
        <v>8005.1762</v>
      </c>
      <c r="K182" s="41" t="n">
        <v>12269.7</v>
      </c>
      <c r="L182" s="41" t="n">
        <v>5597.5</v>
      </c>
      <c r="M182" s="40" t="n">
        <v>18604.8848</v>
      </c>
      <c r="N182" s="40" t="n">
        <v>6162.5372</v>
      </c>
      <c r="O182" s="41" t="n">
        <v>13494.0194</v>
      </c>
      <c r="P182" s="42" t="n">
        <v>7708.2638</v>
      </c>
    </row>
    <row r="183" customFormat="false" ht="12.75" hidden="false" customHeight="false" outlineLevel="0" collapsed="false">
      <c r="A183" s="39" t="s">
        <v>959</v>
      </c>
      <c r="B183" s="39" t="s">
        <v>346</v>
      </c>
      <c r="C183" s="39"/>
      <c r="D183" s="39"/>
      <c r="E183" s="40" t="n">
        <v>20259.013712</v>
      </c>
      <c r="F183" s="40" t="n">
        <v>6328.185416</v>
      </c>
      <c r="G183" s="41" t="n">
        <v>60528.742222</v>
      </c>
      <c r="H183" s="41" t="n">
        <v>8679.960618</v>
      </c>
      <c r="I183" s="40" t="n">
        <v>17394.157915</v>
      </c>
      <c r="J183" s="40" t="n">
        <v>9264.488584</v>
      </c>
      <c r="K183" s="41" t="n">
        <v>12269.3</v>
      </c>
      <c r="L183" s="41" t="n">
        <v>5597.5</v>
      </c>
      <c r="M183" s="40" t="n">
        <v>18604.319426</v>
      </c>
      <c r="N183" s="40" t="n">
        <v>6164.777854</v>
      </c>
      <c r="O183" s="41" t="n">
        <v>13493.92099</v>
      </c>
      <c r="P183" s="42" t="n">
        <v>7708.482085</v>
      </c>
    </row>
    <row r="184" customFormat="false" ht="12.75" hidden="false" customHeight="false" outlineLevel="0" collapsed="false">
      <c r="A184" s="39" t="s">
        <v>960</v>
      </c>
      <c r="B184" s="39" t="s">
        <v>59</v>
      </c>
      <c r="C184" s="39" t="s">
        <v>60</v>
      </c>
      <c r="D184" s="39" t="s">
        <v>961</v>
      </c>
      <c r="E184" s="40" t="n">
        <v>20290.71</v>
      </c>
      <c r="F184" s="40" t="n">
        <v>6588.55</v>
      </c>
      <c r="G184" s="41" t="n">
        <v>58402.85</v>
      </c>
      <c r="H184" s="41" t="n">
        <v>8687.83</v>
      </c>
      <c r="I184" s="40" t="n">
        <v>15096.35</v>
      </c>
      <c r="J184" s="40" t="n">
        <v>7977.67</v>
      </c>
      <c r="K184" s="41" t="n">
        <v>12283.9</v>
      </c>
      <c r="L184" s="41" t="n">
        <v>5662.6</v>
      </c>
      <c r="M184" s="40" t="n">
        <v>18554.89</v>
      </c>
      <c r="N184" s="40" t="n">
        <v>6312.93</v>
      </c>
      <c r="O184" s="41" t="n">
        <v>13542.45</v>
      </c>
      <c r="P184" s="42" t="n">
        <v>7716.69</v>
      </c>
    </row>
    <row r="185" customFormat="false" ht="12.75" hidden="false" customHeight="false" outlineLevel="0" collapsed="false">
      <c r="A185" s="39" t="s">
        <v>965</v>
      </c>
      <c r="B185" s="39" t="s">
        <v>20</v>
      </c>
      <c r="C185" s="39" t="s">
        <v>37</v>
      </c>
      <c r="D185" s="39" t="s">
        <v>512</v>
      </c>
      <c r="E185" s="40" t="n">
        <v>20250.64</v>
      </c>
      <c r="F185" s="40" t="n">
        <v>6328.8</v>
      </c>
      <c r="G185" s="41" t="n">
        <v>60278.81</v>
      </c>
      <c r="H185" s="41" t="n">
        <v>8671.37</v>
      </c>
      <c r="I185" s="40" t="n">
        <v>15177.24</v>
      </c>
      <c r="J185" s="40" t="n">
        <v>7980.02</v>
      </c>
      <c r="K185" s="41" t="n">
        <v>12269.9</v>
      </c>
      <c r="L185" s="41" t="n">
        <v>5597.3</v>
      </c>
      <c r="M185" s="40" t="n">
        <v>18604.24</v>
      </c>
      <c r="N185" s="40" t="n">
        <v>6161.32</v>
      </c>
      <c r="O185" s="41" t="n">
        <v>13494</v>
      </c>
      <c r="P185" s="42" t="n">
        <v>7708.22</v>
      </c>
    </row>
    <row r="186" customFormat="false" ht="12.75" hidden="false" customHeight="false" outlineLevel="0" collapsed="false">
      <c r="A186" s="39" t="s">
        <v>967</v>
      </c>
      <c r="B186" s="39" t="s">
        <v>20</v>
      </c>
      <c r="C186" s="39" t="s">
        <v>37</v>
      </c>
      <c r="D186" s="39" t="s">
        <v>281</v>
      </c>
      <c r="E186" s="40" t="n">
        <v>20259.4</v>
      </c>
      <c r="F186" s="40" t="n">
        <v>6328.19</v>
      </c>
      <c r="G186" s="41" t="n">
        <v>60548.33</v>
      </c>
      <c r="H186" s="41" t="n">
        <v>8679.83</v>
      </c>
      <c r="I186" s="40" t="n">
        <v>17370.44</v>
      </c>
      <c r="J186" s="40" t="n">
        <v>9255.42</v>
      </c>
      <c r="K186" s="41" t="n">
        <v>12269.3</v>
      </c>
      <c r="L186" s="41" t="n">
        <v>5597.5</v>
      </c>
      <c r="M186" s="40" t="n">
        <v>18604.28</v>
      </c>
      <c r="N186" s="40" t="n">
        <v>6164.91</v>
      </c>
      <c r="O186" s="41" t="n">
        <v>13493.92</v>
      </c>
      <c r="P186" s="42" t="n">
        <v>7708.49</v>
      </c>
    </row>
    <row r="187" customFormat="false" ht="12.75" hidden="false" customHeight="false" outlineLevel="0" collapsed="false">
      <c r="A187" s="39" t="s">
        <v>970</v>
      </c>
      <c r="B187" s="39" t="s">
        <v>47</v>
      </c>
      <c r="C187" s="39" t="s">
        <v>27</v>
      </c>
      <c r="D187" s="39" t="s">
        <v>971</v>
      </c>
      <c r="E187" s="40" t="n">
        <v>20300.76</v>
      </c>
      <c r="F187" s="40" t="n">
        <v>6330.7</v>
      </c>
      <c r="G187" s="41" t="n">
        <v>60236.17</v>
      </c>
      <c r="H187" s="41" t="n">
        <v>8676.88</v>
      </c>
      <c r="I187" s="40" t="n">
        <v>15160.43</v>
      </c>
      <c r="J187" s="40" t="n">
        <v>7979.6</v>
      </c>
      <c r="K187" s="41" t="n">
        <v>12266.2</v>
      </c>
      <c r="L187" s="41" t="n">
        <v>5565.3</v>
      </c>
      <c r="M187" s="40" t="n">
        <v>18603.56</v>
      </c>
      <c r="N187" s="40" t="n">
        <v>6153.13</v>
      </c>
      <c r="O187" s="41" t="n">
        <v>13493.62</v>
      </c>
      <c r="P187" s="42" t="n">
        <v>7707.94</v>
      </c>
    </row>
    <row r="188" customFormat="false" ht="12.75" hidden="false" customHeight="false" outlineLevel="0" collapsed="false">
      <c r="A188" s="39" t="s">
        <v>977</v>
      </c>
      <c r="B188" s="39" t="s">
        <v>978</v>
      </c>
      <c r="C188" s="39"/>
      <c r="D188" s="39"/>
      <c r="E188" s="40" t="n">
        <v>20285.745889</v>
      </c>
      <c r="F188" s="40" t="n">
        <v>6329.978771</v>
      </c>
      <c r="G188" s="41" t="n">
        <v>60534.00796</v>
      </c>
      <c r="H188" s="41" t="n">
        <v>8709.740086</v>
      </c>
      <c r="I188" s="40" t="n">
        <v>16208.146443</v>
      </c>
      <c r="J188" s="40" t="n">
        <v>8585.982794</v>
      </c>
      <c r="K188" s="41" t="n">
        <v>12275.7</v>
      </c>
      <c r="L188" s="41" t="n">
        <v>5607.8</v>
      </c>
      <c r="M188" s="40" t="n">
        <v>18603.447159</v>
      </c>
      <c r="N188" s="40" t="n">
        <v>6154.993645</v>
      </c>
      <c r="O188" s="41" t="n">
        <v>13494.000086</v>
      </c>
      <c r="P188" s="42" t="n">
        <v>7707.986272</v>
      </c>
    </row>
    <row r="189" customFormat="false" ht="12.75" hidden="false" customHeight="false" outlineLevel="0" collapsed="false">
      <c r="A189" s="39" t="s">
        <v>979</v>
      </c>
      <c r="B189" s="39" t="s">
        <v>20</v>
      </c>
      <c r="C189" s="39" t="s">
        <v>37</v>
      </c>
      <c r="D189" s="39" t="s">
        <v>980</v>
      </c>
      <c r="E189" s="40" t="n">
        <v>20258.37</v>
      </c>
      <c r="F189" s="40" t="n">
        <v>6328.18</v>
      </c>
      <c r="G189" s="41" t="n">
        <v>60446.41</v>
      </c>
      <c r="H189" s="41" t="n">
        <v>8680.19</v>
      </c>
      <c r="I189" s="40" t="n">
        <v>17102.2</v>
      </c>
      <c r="J189" s="40" t="n">
        <v>9205.17</v>
      </c>
      <c r="K189" s="41" t="n">
        <v>12269.2</v>
      </c>
      <c r="L189" s="41" t="n">
        <v>5597.5</v>
      </c>
      <c r="M189" s="40" t="n">
        <v>18604.35</v>
      </c>
      <c r="N189" s="40" t="n">
        <v>6164.84</v>
      </c>
      <c r="O189" s="41" t="n">
        <v>13493.93</v>
      </c>
      <c r="P189" s="42" t="n">
        <v>7708.46</v>
      </c>
    </row>
    <row r="190" customFormat="false" ht="12.75" hidden="false" customHeight="false" outlineLevel="0" collapsed="false">
      <c r="A190" s="39" t="s">
        <v>983</v>
      </c>
      <c r="B190" s="39" t="s">
        <v>205</v>
      </c>
      <c r="C190" s="39" t="s">
        <v>297</v>
      </c>
      <c r="D190" s="39" t="s">
        <v>984</v>
      </c>
      <c r="E190" s="40" t="n">
        <v>20060.73</v>
      </c>
      <c r="F190" s="40" t="n">
        <v>6307.51</v>
      </c>
      <c r="G190" s="41" t="n">
        <v>58793.64</v>
      </c>
      <c r="H190" s="41" t="n">
        <v>8910.98</v>
      </c>
      <c r="I190" s="40" t="n">
        <v>15273.45</v>
      </c>
      <c r="J190" s="40" t="n">
        <v>7987.03</v>
      </c>
      <c r="K190" s="41" t="n">
        <v>12272.5</v>
      </c>
      <c r="L190" s="41" t="n">
        <v>5613.7</v>
      </c>
      <c r="M190" s="40" t="n">
        <v>18630.08</v>
      </c>
      <c r="N190" s="40" t="n">
        <v>6199.82</v>
      </c>
      <c r="O190" s="41" t="n">
        <v>13494.98</v>
      </c>
      <c r="P190" s="42" t="n">
        <v>7710.16</v>
      </c>
    </row>
    <row r="191" customFormat="false" ht="12.75" hidden="false" customHeight="false" outlineLevel="0" collapsed="false">
      <c r="A191" s="39" t="s">
        <v>990</v>
      </c>
      <c r="B191" s="39" t="s">
        <v>20</v>
      </c>
      <c r="C191" s="39" t="s">
        <v>37</v>
      </c>
      <c r="D191" s="39" t="s">
        <v>991</v>
      </c>
      <c r="E191" s="40" t="n">
        <v>20259.33</v>
      </c>
      <c r="F191" s="40" t="n">
        <v>6328.19</v>
      </c>
      <c r="G191" s="41" t="n">
        <v>60588.47</v>
      </c>
      <c r="H191" s="41" t="n">
        <v>8679.83</v>
      </c>
      <c r="I191" s="40" t="n">
        <v>18860.09</v>
      </c>
      <c r="J191" s="40" t="n">
        <v>9578.7</v>
      </c>
      <c r="K191" s="41" t="n">
        <v>12269.3</v>
      </c>
      <c r="L191" s="41" t="n">
        <v>5597.5</v>
      </c>
      <c r="M191" s="40" t="n">
        <v>18604.3</v>
      </c>
      <c r="N191" s="40" t="n">
        <v>6164.9</v>
      </c>
      <c r="O191" s="41" t="n">
        <v>13493.92</v>
      </c>
      <c r="P191" s="42" t="n">
        <v>7708.49</v>
      </c>
    </row>
    <row r="192" customFormat="false" ht="12.75" hidden="false" customHeight="false" outlineLevel="0" collapsed="false">
      <c r="A192" s="39" t="s">
        <v>993</v>
      </c>
      <c r="B192" s="39" t="s">
        <v>47</v>
      </c>
      <c r="C192" s="39" t="s">
        <v>60</v>
      </c>
      <c r="D192" s="39" t="s">
        <v>491</v>
      </c>
      <c r="E192" s="40" t="n">
        <v>20239.66</v>
      </c>
      <c r="F192" s="40" t="n">
        <v>6343.46</v>
      </c>
      <c r="G192" s="41" t="n">
        <v>58281.33</v>
      </c>
      <c r="H192" s="41" t="n">
        <v>8664.92</v>
      </c>
      <c r="I192" s="40" t="n">
        <v>15344.65</v>
      </c>
      <c r="J192" s="40" t="n">
        <v>7978.79</v>
      </c>
      <c r="K192" s="41" t="n">
        <v>12285.4</v>
      </c>
      <c r="L192" s="41" t="n">
        <v>5649.8</v>
      </c>
      <c r="M192" s="40" t="n">
        <v>18465.16</v>
      </c>
      <c r="N192" s="40" t="n">
        <v>6307.03</v>
      </c>
      <c r="O192" s="41" t="n">
        <v>13498.53</v>
      </c>
      <c r="P192" s="42" t="n">
        <v>7716.25</v>
      </c>
    </row>
    <row r="193" customFormat="false" ht="12.75" hidden="false" customHeight="false" outlineLevel="0" collapsed="false">
      <c r="A193" s="39" t="s">
        <v>995</v>
      </c>
      <c r="B193" s="39" t="s">
        <v>59</v>
      </c>
      <c r="C193" s="39" t="s">
        <v>60</v>
      </c>
      <c r="D193" s="39" t="s">
        <v>61</v>
      </c>
      <c r="E193" s="40" t="n">
        <v>20279.86</v>
      </c>
      <c r="F193" s="40" t="n">
        <v>6500.11</v>
      </c>
      <c r="G193" s="41" t="n">
        <v>58329.33</v>
      </c>
      <c r="H193" s="41" t="n">
        <v>8674.78</v>
      </c>
      <c r="I193" s="40" t="n">
        <v>14668.9</v>
      </c>
      <c r="J193" s="40" t="n">
        <v>7979.62</v>
      </c>
      <c r="K193" s="41" t="n">
        <v>12288.9</v>
      </c>
      <c r="L193" s="41" t="n">
        <v>5655.7</v>
      </c>
      <c r="M193" s="40" t="n">
        <v>18558.94</v>
      </c>
      <c r="N193" s="40" t="n">
        <v>6323.67</v>
      </c>
      <c r="O193" s="41" t="n">
        <v>13496.91</v>
      </c>
      <c r="P193" s="42" t="n">
        <v>7717.41</v>
      </c>
    </row>
    <row r="194" customFormat="false" ht="12.75" hidden="false" customHeight="false" outlineLevel="0" collapsed="false">
      <c r="A194" s="39" t="s">
        <v>3621</v>
      </c>
      <c r="B194" s="39" t="s">
        <v>47</v>
      </c>
      <c r="C194" s="39" t="s">
        <v>27</v>
      </c>
      <c r="D194" s="39" t="s">
        <v>998</v>
      </c>
      <c r="E194" s="40" t="n">
        <v>21050.47</v>
      </c>
      <c r="F194" s="40" t="n">
        <v>6429.01</v>
      </c>
      <c r="G194" s="41" t="n">
        <v>59847.64</v>
      </c>
      <c r="H194" s="41" t="n">
        <v>8771.29</v>
      </c>
      <c r="I194" s="40" t="n">
        <v>14966.8</v>
      </c>
      <c r="J194" s="40" t="n">
        <v>7981.34</v>
      </c>
      <c r="K194" s="41" t="n">
        <v>13361.8</v>
      </c>
      <c r="L194" s="41" t="n">
        <v>5935.4</v>
      </c>
      <c r="M194" s="40" t="n">
        <v>18698.36</v>
      </c>
      <c r="N194" s="40" t="n">
        <v>7441.54</v>
      </c>
      <c r="O194" s="41" t="n">
        <v>13569.01</v>
      </c>
      <c r="P194" s="42" t="n">
        <v>7832.07</v>
      </c>
    </row>
    <row r="195" customFormat="false" ht="12.75" hidden="false" customHeight="false" outlineLevel="0" collapsed="false">
      <c r="A195" s="39" t="s">
        <v>1002</v>
      </c>
      <c r="B195" s="39" t="s">
        <v>47</v>
      </c>
      <c r="C195" s="39" t="s">
        <v>87</v>
      </c>
      <c r="D195" s="39" t="s">
        <v>478</v>
      </c>
      <c r="E195" s="40" t="n">
        <v>20371.54</v>
      </c>
      <c r="F195" s="40" t="n">
        <v>6332.07</v>
      </c>
      <c r="G195" s="41" t="n">
        <v>60240.99</v>
      </c>
      <c r="H195" s="41" t="n">
        <v>8690.39</v>
      </c>
      <c r="I195" s="40" t="n">
        <v>15143.17</v>
      </c>
      <c r="J195" s="40" t="n">
        <v>7978.9</v>
      </c>
      <c r="K195" s="41" t="n">
        <v>12277.1</v>
      </c>
      <c r="L195" s="41" t="n">
        <v>5607.2</v>
      </c>
      <c r="M195" s="40" t="n">
        <v>18601.61</v>
      </c>
      <c r="N195" s="40" t="n">
        <v>6143.72</v>
      </c>
      <c r="O195" s="41" t="n">
        <v>13493.85</v>
      </c>
      <c r="P195" s="42" t="n">
        <v>7707.4</v>
      </c>
    </row>
    <row r="196" customFormat="false" ht="12.75" hidden="false" customHeight="false" outlineLevel="0" collapsed="false">
      <c r="A196" s="39" t="s">
        <v>1006</v>
      </c>
      <c r="B196" s="39" t="s">
        <v>47</v>
      </c>
      <c r="C196" s="39" t="s">
        <v>87</v>
      </c>
      <c r="D196" s="39" t="s">
        <v>895</v>
      </c>
      <c r="E196" s="40" t="n">
        <v>20231.7</v>
      </c>
      <c r="F196" s="40" t="n">
        <v>6330.31</v>
      </c>
      <c r="G196" s="41" t="n">
        <v>60143.31</v>
      </c>
      <c r="H196" s="41" t="n">
        <v>8672.67</v>
      </c>
      <c r="I196" s="40" t="n">
        <v>15163.74</v>
      </c>
      <c r="J196" s="40" t="n">
        <v>7979.7</v>
      </c>
      <c r="K196" s="41" t="n">
        <v>12270.8</v>
      </c>
      <c r="L196" s="41" t="n">
        <v>5603.6</v>
      </c>
      <c r="M196" s="40" t="n">
        <v>18603.17</v>
      </c>
      <c r="N196" s="40" t="n">
        <v>6151.58</v>
      </c>
      <c r="O196" s="41" t="n">
        <v>13494.15</v>
      </c>
      <c r="P196" s="42" t="n">
        <v>7707.64</v>
      </c>
    </row>
    <row r="197" customFormat="false" ht="12.75" hidden="false" customHeight="false" outlineLevel="0" collapsed="false">
      <c r="A197" s="39" t="s">
        <v>1022</v>
      </c>
      <c r="B197" s="39" t="s">
        <v>639</v>
      </c>
      <c r="C197" s="39" t="s">
        <v>37</v>
      </c>
      <c r="D197" s="39" t="s">
        <v>1023</v>
      </c>
      <c r="E197" s="40" t="n">
        <v>20250.79</v>
      </c>
      <c r="F197" s="40" t="n">
        <v>6328.81</v>
      </c>
      <c r="G197" s="41" t="n">
        <v>60281.14</v>
      </c>
      <c r="H197" s="41" t="n">
        <v>8671.3</v>
      </c>
      <c r="I197" s="40" t="n">
        <v>15177.43</v>
      </c>
      <c r="J197" s="40" t="n">
        <v>7980.02</v>
      </c>
      <c r="K197" s="41" t="n">
        <v>12269.9</v>
      </c>
      <c r="L197" s="41" t="n">
        <v>5597.3</v>
      </c>
      <c r="M197" s="40" t="n">
        <v>18604.26</v>
      </c>
      <c r="N197" s="40" t="n">
        <v>6161.42</v>
      </c>
      <c r="O197" s="41" t="n">
        <v>13493.99</v>
      </c>
      <c r="P197" s="42" t="n">
        <v>7708.22</v>
      </c>
    </row>
    <row r="198" customFormat="false" ht="12.75" hidden="false" customHeight="false" outlineLevel="0" collapsed="false">
      <c r="A198" s="39" t="s">
        <v>1041</v>
      </c>
      <c r="B198" s="39" t="s">
        <v>20</v>
      </c>
      <c r="C198" s="39" t="s">
        <v>37</v>
      </c>
      <c r="D198" s="39" t="s">
        <v>1042</v>
      </c>
      <c r="E198" s="40" t="n">
        <v>20259.29</v>
      </c>
      <c r="F198" s="40" t="n">
        <v>6328.19</v>
      </c>
      <c r="G198" s="41" t="n">
        <v>60580.71</v>
      </c>
      <c r="H198" s="41" t="n">
        <v>8679.83</v>
      </c>
      <c r="I198" s="40" t="n">
        <v>17368.58</v>
      </c>
      <c r="J198" s="40" t="n">
        <v>9259.51</v>
      </c>
      <c r="K198" s="41" t="n">
        <v>12269.3</v>
      </c>
      <c r="L198" s="41" t="n">
        <v>5597.5</v>
      </c>
      <c r="M198" s="40" t="n">
        <v>18604.31</v>
      </c>
      <c r="N198" s="40" t="n">
        <v>6164.9</v>
      </c>
      <c r="O198" s="41" t="n">
        <v>13493.92</v>
      </c>
      <c r="P198" s="42" t="n">
        <v>7708.49</v>
      </c>
    </row>
    <row r="199" customFormat="false" ht="12.75" hidden="false" customHeight="false" outlineLevel="0" collapsed="false">
      <c r="A199" s="39" t="s">
        <v>1044</v>
      </c>
      <c r="B199" s="39" t="s">
        <v>59</v>
      </c>
      <c r="C199" s="39" t="s">
        <v>60</v>
      </c>
      <c r="D199" s="39" t="s">
        <v>768</v>
      </c>
      <c r="E199" s="40" t="n">
        <v>20230.61</v>
      </c>
      <c r="F199" s="40" t="n">
        <v>6330.95</v>
      </c>
      <c r="G199" s="41" t="n">
        <v>58253.65</v>
      </c>
      <c r="H199" s="41" t="n">
        <v>8661.31</v>
      </c>
      <c r="I199" s="40" t="n">
        <v>16040.67</v>
      </c>
      <c r="J199" s="40" t="n">
        <v>7979.05</v>
      </c>
      <c r="K199" s="41" t="n">
        <v>12284.5</v>
      </c>
      <c r="L199" s="41" t="n">
        <v>5646.1</v>
      </c>
      <c r="M199" s="40" t="n">
        <v>18465.49</v>
      </c>
      <c r="N199" s="40" t="n">
        <v>6296.2</v>
      </c>
      <c r="O199" s="41" t="n">
        <v>13496.06</v>
      </c>
      <c r="P199" s="42" t="n">
        <v>7715.83</v>
      </c>
    </row>
    <row r="200" customFormat="false" ht="12.75" hidden="false" customHeight="false" outlineLevel="0" collapsed="false">
      <c r="A200" s="39" t="s">
        <v>1046</v>
      </c>
      <c r="B200" s="39" t="s">
        <v>59</v>
      </c>
      <c r="C200" s="39" t="s">
        <v>60</v>
      </c>
      <c r="D200" s="39" t="s">
        <v>61</v>
      </c>
      <c r="E200" s="40" t="n">
        <v>20460.69</v>
      </c>
      <c r="F200" s="40" t="n">
        <v>7563.3</v>
      </c>
      <c r="G200" s="41" t="n">
        <v>58399.04</v>
      </c>
      <c r="H200" s="41" t="n">
        <v>8750.98</v>
      </c>
      <c r="I200" s="40" t="n">
        <v>14665.96</v>
      </c>
      <c r="J200" s="40" t="n">
        <v>7979.94</v>
      </c>
      <c r="K200" s="41" t="n">
        <v>12295.3</v>
      </c>
      <c r="L200" s="41" t="n">
        <v>5670.6</v>
      </c>
      <c r="M200" s="40" t="n">
        <v>18569.2</v>
      </c>
      <c r="N200" s="40" t="n">
        <v>6359.64</v>
      </c>
      <c r="O200" s="41" t="n">
        <v>13495.57</v>
      </c>
      <c r="P200" s="42" t="n">
        <v>7719.49</v>
      </c>
    </row>
    <row r="201" customFormat="false" ht="12.75" hidden="false" customHeight="false" outlineLevel="0" collapsed="false">
      <c r="A201" s="39" t="s">
        <v>1049</v>
      </c>
      <c r="B201" s="39" t="s">
        <v>47</v>
      </c>
      <c r="C201" s="39" t="s">
        <v>27</v>
      </c>
      <c r="D201" s="39" t="s">
        <v>821</v>
      </c>
      <c r="E201" s="40" t="n">
        <v>20692.17</v>
      </c>
      <c r="F201" s="40" t="n">
        <v>6424.54</v>
      </c>
      <c r="G201" s="41" t="n">
        <v>60197.51</v>
      </c>
      <c r="H201" s="41" t="n">
        <v>8734.31</v>
      </c>
      <c r="I201" s="40" t="n">
        <v>15177.14</v>
      </c>
      <c r="J201" s="40" t="n">
        <v>8047.6</v>
      </c>
      <c r="K201" s="41" t="n">
        <v>12336.8</v>
      </c>
      <c r="L201" s="41" t="n">
        <v>6073.6</v>
      </c>
      <c r="M201" s="40" t="n">
        <v>18784.09</v>
      </c>
      <c r="N201" s="40" t="n">
        <v>6848.45</v>
      </c>
      <c r="O201" s="41" t="n">
        <v>13567.56</v>
      </c>
      <c r="P201" s="42" t="n">
        <v>7719.4</v>
      </c>
    </row>
    <row r="202" customFormat="false" ht="12.75" hidden="false" customHeight="false" outlineLevel="0" collapsed="false">
      <c r="A202" s="39" t="s">
        <v>1068</v>
      </c>
      <c r="B202" s="39" t="s">
        <v>26</v>
      </c>
      <c r="C202" s="39" t="s">
        <v>111</v>
      </c>
      <c r="D202" s="39" t="s">
        <v>1069</v>
      </c>
      <c r="E202" s="40" t="n">
        <v>20258.53</v>
      </c>
      <c r="F202" s="40" t="n">
        <v>6333.29</v>
      </c>
      <c r="G202" s="41" t="n">
        <v>60111.47</v>
      </c>
      <c r="H202" s="41" t="n">
        <v>8515.59</v>
      </c>
      <c r="I202" s="40" t="n">
        <v>15091.65</v>
      </c>
      <c r="J202" s="40" t="n">
        <v>7978.52</v>
      </c>
      <c r="K202" s="41" t="n">
        <v>12270.5</v>
      </c>
      <c r="L202" s="41" t="n">
        <v>5604</v>
      </c>
      <c r="M202" s="40" t="n">
        <v>18592.32</v>
      </c>
      <c r="N202" s="40" t="n">
        <v>6080.1</v>
      </c>
      <c r="O202" s="41" t="n">
        <v>13489.58</v>
      </c>
      <c r="P202" s="42" t="n">
        <v>7702.76</v>
      </c>
    </row>
    <row r="203" customFormat="false" ht="12.75" hidden="false" customHeight="false" outlineLevel="0" collapsed="false">
      <c r="A203" s="39" t="s">
        <v>1072</v>
      </c>
      <c r="B203" s="39" t="s">
        <v>26</v>
      </c>
      <c r="C203" s="39" t="s">
        <v>111</v>
      </c>
      <c r="D203" s="39" t="s">
        <v>61</v>
      </c>
      <c r="E203" s="40" t="n">
        <v>19989.05</v>
      </c>
      <c r="F203" s="40" t="n">
        <v>6310.34</v>
      </c>
      <c r="G203" s="41" t="n">
        <v>59495.99</v>
      </c>
      <c r="H203" s="41" t="n">
        <v>8831.69</v>
      </c>
      <c r="I203" s="40" t="n">
        <v>15052.05</v>
      </c>
      <c r="J203" s="40" t="n">
        <v>7979.6</v>
      </c>
      <c r="K203" s="41" t="n">
        <v>12228.3</v>
      </c>
      <c r="L203" s="41" t="n">
        <v>5615.3</v>
      </c>
      <c r="M203" s="40" t="n">
        <v>18581.91</v>
      </c>
      <c r="N203" s="40" t="n">
        <v>5695.18</v>
      </c>
      <c r="O203" s="41" t="n">
        <v>13498.8</v>
      </c>
      <c r="P203" s="42" t="n">
        <v>7671.02</v>
      </c>
    </row>
    <row r="204" customFormat="false" ht="12.75" hidden="false" customHeight="false" outlineLevel="0" collapsed="false">
      <c r="A204" s="39" t="s">
        <v>1074</v>
      </c>
      <c r="B204" s="39" t="s">
        <v>20</v>
      </c>
      <c r="C204" s="39" t="s">
        <v>45</v>
      </c>
      <c r="D204" s="39" t="s">
        <v>1075</v>
      </c>
      <c r="E204" s="40" t="n">
        <v>20162.89</v>
      </c>
      <c r="F204" s="40" t="n">
        <v>6317.48</v>
      </c>
      <c r="G204" s="41" t="n">
        <v>58558.33</v>
      </c>
      <c r="H204" s="41" t="n">
        <v>8699.36</v>
      </c>
      <c r="I204" s="40" t="n">
        <v>15136.88</v>
      </c>
      <c r="J204" s="40" t="n">
        <v>7977.91</v>
      </c>
      <c r="K204" s="41" t="n">
        <v>12112.6</v>
      </c>
      <c r="L204" s="41" t="n">
        <v>5623.2</v>
      </c>
      <c r="M204" s="40" t="n">
        <v>18597.23</v>
      </c>
      <c r="N204" s="40" t="n">
        <v>6086.76</v>
      </c>
      <c r="O204" s="41" t="n">
        <v>13513.14</v>
      </c>
      <c r="P204" s="42" t="n">
        <v>7701.43</v>
      </c>
    </row>
    <row r="205" customFormat="false" ht="12.75" hidden="false" customHeight="false" outlineLevel="0" collapsed="false">
      <c r="A205" s="39" t="s">
        <v>1087</v>
      </c>
      <c r="B205" s="39" t="s">
        <v>59</v>
      </c>
      <c r="C205" s="39" t="s">
        <v>60</v>
      </c>
      <c r="D205" s="39" t="s">
        <v>1088</v>
      </c>
      <c r="E205" s="40" t="n">
        <v>20383.36</v>
      </c>
      <c r="F205" s="40" t="n">
        <v>6963.02</v>
      </c>
      <c r="G205" s="41" t="n">
        <v>58431.46</v>
      </c>
      <c r="H205" s="41" t="n">
        <v>8711.41</v>
      </c>
      <c r="I205" s="40" t="n">
        <v>14861.94</v>
      </c>
      <c r="J205" s="40" t="n">
        <v>7979.93</v>
      </c>
      <c r="K205" s="41" t="n">
        <v>12293</v>
      </c>
      <c r="L205" s="41" t="n">
        <v>5659</v>
      </c>
      <c r="M205" s="40" t="n">
        <v>18570.37</v>
      </c>
      <c r="N205" s="40" t="n">
        <v>6345.26</v>
      </c>
      <c r="O205" s="41" t="n">
        <v>13530.48</v>
      </c>
      <c r="P205" s="42" t="n">
        <v>7718.58</v>
      </c>
    </row>
    <row r="206" customFormat="false" ht="12.75" hidden="false" customHeight="false" outlineLevel="0" collapsed="false">
      <c r="A206" s="39" t="s">
        <v>1090</v>
      </c>
      <c r="B206" s="39" t="s">
        <v>26</v>
      </c>
      <c r="C206" s="39" t="s">
        <v>87</v>
      </c>
      <c r="D206" s="39" t="s">
        <v>1091</v>
      </c>
      <c r="E206" s="40" t="n">
        <v>20216.88</v>
      </c>
      <c r="F206" s="40" t="n">
        <v>6330.23</v>
      </c>
      <c r="G206" s="41" t="n">
        <v>60127.98</v>
      </c>
      <c r="H206" s="41" t="n">
        <v>8671.92</v>
      </c>
      <c r="I206" s="40" t="n">
        <v>15164.22</v>
      </c>
      <c r="J206" s="40" t="n">
        <v>7979.74</v>
      </c>
      <c r="K206" s="41" t="n">
        <v>12270.8</v>
      </c>
      <c r="L206" s="41" t="n">
        <v>5603.5</v>
      </c>
      <c r="M206" s="40" t="n">
        <v>18603.23</v>
      </c>
      <c r="N206" s="40" t="n">
        <v>6151.94</v>
      </c>
      <c r="O206" s="41" t="n">
        <v>13494.17</v>
      </c>
      <c r="P206" s="42" t="n">
        <v>7707.65</v>
      </c>
    </row>
    <row r="207" customFormat="false" ht="12.75" hidden="false" customHeight="false" outlineLevel="0" collapsed="false">
      <c r="A207" s="39" t="s">
        <v>1095</v>
      </c>
      <c r="B207" s="39" t="s">
        <v>44</v>
      </c>
      <c r="C207" s="39" t="s">
        <v>87</v>
      </c>
      <c r="D207" s="39"/>
      <c r="E207" s="40" t="n">
        <v>20284.24</v>
      </c>
      <c r="F207" s="40" t="n">
        <v>6332.24</v>
      </c>
      <c r="G207" s="41" t="n">
        <v>60228.29</v>
      </c>
      <c r="H207" s="41" t="n">
        <v>8639.36</v>
      </c>
      <c r="I207" s="40" t="n">
        <v>15151.18</v>
      </c>
      <c r="J207" s="40" t="n">
        <v>7978.49</v>
      </c>
      <c r="K207" s="41" t="n">
        <v>12270.9</v>
      </c>
      <c r="L207" s="41" t="n">
        <v>5615.9</v>
      </c>
      <c r="M207" s="40" t="n">
        <v>18600.76</v>
      </c>
      <c r="N207" s="40" t="n">
        <v>6160.71</v>
      </c>
      <c r="O207" s="41" t="n">
        <v>13494.1</v>
      </c>
      <c r="P207" s="42" t="n">
        <v>7708.31</v>
      </c>
    </row>
    <row r="208" customFormat="false" ht="12.75" hidden="false" customHeight="false" outlineLevel="0" collapsed="false">
      <c r="A208" s="39" t="s">
        <v>1097</v>
      </c>
      <c r="B208" s="39" t="s">
        <v>47</v>
      </c>
      <c r="C208" s="39" t="s">
        <v>87</v>
      </c>
      <c r="D208" s="39" t="s">
        <v>1098</v>
      </c>
      <c r="E208" s="40" t="n">
        <v>20370.29</v>
      </c>
      <c r="F208" s="40" t="n">
        <v>6332.24</v>
      </c>
      <c r="G208" s="41" t="n">
        <v>60244.21</v>
      </c>
      <c r="H208" s="41" t="n">
        <v>8691.02</v>
      </c>
      <c r="I208" s="40" t="n">
        <v>15142.13</v>
      </c>
      <c r="J208" s="40" t="n">
        <v>7978.85</v>
      </c>
      <c r="K208" s="41" t="n">
        <v>12278.6</v>
      </c>
      <c r="L208" s="41" t="n">
        <v>5607.5</v>
      </c>
      <c r="M208" s="40" t="n">
        <v>18601.65</v>
      </c>
      <c r="N208" s="40" t="n">
        <v>6143.69</v>
      </c>
      <c r="O208" s="41" t="n">
        <v>13493.87</v>
      </c>
      <c r="P208" s="42" t="n">
        <v>7707.48</v>
      </c>
    </row>
    <row r="209" customFormat="false" ht="12.75" hidden="false" customHeight="false" outlineLevel="0" collapsed="false">
      <c r="A209" s="39" t="s">
        <v>1104</v>
      </c>
      <c r="B209" s="39" t="s">
        <v>639</v>
      </c>
      <c r="C209" s="39" t="s">
        <v>37</v>
      </c>
      <c r="D209" s="39" t="s">
        <v>1105</v>
      </c>
      <c r="E209" s="40" t="n">
        <v>20258.37</v>
      </c>
      <c r="F209" s="40" t="n">
        <v>6328.18</v>
      </c>
      <c r="G209" s="41" t="n">
        <v>60446.41</v>
      </c>
      <c r="H209" s="41" t="n">
        <v>8680.19</v>
      </c>
      <c r="I209" s="40" t="n">
        <v>17102.2</v>
      </c>
      <c r="J209" s="40" t="n">
        <v>9205.17</v>
      </c>
      <c r="K209" s="41" t="n">
        <v>12269.2</v>
      </c>
      <c r="L209" s="41" t="n">
        <v>5597.5</v>
      </c>
      <c r="M209" s="40" t="n">
        <v>18604.35</v>
      </c>
      <c r="N209" s="40" t="n">
        <v>6164.84</v>
      </c>
      <c r="O209" s="41" t="n">
        <v>13493.93</v>
      </c>
      <c r="P209" s="42" t="n">
        <v>7708.46</v>
      </c>
    </row>
    <row r="210" customFormat="false" ht="12.75" hidden="false" customHeight="false" outlineLevel="0" collapsed="false">
      <c r="A210" s="39" t="s">
        <v>1136</v>
      </c>
      <c r="B210" s="39" t="s">
        <v>20</v>
      </c>
      <c r="C210" s="39" t="s">
        <v>37</v>
      </c>
      <c r="D210" s="39" t="s">
        <v>1137</v>
      </c>
      <c r="E210" s="40" t="n">
        <v>20258.89</v>
      </c>
      <c r="F210" s="40" t="n">
        <v>6328.17</v>
      </c>
      <c r="G210" s="41" t="n">
        <v>60472.27</v>
      </c>
      <c r="H210" s="41" t="n">
        <v>8679.96</v>
      </c>
      <c r="I210" s="40" t="n">
        <v>17053.11</v>
      </c>
      <c r="J210" s="40" t="n">
        <v>9174.06</v>
      </c>
      <c r="K210" s="41" t="n">
        <v>12269.3</v>
      </c>
      <c r="L210" s="41" t="n">
        <v>5597.5</v>
      </c>
      <c r="M210" s="40" t="n">
        <v>18604.35</v>
      </c>
      <c r="N210" s="40" t="n">
        <v>6164.88</v>
      </c>
      <c r="O210" s="41" t="n">
        <v>13493.92</v>
      </c>
      <c r="P210" s="42" t="n">
        <v>7708.46</v>
      </c>
    </row>
    <row r="211" customFormat="false" ht="12.75" hidden="false" customHeight="false" outlineLevel="0" collapsed="false">
      <c r="A211" s="39" t="s">
        <v>1139</v>
      </c>
      <c r="B211" s="39" t="s">
        <v>20</v>
      </c>
      <c r="C211" s="39" t="s">
        <v>37</v>
      </c>
      <c r="D211" s="39" t="s">
        <v>1140</v>
      </c>
      <c r="E211" s="40" t="n">
        <v>20258.89</v>
      </c>
      <c r="F211" s="40" t="n">
        <v>6328.17</v>
      </c>
      <c r="G211" s="41" t="n">
        <v>60472.27</v>
      </c>
      <c r="H211" s="41" t="n">
        <v>8679.96</v>
      </c>
      <c r="I211" s="40" t="n">
        <v>17053.11</v>
      </c>
      <c r="J211" s="40" t="n">
        <v>9174.06</v>
      </c>
      <c r="K211" s="41" t="n">
        <v>12269.3</v>
      </c>
      <c r="L211" s="41" t="n">
        <v>5597.5</v>
      </c>
      <c r="M211" s="40" t="n">
        <v>18604.35</v>
      </c>
      <c r="N211" s="40" t="n">
        <v>6164.88</v>
      </c>
      <c r="O211" s="41" t="n">
        <v>13493.92</v>
      </c>
      <c r="P211" s="42" t="n">
        <v>7708.46</v>
      </c>
    </row>
    <row r="212" customFormat="false" ht="12.75" hidden="false" customHeight="false" outlineLevel="0" collapsed="false">
      <c r="A212" s="39" t="s">
        <v>1142</v>
      </c>
      <c r="B212" s="39" t="s">
        <v>14</v>
      </c>
      <c r="C212" s="39" t="s">
        <v>33</v>
      </c>
      <c r="D212" s="39" t="s">
        <v>533</v>
      </c>
      <c r="E212" s="40" t="n">
        <v>20295.25</v>
      </c>
      <c r="F212" s="40" t="n">
        <v>6329.77</v>
      </c>
      <c r="G212" s="41" t="n">
        <v>60236.15</v>
      </c>
      <c r="H212" s="41" t="n">
        <v>8685.6</v>
      </c>
      <c r="I212" s="40" t="n">
        <v>15155.66</v>
      </c>
      <c r="J212" s="40" t="n">
        <v>7979.52</v>
      </c>
      <c r="K212" s="41" t="n">
        <v>12262.4</v>
      </c>
      <c r="L212" s="41" t="n">
        <v>5583.8</v>
      </c>
      <c r="M212" s="40" t="n">
        <v>18602.46</v>
      </c>
      <c r="N212" s="40" t="n">
        <v>6147.96</v>
      </c>
      <c r="O212" s="41" t="n">
        <v>13493.31</v>
      </c>
      <c r="P212" s="42" t="n">
        <v>7707.45</v>
      </c>
    </row>
    <row r="213" customFormat="false" ht="12.75" hidden="false" customHeight="false" outlineLevel="0" collapsed="false">
      <c r="A213" s="39" t="s">
        <v>1149</v>
      </c>
      <c r="B213" s="39" t="s">
        <v>20</v>
      </c>
      <c r="C213" s="39" t="s">
        <v>45</v>
      </c>
      <c r="D213" s="39" t="s">
        <v>69</v>
      </c>
      <c r="E213" s="40" t="n">
        <v>20952.27</v>
      </c>
      <c r="F213" s="40" t="n">
        <v>6317.85</v>
      </c>
      <c r="G213" s="41" t="n">
        <v>59096.29</v>
      </c>
      <c r="H213" s="41" t="n">
        <v>8735.33</v>
      </c>
      <c r="I213" s="40" t="n">
        <v>15297.93</v>
      </c>
      <c r="J213" s="40" t="n">
        <v>8000.75</v>
      </c>
      <c r="K213" s="41" t="n">
        <v>12270.6</v>
      </c>
      <c r="L213" s="41" t="n">
        <v>5596.7</v>
      </c>
      <c r="M213" s="40" t="n">
        <v>18648.61</v>
      </c>
      <c r="N213" s="40" t="n">
        <v>6173.2</v>
      </c>
      <c r="O213" s="41" t="n">
        <v>13496.13</v>
      </c>
      <c r="P213" s="42" t="n">
        <v>7708.32</v>
      </c>
    </row>
    <row r="214" customFormat="false" ht="12.75" hidden="false" customHeight="false" outlineLevel="0" collapsed="false">
      <c r="A214" s="39" t="s">
        <v>1152</v>
      </c>
      <c r="B214" s="39" t="s">
        <v>59</v>
      </c>
      <c r="C214" s="39" t="s">
        <v>111</v>
      </c>
      <c r="D214" s="39" t="s">
        <v>763</v>
      </c>
      <c r="E214" s="40" t="n">
        <v>20211.63</v>
      </c>
      <c r="F214" s="40" t="n">
        <v>6326.55</v>
      </c>
      <c r="G214" s="41" t="n">
        <v>60050.07</v>
      </c>
      <c r="H214" s="41" t="n">
        <v>8871.41</v>
      </c>
      <c r="I214" s="40" t="n">
        <v>15085.36</v>
      </c>
      <c r="J214" s="40" t="n">
        <v>7978.89</v>
      </c>
      <c r="K214" s="41" t="n">
        <v>12252.6</v>
      </c>
      <c r="L214" s="41" t="n">
        <v>5604.9</v>
      </c>
      <c r="M214" s="40" t="n">
        <v>18590.94</v>
      </c>
      <c r="N214" s="40" t="n">
        <v>6009.77</v>
      </c>
      <c r="O214" s="41" t="n">
        <v>13490.26</v>
      </c>
      <c r="P214" s="42" t="n">
        <v>7696.94</v>
      </c>
    </row>
    <row r="215" customFormat="false" ht="12.75" hidden="false" customHeight="false" outlineLevel="0" collapsed="false">
      <c r="A215" s="39" t="s">
        <v>1157</v>
      </c>
      <c r="B215" s="39" t="s">
        <v>20</v>
      </c>
      <c r="C215" s="39" t="s">
        <v>45</v>
      </c>
      <c r="D215" s="39" t="s">
        <v>69</v>
      </c>
      <c r="E215" s="40" t="n">
        <v>20070.36</v>
      </c>
      <c r="F215" s="40" t="n">
        <v>6300.06</v>
      </c>
      <c r="G215" s="41" t="n">
        <v>58873.39</v>
      </c>
      <c r="H215" s="41" t="n">
        <v>8727.41</v>
      </c>
      <c r="I215" s="40" t="n">
        <v>15104.22</v>
      </c>
      <c r="J215" s="40" t="n">
        <v>7978.3</v>
      </c>
      <c r="K215" s="41" t="n">
        <v>12010.1</v>
      </c>
      <c r="L215" s="41" t="n">
        <v>5616.6</v>
      </c>
      <c r="M215" s="40" t="n">
        <v>18591.32</v>
      </c>
      <c r="N215" s="40" t="n">
        <v>6000.04</v>
      </c>
      <c r="O215" s="41" t="n">
        <v>13509.62</v>
      </c>
      <c r="P215" s="42" t="n">
        <v>7695</v>
      </c>
    </row>
    <row r="216" customFormat="false" ht="12.75" hidden="false" customHeight="false" outlineLevel="0" collapsed="false">
      <c r="A216" s="39" t="s">
        <v>1160</v>
      </c>
      <c r="B216" s="39" t="s">
        <v>346</v>
      </c>
      <c r="C216" s="39"/>
      <c r="D216" s="39"/>
      <c r="E216" s="40" t="n">
        <v>22089.37</v>
      </c>
      <c r="F216" s="40" t="n">
        <v>6323.28</v>
      </c>
      <c r="G216" s="41" t="n">
        <v>60207.64</v>
      </c>
      <c r="H216" s="41" t="n">
        <v>8699.89</v>
      </c>
      <c r="I216" s="40" t="n">
        <v>15246.21</v>
      </c>
      <c r="J216" s="40" t="n">
        <v>7985.93</v>
      </c>
      <c r="K216" s="41"/>
      <c r="L216" s="41"/>
      <c r="M216" s="40"/>
      <c r="N216" s="40"/>
      <c r="O216" s="41"/>
      <c r="P216" s="42"/>
    </row>
    <row r="217" customFormat="false" ht="12.75" hidden="false" customHeight="false" outlineLevel="0" collapsed="false">
      <c r="A217" s="39" t="s">
        <v>1161</v>
      </c>
      <c r="B217" s="39" t="s">
        <v>309</v>
      </c>
      <c r="C217" s="39" t="s">
        <v>60</v>
      </c>
      <c r="D217" s="39" t="s">
        <v>1162</v>
      </c>
      <c r="E217" s="40" t="n">
        <v>20234.19</v>
      </c>
      <c r="F217" s="40" t="n">
        <v>6341.99</v>
      </c>
      <c r="G217" s="41" t="n">
        <v>58265.13</v>
      </c>
      <c r="H217" s="41" t="n">
        <v>8662.39</v>
      </c>
      <c r="I217" s="40" t="n">
        <v>15831.88</v>
      </c>
      <c r="J217" s="40" t="n">
        <v>7979</v>
      </c>
      <c r="K217" s="41" t="n">
        <v>12284.7</v>
      </c>
      <c r="L217" s="41" t="n">
        <v>5647.4</v>
      </c>
      <c r="M217" s="40" t="n">
        <v>18478.01</v>
      </c>
      <c r="N217" s="40" t="n">
        <v>6298.14</v>
      </c>
      <c r="O217" s="41" t="n">
        <v>13498.28</v>
      </c>
      <c r="P217" s="42" t="n">
        <v>7715.92</v>
      </c>
    </row>
    <row r="218" customFormat="false" ht="12.75" hidden="false" customHeight="false" outlineLevel="0" collapsed="false">
      <c r="A218" s="39" t="s">
        <v>1166</v>
      </c>
      <c r="B218" s="39" t="s">
        <v>47</v>
      </c>
      <c r="C218" s="39" t="s">
        <v>297</v>
      </c>
      <c r="D218" s="39" t="s">
        <v>512</v>
      </c>
      <c r="E218" s="40" t="n">
        <v>20063.59</v>
      </c>
      <c r="F218" s="40" t="n">
        <v>6307.39</v>
      </c>
      <c r="G218" s="41" t="n">
        <v>58566.59</v>
      </c>
      <c r="H218" s="41" t="n">
        <v>8744.95</v>
      </c>
      <c r="I218" s="40" t="n">
        <v>15273.28</v>
      </c>
      <c r="J218" s="40" t="n">
        <v>7986.88</v>
      </c>
      <c r="K218" s="41" t="n">
        <v>12272.6</v>
      </c>
      <c r="L218" s="41" t="n">
        <v>5613.9</v>
      </c>
      <c r="M218" s="40" t="n">
        <v>18630.03</v>
      </c>
      <c r="N218" s="40" t="n">
        <v>6199.92</v>
      </c>
      <c r="O218" s="41" t="n">
        <v>13494.98</v>
      </c>
      <c r="P218" s="42" t="n">
        <v>7710.18</v>
      </c>
    </row>
    <row r="219" customFormat="false" ht="12.75" hidden="false" customHeight="false" outlineLevel="0" collapsed="false">
      <c r="A219" s="39" t="s">
        <v>1169</v>
      </c>
      <c r="B219" s="39" t="s">
        <v>26</v>
      </c>
      <c r="C219" s="39" t="s">
        <v>60</v>
      </c>
      <c r="D219" s="39" t="s">
        <v>1170</v>
      </c>
      <c r="E219" s="40" t="n">
        <v>20422.97</v>
      </c>
      <c r="F219" s="40" t="n">
        <v>7093.07</v>
      </c>
      <c r="G219" s="41" t="n">
        <v>58501.99</v>
      </c>
      <c r="H219" s="41" t="n">
        <v>8721.34</v>
      </c>
      <c r="I219" s="40" t="n">
        <v>15092.25</v>
      </c>
      <c r="J219" s="40" t="n">
        <v>7980.02</v>
      </c>
      <c r="K219" s="41" t="n">
        <v>12306.5</v>
      </c>
      <c r="L219" s="41" t="n">
        <v>5669.9</v>
      </c>
      <c r="M219" s="40" t="n">
        <v>18577.63</v>
      </c>
      <c r="N219" s="40" t="n">
        <v>6410.89</v>
      </c>
      <c r="O219" s="41" t="n">
        <v>13485.52</v>
      </c>
      <c r="P219" s="42" t="n">
        <v>7722.46</v>
      </c>
    </row>
    <row r="220" customFormat="false" ht="12.75" hidden="false" customHeight="false" outlineLevel="0" collapsed="false">
      <c r="A220" s="39" t="s">
        <v>1172</v>
      </c>
      <c r="B220" s="39" t="s">
        <v>26</v>
      </c>
      <c r="C220" s="39" t="s">
        <v>60</v>
      </c>
      <c r="D220" s="39" t="s">
        <v>1173</v>
      </c>
      <c r="E220" s="40" t="n">
        <v>20414.85</v>
      </c>
      <c r="F220" s="40" t="n">
        <v>7212.93</v>
      </c>
      <c r="G220" s="41" t="n">
        <v>58433.03</v>
      </c>
      <c r="H220" s="41" t="n">
        <v>8725.43</v>
      </c>
      <c r="I220" s="40" t="n">
        <v>14848.58</v>
      </c>
      <c r="J220" s="40" t="n">
        <v>7980.04</v>
      </c>
      <c r="K220" s="41" t="n">
        <v>12299.9</v>
      </c>
      <c r="L220" s="41" t="n">
        <v>5665.8</v>
      </c>
      <c r="M220" s="40" t="n">
        <v>18575.05</v>
      </c>
      <c r="N220" s="40" t="n">
        <v>6374.08</v>
      </c>
      <c r="O220" s="41" t="n">
        <v>13497.53</v>
      </c>
      <c r="P220" s="42" t="n">
        <v>7720.29</v>
      </c>
    </row>
    <row r="221" customFormat="false" ht="12.75" hidden="false" customHeight="false" outlineLevel="0" collapsed="false">
      <c r="A221" s="39" t="s">
        <v>1181</v>
      </c>
      <c r="B221" s="39" t="s">
        <v>59</v>
      </c>
      <c r="C221" s="39" t="s">
        <v>60</v>
      </c>
      <c r="D221" s="39" t="s">
        <v>63</v>
      </c>
      <c r="E221" s="40" t="n">
        <v>20633.99</v>
      </c>
      <c r="F221" s="40" t="n">
        <v>8728</v>
      </c>
      <c r="G221" s="41" t="n">
        <v>58385.05</v>
      </c>
      <c r="H221" s="41" t="n">
        <v>8832.99</v>
      </c>
      <c r="I221" s="40" t="n">
        <v>14648.16</v>
      </c>
      <c r="J221" s="40" t="n">
        <v>7980.02</v>
      </c>
      <c r="K221" s="41" t="n">
        <v>12294.7</v>
      </c>
      <c r="L221" s="41" t="n">
        <v>5682.7</v>
      </c>
      <c r="M221" s="40" t="n">
        <v>18573.39</v>
      </c>
      <c r="N221" s="40" t="n">
        <v>6352.86</v>
      </c>
      <c r="O221" s="41" t="n">
        <v>13495.01</v>
      </c>
      <c r="P221" s="42" t="n">
        <v>7719.04</v>
      </c>
    </row>
    <row r="222" customFormat="false" ht="12.75" hidden="false" customHeight="false" outlineLevel="0" collapsed="false">
      <c r="A222" s="39" t="s">
        <v>1183</v>
      </c>
      <c r="B222" s="39" t="s">
        <v>14</v>
      </c>
      <c r="C222" s="39" t="s">
        <v>27</v>
      </c>
      <c r="D222" s="39" t="s">
        <v>144</v>
      </c>
      <c r="E222" s="40" t="n">
        <v>21225.69</v>
      </c>
      <c r="F222" s="40" t="n">
        <v>6450.01</v>
      </c>
      <c r="G222" s="41" t="n">
        <v>59784.95</v>
      </c>
      <c r="H222" s="41" t="n">
        <v>8807.95</v>
      </c>
      <c r="I222" s="40" t="n">
        <v>14962.57</v>
      </c>
      <c r="J222" s="40" t="n">
        <v>7981.73</v>
      </c>
      <c r="K222" s="41" t="n">
        <v>12639.6</v>
      </c>
      <c r="L222" s="41" t="n">
        <v>5814.1</v>
      </c>
      <c r="M222" s="40" t="n">
        <v>18720.33</v>
      </c>
      <c r="N222" s="40" t="n">
        <v>7742.85</v>
      </c>
      <c r="O222" s="41" t="n">
        <v>13475.95</v>
      </c>
      <c r="P222" s="42" t="n">
        <v>7795.85</v>
      </c>
    </row>
    <row r="223" customFormat="false" ht="12.75" hidden="false" customHeight="false" outlineLevel="0" collapsed="false">
      <c r="A223" s="39" t="s">
        <v>1190</v>
      </c>
      <c r="B223" s="39" t="s">
        <v>59</v>
      </c>
      <c r="C223" s="39" t="s">
        <v>60</v>
      </c>
      <c r="D223" s="39" t="s">
        <v>1191</v>
      </c>
      <c r="E223" s="40" t="n">
        <v>20448.53</v>
      </c>
      <c r="F223" s="40" t="n">
        <v>6432.12</v>
      </c>
      <c r="G223" s="41" t="n">
        <v>58942.95</v>
      </c>
      <c r="H223" s="41" t="n">
        <v>8712.93</v>
      </c>
      <c r="I223" s="40" t="n">
        <v>14682.72</v>
      </c>
      <c r="J223" s="40" t="n">
        <v>7978.92</v>
      </c>
      <c r="K223" s="41" t="n">
        <v>12313.2</v>
      </c>
      <c r="L223" s="41" t="n">
        <v>5689.7</v>
      </c>
      <c r="M223" s="40" t="n">
        <v>18588.92</v>
      </c>
      <c r="N223" s="40" t="n">
        <v>6532.32</v>
      </c>
      <c r="O223" s="41" t="n">
        <v>14914.89</v>
      </c>
      <c r="P223" s="42" t="n">
        <v>7730.16</v>
      </c>
    </row>
    <row r="224" customFormat="false" ht="12.75" hidden="false" customHeight="false" outlineLevel="0" collapsed="false">
      <c r="A224" s="39" t="s">
        <v>1195</v>
      </c>
      <c r="B224" s="39" t="s">
        <v>47</v>
      </c>
      <c r="C224" s="39" t="s">
        <v>27</v>
      </c>
      <c r="D224" s="39" t="s">
        <v>1196</v>
      </c>
      <c r="E224" s="40" t="n">
        <v>21155.49</v>
      </c>
      <c r="F224" s="40" t="n">
        <v>6437.99</v>
      </c>
      <c r="G224" s="41" t="n">
        <v>59817.98</v>
      </c>
      <c r="H224" s="41" t="n">
        <v>8786.91</v>
      </c>
      <c r="I224" s="40" t="n">
        <v>14959.28</v>
      </c>
      <c r="J224" s="40" t="n">
        <v>7981.32</v>
      </c>
      <c r="K224" s="41" t="n">
        <v>13005.2</v>
      </c>
      <c r="L224" s="41" t="n">
        <v>5820.7</v>
      </c>
      <c r="M224" s="40" t="n">
        <v>18709.84</v>
      </c>
      <c r="N224" s="40" t="n">
        <v>7617.35</v>
      </c>
      <c r="O224" s="41" t="n">
        <v>13533.51</v>
      </c>
      <c r="P224" s="42" t="n">
        <v>7821.15</v>
      </c>
    </row>
    <row r="225" customFormat="false" ht="12.75" hidden="false" customHeight="false" outlineLevel="0" collapsed="false">
      <c r="A225" s="39" t="s">
        <v>1219</v>
      </c>
      <c r="B225" s="39" t="s">
        <v>59</v>
      </c>
      <c r="C225" s="39" t="s">
        <v>60</v>
      </c>
      <c r="D225" s="39" t="s">
        <v>61</v>
      </c>
      <c r="E225" s="40" t="n">
        <v>20378.1</v>
      </c>
      <c r="F225" s="40" t="n">
        <v>6430.77</v>
      </c>
      <c r="G225" s="41" t="n">
        <v>58836.29</v>
      </c>
      <c r="H225" s="41" t="n">
        <v>8710.37</v>
      </c>
      <c r="I225" s="40" t="n">
        <v>14680.32</v>
      </c>
      <c r="J225" s="40" t="n">
        <v>7978.75</v>
      </c>
      <c r="K225" s="41" t="n">
        <v>12276.3</v>
      </c>
      <c r="L225" s="41" t="n">
        <v>5674.9</v>
      </c>
      <c r="M225" s="40" t="n">
        <v>18579.56</v>
      </c>
      <c r="N225" s="40" t="n">
        <v>6432.1</v>
      </c>
      <c r="O225" s="41" t="n">
        <v>13980.13</v>
      </c>
      <c r="P225" s="42" t="n">
        <v>7723.37</v>
      </c>
    </row>
    <row r="226" customFormat="false" ht="12.75" hidden="false" customHeight="false" outlineLevel="0" collapsed="false">
      <c r="A226" s="39" t="s">
        <v>1224</v>
      </c>
      <c r="B226" s="39" t="s">
        <v>44</v>
      </c>
      <c r="C226" s="39" t="s">
        <v>111</v>
      </c>
      <c r="D226" s="39"/>
      <c r="E226" s="40" t="n">
        <v>20331.02</v>
      </c>
      <c r="F226" s="40" t="n">
        <v>6339.86</v>
      </c>
      <c r="G226" s="41" t="n">
        <v>60162.04</v>
      </c>
      <c r="H226" s="41" t="n">
        <v>8653.14</v>
      </c>
      <c r="I226" s="40" t="n">
        <v>15100.1</v>
      </c>
      <c r="J226" s="40" t="n">
        <v>7978.51</v>
      </c>
      <c r="K226" s="41" t="n">
        <v>12285.6</v>
      </c>
      <c r="L226" s="41" t="n">
        <v>5604.7</v>
      </c>
      <c r="M226" s="40" t="n">
        <v>18597.92</v>
      </c>
      <c r="N226" s="40" t="n">
        <v>6179.61</v>
      </c>
      <c r="O226" s="41" t="n">
        <v>13488.87</v>
      </c>
      <c r="P226" s="42" t="n">
        <v>7710.66</v>
      </c>
    </row>
    <row r="227" customFormat="false" ht="12.75" hidden="false" customHeight="false" outlineLevel="0" collapsed="false">
      <c r="A227" s="39" t="s">
        <v>1225</v>
      </c>
      <c r="B227" s="39" t="s">
        <v>20</v>
      </c>
      <c r="C227" s="39" t="s">
        <v>45</v>
      </c>
      <c r="D227" s="39" t="s">
        <v>1226</v>
      </c>
      <c r="E227" s="40" t="n">
        <v>21359.01</v>
      </c>
      <c r="F227" s="40" t="n">
        <v>6316.83</v>
      </c>
      <c r="G227" s="41" t="n">
        <v>59031.62</v>
      </c>
      <c r="H227" s="41" t="n">
        <v>8746.56</v>
      </c>
      <c r="I227" s="40" t="n">
        <v>15292.75</v>
      </c>
      <c r="J227" s="40" t="n">
        <v>7998.47</v>
      </c>
      <c r="K227" s="41" t="n">
        <v>12270.6</v>
      </c>
      <c r="L227" s="41" t="n">
        <v>5596.7</v>
      </c>
      <c r="M227" s="40" t="n">
        <v>18644.64</v>
      </c>
      <c r="N227" s="40" t="n">
        <v>6177.06</v>
      </c>
      <c r="O227" s="41" t="n">
        <v>13495.93</v>
      </c>
      <c r="P227" s="42" t="n">
        <v>7708.56</v>
      </c>
    </row>
    <row r="228" customFormat="false" ht="12.75" hidden="false" customHeight="false" outlineLevel="0" collapsed="false">
      <c r="A228" s="39" t="s">
        <v>1252</v>
      </c>
      <c r="B228" s="39" t="s">
        <v>14</v>
      </c>
      <c r="C228" s="39" t="s">
        <v>27</v>
      </c>
      <c r="D228" s="39" t="s">
        <v>144</v>
      </c>
      <c r="E228" s="40" t="n">
        <v>21199.1</v>
      </c>
      <c r="F228" s="40" t="n">
        <v>6451.04</v>
      </c>
      <c r="G228" s="41" t="n">
        <v>59776.41</v>
      </c>
      <c r="H228" s="41" t="n">
        <v>8807.51</v>
      </c>
      <c r="I228" s="40" t="n">
        <v>14962.14</v>
      </c>
      <c r="J228" s="40" t="n">
        <v>7981.54</v>
      </c>
      <c r="K228" s="41" t="n">
        <v>12619.7</v>
      </c>
      <c r="L228" s="41" t="n">
        <v>5799.1</v>
      </c>
      <c r="M228" s="40" t="n">
        <v>18715.64</v>
      </c>
      <c r="N228" s="40" t="n">
        <v>7702.95</v>
      </c>
      <c r="O228" s="41" t="n">
        <v>13477.38</v>
      </c>
      <c r="P228" s="42" t="n">
        <v>7795.44</v>
      </c>
    </row>
    <row r="229" customFormat="false" ht="12.75" hidden="false" customHeight="false" outlineLevel="0" collapsed="false">
      <c r="A229" s="39" t="s">
        <v>1258</v>
      </c>
      <c r="B229" s="39" t="s">
        <v>20</v>
      </c>
      <c r="C229" s="39" t="s">
        <v>37</v>
      </c>
      <c r="D229" s="39" t="s">
        <v>1259</v>
      </c>
      <c r="E229" s="40" t="n">
        <v>20259.42</v>
      </c>
      <c r="F229" s="40" t="n">
        <v>6328.19</v>
      </c>
      <c r="G229" s="41" t="n">
        <v>60622.98</v>
      </c>
      <c r="H229" s="41" t="n">
        <v>8679.82</v>
      </c>
      <c r="I229" s="40" t="n">
        <v>17459.63</v>
      </c>
      <c r="J229" s="40" t="n">
        <v>9299.97</v>
      </c>
      <c r="K229" s="41" t="n">
        <v>12269.3</v>
      </c>
      <c r="L229" s="41" t="n">
        <v>5597.5</v>
      </c>
      <c r="M229" s="40" t="n">
        <v>18604.28</v>
      </c>
      <c r="N229" s="40" t="n">
        <v>6164.91</v>
      </c>
      <c r="O229" s="41" t="n">
        <v>13493.92</v>
      </c>
      <c r="P229" s="42" t="n">
        <v>7708.49</v>
      </c>
    </row>
    <row r="230" customFormat="false" ht="12.75" hidden="false" customHeight="false" outlineLevel="0" collapsed="false">
      <c r="A230" s="39" t="s">
        <v>1261</v>
      </c>
      <c r="B230" s="39" t="s">
        <v>59</v>
      </c>
      <c r="C230" s="39" t="s">
        <v>60</v>
      </c>
      <c r="D230" s="39" t="s">
        <v>281</v>
      </c>
      <c r="E230" s="40" t="n">
        <v>20521.95</v>
      </c>
      <c r="F230" s="40" t="n">
        <v>7959.21</v>
      </c>
      <c r="G230" s="41" t="n">
        <v>58402.37</v>
      </c>
      <c r="H230" s="41" t="n">
        <v>8778.76</v>
      </c>
      <c r="I230" s="40" t="n">
        <v>14737.66</v>
      </c>
      <c r="J230" s="40" t="n">
        <v>7980</v>
      </c>
      <c r="K230" s="41" t="n">
        <v>12296.6</v>
      </c>
      <c r="L230" s="41" t="n">
        <v>5674.1</v>
      </c>
      <c r="M230" s="40" t="n">
        <v>18573.71</v>
      </c>
      <c r="N230" s="40" t="n">
        <v>6362.36</v>
      </c>
      <c r="O230" s="41" t="n">
        <v>13495.75</v>
      </c>
      <c r="P230" s="42" t="n">
        <v>7719.64</v>
      </c>
    </row>
    <row r="231" customFormat="false" ht="12.75" hidden="false" customHeight="false" outlineLevel="0" collapsed="false">
      <c r="A231" s="39" t="s">
        <v>1264</v>
      </c>
      <c r="B231" s="39" t="s">
        <v>47</v>
      </c>
      <c r="C231" s="39" t="s">
        <v>87</v>
      </c>
      <c r="D231" s="39" t="s">
        <v>373</v>
      </c>
      <c r="E231" s="40" t="n">
        <v>20372.45</v>
      </c>
      <c r="F231" s="40" t="n">
        <v>6336.85</v>
      </c>
      <c r="G231" s="41" t="n">
        <v>60235.36</v>
      </c>
      <c r="H231" s="41" t="n">
        <v>8686.7</v>
      </c>
      <c r="I231" s="40" t="n">
        <v>15132.22</v>
      </c>
      <c r="J231" s="40" t="n">
        <v>7978.19</v>
      </c>
      <c r="K231" s="41" t="n">
        <v>12293.4</v>
      </c>
      <c r="L231" s="41" t="n">
        <v>5615.8</v>
      </c>
      <c r="M231" s="40" t="n">
        <v>18603.54</v>
      </c>
      <c r="N231" s="40" t="n">
        <v>6146.94</v>
      </c>
      <c r="O231" s="41" t="n">
        <v>13494.56</v>
      </c>
      <c r="P231" s="42" t="n">
        <v>7708.27</v>
      </c>
    </row>
    <row r="232" customFormat="false" ht="12.75" hidden="false" customHeight="false" outlineLevel="0" collapsed="false">
      <c r="A232" s="39" t="s">
        <v>1272</v>
      </c>
      <c r="B232" s="39" t="s">
        <v>14</v>
      </c>
      <c r="C232" s="39" t="s">
        <v>27</v>
      </c>
      <c r="D232" s="39" t="s">
        <v>28</v>
      </c>
      <c r="E232" s="40" t="n">
        <v>20565.65</v>
      </c>
      <c r="F232" s="40" t="n">
        <v>6380.63</v>
      </c>
      <c r="G232" s="41" t="n">
        <v>59966.85</v>
      </c>
      <c r="H232" s="41" t="n">
        <v>8801.11</v>
      </c>
      <c r="I232" s="40" t="n">
        <v>15009.51</v>
      </c>
      <c r="J232" s="40" t="n">
        <v>7987.39</v>
      </c>
      <c r="K232" s="41" t="n">
        <v>12444.8</v>
      </c>
      <c r="L232" s="41" t="n">
        <v>5787.1</v>
      </c>
      <c r="M232" s="40" t="n">
        <v>18689.35</v>
      </c>
      <c r="N232" s="40" t="n">
        <v>6647.38</v>
      </c>
      <c r="O232" s="41" t="n">
        <v>13490.91</v>
      </c>
      <c r="P232" s="42" t="n">
        <v>7725.01</v>
      </c>
    </row>
    <row r="233" customFormat="false" ht="12.75" hidden="false" customHeight="false" outlineLevel="0" collapsed="false">
      <c r="A233" s="39" t="s">
        <v>1275</v>
      </c>
      <c r="B233" s="39" t="s">
        <v>47</v>
      </c>
      <c r="C233" s="39" t="s">
        <v>87</v>
      </c>
      <c r="D233" s="39" t="s">
        <v>1276</v>
      </c>
      <c r="E233" s="40" t="n">
        <v>20371.86</v>
      </c>
      <c r="F233" s="40" t="n">
        <v>6336.7</v>
      </c>
      <c r="G233" s="41" t="n">
        <v>60237.46</v>
      </c>
      <c r="H233" s="41" t="n">
        <v>8687.03</v>
      </c>
      <c r="I233" s="40" t="n">
        <v>15133.27</v>
      </c>
      <c r="J233" s="40" t="n">
        <v>7978.21</v>
      </c>
      <c r="K233" s="41" t="n">
        <v>12292.2</v>
      </c>
      <c r="L233" s="41" t="n">
        <v>5615.9</v>
      </c>
      <c r="M233" s="40" t="n">
        <v>18603.46</v>
      </c>
      <c r="N233" s="40" t="n">
        <v>6146.73</v>
      </c>
      <c r="O233" s="41" t="n">
        <v>13494.51</v>
      </c>
      <c r="P233" s="42" t="n">
        <v>7708.21</v>
      </c>
    </row>
    <row r="234" customFormat="false" ht="12.75" hidden="false" customHeight="false" outlineLevel="0" collapsed="false">
      <c r="A234" s="39" t="s">
        <v>1280</v>
      </c>
      <c r="B234" s="39" t="s">
        <v>59</v>
      </c>
      <c r="C234" s="39" t="s">
        <v>60</v>
      </c>
      <c r="D234" s="39" t="s">
        <v>281</v>
      </c>
      <c r="E234" s="40" t="n">
        <v>20335.25</v>
      </c>
      <c r="F234" s="40" t="n">
        <v>6714.13</v>
      </c>
      <c r="G234" s="41" t="n">
        <v>58472.78</v>
      </c>
      <c r="H234" s="41" t="n">
        <v>8700.05</v>
      </c>
      <c r="I234" s="40" t="n">
        <v>14979.66</v>
      </c>
      <c r="J234" s="40" t="n">
        <v>7977.89</v>
      </c>
      <c r="K234" s="41" t="n">
        <v>12286.9</v>
      </c>
      <c r="L234" s="41" t="n">
        <v>5663.8</v>
      </c>
      <c r="M234" s="40" t="n">
        <v>18567.53</v>
      </c>
      <c r="N234" s="40" t="n">
        <v>6343.06</v>
      </c>
      <c r="O234" s="41" t="n">
        <v>13596.32</v>
      </c>
      <c r="P234" s="42" t="n">
        <v>7718.4</v>
      </c>
    </row>
    <row r="235" customFormat="false" ht="12.75" hidden="false" customHeight="false" outlineLevel="0" collapsed="false">
      <c r="A235" s="39" t="s">
        <v>1283</v>
      </c>
      <c r="B235" s="39" t="s">
        <v>346</v>
      </c>
      <c r="C235" s="39"/>
      <c r="D235" s="39"/>
      <c r="E235" s="40" t="n">
        <v>20222.86</v>
      </c>
      <c r="F235" s="40" t="n">
        <v>6211.1</v>
      </c>
      <c r="G235" s="41" t="n">
        <v>58299.61</v>
      </c>
      <c r="H235" s="41" t="n">
        <v>8644.07</v>
      </c>
      <c r="I235" s="40" t="n">
        <v>15066.86</v>
      </c>
      <c r="J235" s="40" t="n">
        <v>7980.58</v>
      </c>
      <c r="K235" s="41"/>
      <c r="L235" s="41"/>
      <c r="M235" s="40"/>
      <c r="N235" s="40"/>
      <c r="O235" s="41"/>
      <c r="P235" s="42"/>
    </row>
    <row r="236" customFormat="false" ht="12.75" hidden="false" customHeight="false" outlineLevel="0" collapsed="false">
      <c r="A236" s="39" t="s">
        <v>1284</v>
      </c>
      <c r="B236" s="39" t="s">
        <v>20</v>
      </c>
      <c r="C236" s="39" t="s">
        <v>45</v>
      </c>
      <c r="D236" s="39" t="s">
        <v>96</v>
      </c>
      <c r="E236" s="40" t="n">
        <v>20147.68</v>
      </c>
      <c r="F236" s="40" t="n">
        <v>6315.39</v>
      </c>
      <c r="G236" s="41" t="n">
        <v>58616.36</v>
      </c>
      <c r="H236" s="41" t="n">
        <v>8704.47</v>
      </c>
      <c r="I236" s="40" t="n">
        <v>15128.06</v>
      </c>
      <c r="J236" s="40" t="n">
        <v>7977.99</v>
      </c>
      <c r="K236" s="41" t="n">
        <v>12096.4</v>
      </c>
      <c r="L236" s="41" t="n">
        <v>5622.3</v>
      </c>
      <c r="M236" s="40" t="n">
        <v>18596.21</v>
      </c>
      <c r="N236" s="40" t="n">
        <v>6072.88</v>
      </c>
      <c r="O236" s="41" t="n">
        <v>13513.49</v>
      </c>
      <c r="P236" s="42" t="n">
        <v>7700.38</v>
      </c>
    </row>
    <row r="237" customFormat="false" ht="12.75" hidden="false" customHeight="false" outlineLevel="0" collapsed="false">
      <c r="A237" s="39" t="s">
        <v>1289</v>
      </c>
      <c r="B237" s="39" t="s">
        <v>20</v>
      </c>
      <c r="C237" s="39" t="s">
        <v>37</v>
      </c>
      <c r="D237" s="39" t="s">
        <v>353</v>
      </c>
      <c r="E237" s="40" t="n">
        <v>20259.42</v>
      </c>
      <c r="F237" s="40" t="n">
        <v>6328.19</v>
      </c>
      <c r="G237" s="41" t="n">
        <v>60622.75</v>
      </c>
      <c r="H237" s="41" t="n">
        <v>8679.82</v>
      </c>
      <c r="I237" s="40" t="n">
        <v>17458.64</v>
      </c>
      <c r="J237" s="40" t="n">
        <v>9299.55</v>
      </c>
      <c r="K237" s="41" t="n">
        <v>12269.3</v>
      </c>
      <c r="L237" s="41" t="n">
        <v>5597.5</v>
      </c>
      <c r="M237" s="40" t="n">
        <v>18604.28</v>
      </c>
      <c r="N237" s="40" t="n">
        <v>6164.91</v>
      </c>
      <c r="O237" s="41" t="n">
        <v>13493.92</v>
      </c>
      <c r="P237" s="42" t="n">
        <v>7708.49</v>
      </c>
    </row>
    <row r="238" customFormat="false" ht="12.75" hidden="false" customHeight="false" outlineLevel="0" collapsed="false">
      <c r="A238" s="39" t="s">
        <v>1292</v>
      </c>
      <c r="B238" s="39" t="s">
        <v>59</v>
      </c>
      <c r="C238" s="39" t="s">
        <v>111</v>
      </c>
      <c r="D238" s="39" t="s">
        <v>763</v>
      </c>
      <c r="E238" s="40" t="n">
        <v>19982.45</v>
      </c>
      <c r="F238" s="40" t="n">
        <v>6306.38</v>
      </c>
      <c r="G238" s="41" t="n">
        <v>59544.71</v>
      </c>
      <c r="H238" s="41" t="n">
        <v>8842.87</v>
      </c>
      <c r="I238" s="40" t="n">
        <v>15051.66</v>
      </c>
      <c r="J238" s="40" t="n">
        <v>7979.7</v>
      </c>
      <c r="K238" s="41" t="n">
        <v>12228.5</v>
      </c>
      <c r="L238" s="41" t="n">
        <v>5614.7</v>
      </c>
      <c r="M238" s="40" t="n">
        <v>18573.33</v>
      </c>
      <c r="N238" s="40" t="n">
        <v>5665.72</v>
      </c>
      <c r="O238" s="41" t="n">
        <v>13496.26</v>
      </c>
      <c r="P238" s="42" t="n">
        <v>7668.81</v>
      </c>
    </row>
    <row r="239" customFormat="false" ht="12.75" hidden="false" customHeight="false" outlineLevel="0" collapsed="false">
      <c r="A239" s="39" t="s">
        <v>1295</v>
      </c>
      <c r="B239" s="39" t="s">
        <v>47</v>
      </c>
      <c r="C239" s="39" t="s">
        <v>87</v>
      </c>
      <c r="D239" s="39" t="s">
        <v>90</v>
      </c>
      <c r="E239" s="40" t="n">
        <v>20247.72</v>
      </c>
      <c r="F239" s="40" t="n">
        <v>6329.37</v>
      </c>
      <c r="G239" s="41" t="n">
        <v>60074.94</v>
      </c>
      <c r="H239" s="41" t="n">
        <v>8663.29</v>
      </c>
      <c r="I239" s="40" t="n">
        <v>15161.69</v>
      </c>
      <c r="J239" s="40" t="n">
        <v>7979.54</v>
      </c>
      <c r="K239" s="41" t="n">
        <v>12270.2</v>
      </c>
      <c r="L239" s="41" t="n">
        <v>5608.6</v>
      </c>
      <c r="M239" s="40" t="n">
        <v>18602.94</v>
      </c>
      <c r="N239" s="40" t="n">
        <v>6149.73</v>
      </c>
      <c r="O239" s="41" t="n">
        <v>13494.27</v>
      </c>
      <c r="P239" s="42" t="n">
        <v>7707.44</v>
      </c>
    </row>
    <row r="240" customFormat="false" ht="12.75" hidden="false" customHeight="false" outlineLevel="0" collapsed="false">
      <c r="A240" s="39" t="s">
        <v>1298</v>
      </c>
      <c r="B240" s="39" t="s">
        <v>59</v>
      </c>
      <c r="C240" s="39" t="s">
        <v>60</v>
      </c>
      <c r="D240" s="39" t="s">
        <v>281</v>
      </c>
      <c r="E240" s="40" t="n">
        <v>20234.75</v>
      </c>
      <c r="F240" s="40" t="n">
        <v>6328.7</v>
      </c>
      <c r="G240" s="41" t="n">
        <v>58266.59</v>
      </c>
      <c r="H240" s="41" t="n">
        <v>8661.63</v>
      </c>
      <c r="I240" s="40" t="n">
        <v>15531.12</v>
      </c>
      <c r="J240" s="40" t="n">
        <v>7978.95</v>
      </c>
      <c r="K240" s="41" t="n">
        <v>12285</v>
      </c>
      <c r="L240" s="41" t="n">
        <v>5647.9</v>
      </c>
      <c r="M240" s="40" t="n">
        <v>18464.86</v>
      </c>
      <c r="N240" s="40" t="n">
        <v>6303.61</v>
      </c>
      <c r="O240" s="41" t="n">
        <v>13495.04</v>
      </c>
      <c r="P240" s="42" t="n">
        <v>7716.29</v>
      </c>
    </row>
    <row r="241" customFormat="false" ht="12.75" hidden="false" customHeight="false" outlineLevel="0" collapsed="false">
      <c r="A241" s="39" t="s">
        <v>1300</v>
      </c>
      <c r="B241" s="39" t="s">
        <v>47</v>
      </c>
      <c r="C241" s="39" t="s">
        <v>87</v>
      </c>
      <c r="D241" s="39" t="s">
        <v>542</v>
      </c>
      <c r="E241" s="40" t="n">
        <v>20236.22</v>
      </c>
      <c r="F241" s="40" t="n">
        <v>6329.48</v>
      </c>
      <c r="G241" s="41" t="n">
        <v>60112.13</v>
      </c>
      <c r="H241" s="41" t="n">
        <v>8676.71</v>
      </c>
      <c r="I241" s="40" t="n">
        <v>15170.84</v>
      </c>
      <c r="J241" s="40" t="n">
        <v>7980.18</v>
      </c>
      <c r="K241" s="41" t="n">
        <v>12270.3</v>
      </c>
      <c r="L241" s="41" t="n">
        <v>5599</v>
      </c>
      <c r="M241" s="40" t="n">
        <v>18604.31</v>
      </c>
      <c r="N241" s="40" t="n">
        <v>6155.01</v>
      </c>
      <c r="O241" s="41" t="n">
        <v>13494.14</v>
      </c>
      <c r="P241" s="42" t="n">
        <v>7707.88</v>
      </c>
    </row>
    <row r="242" customFormat="false" ht="12.75" hidden="false" customHeight="false" outlineLevel="0" collapsed="false">
      <c r="A242" s="39" t="s">
        <v>1303</v>
      </c>
      <c r="B242" s="39" t="s">
        <v>14</v>
      </c>
      <c r="C242" s="39" t="s">
        <v>27</v>
      </c>
      <c r="D242" s="39" t="s">
        <v>28</v>
      </c>
      <c r="E242" s="40" t="n">
        <v>21045.28</v>
      </c>
      <c r="F242" s="40" t="n">
        <v>6428.64</v>
      </c>
      <c r="G242" s="41" t="n">
        <v>59849.13</v>
      </c>
      <c r="H242" s="41" t="n">
        <v>8770.51</v>
      </c>
      <c r="I242" s="40" t="n">
        <v>14967.18</v>
      </c>
      <c r="J242" s="40" t="n">
        <v>7981.33</v>
      </c>
      <c r="K242" s="41" t="n">
        <v>13372.9</v>
      </c>
      <c r="L242" s="41" t="n">
        <v>5936.5</v>
      </c>
      <c r="M242" s="40" t="n">
        <v>18697.74</v>
      </c>
      <c r="N242" s="40" t="n">
        <v>7431.93</v>
      </c>
      <c r="O242" s="41" t="n">
        <v>13570.76</v>
      </c>
      <c r="P242" s="42" t="n">
        <v>7832.05</v>
      </c>
    </row>
    <row r="243" customFormat="false" ht="12.75" hidden="false" customHeight="false" outlineLevel="0" collapsed="false">
      <c r="A243" s="39" t="s">
        <v>1306</v>
      </c>
      <c r="B243" s="39" t="s">
        <v>47</v>
      </c>
      <c r="C243" s="39" t="s">
        <v>87</v>
      </c>
      <c r="D243" s="39" t="s">
        <v>548</v>
      </c>
      <c r="E243" s="40" t="n">
        <v>20418.1</v>
      </c>
      <c r="F243" s="40" t="n">
        <v>6331.26</v>
      </c>
      <c r="G243" s="41" t="n">
        <v>60216.69</v>
      </c>
      <c r="H243" s="41" t="n">
        <v>8681.91</v>
      </c>
      <c r="I243" s="40" t="n">
        <v>15149.62</v>
      </c>
      <c r="J243" s="40" t="n">
        <v>7979.07</v>
      </c>
      <c r="K243" s="41" t="n">
        <v>12274.3</v>
      </c>
      <c r="L243" s="41" t="n">
        <v>5607.8</v>
      </c>
      <c r="M243" s="40" t="n">
        <v>18601.85</v>
      </c>
      <c r="N243" s="40" t="n">
        <v>6146.45</v>
      </c>
      <c r="O243" s="41" t="n">
        <v>13494.06</v>
      </c>
      <c r="P243" s="42" t="n">
        <v>7707.46</v>
      </c>
    </row>
    <row r="244" customFormat="false" ht="12.75" hidden="false" customHeight="false" outlineLevel="0" collapsed="false">
      <c r="A244" s="39" t="s">
        <v>1310</v>
      </c>
      <c r="B244" s="39" t="s">
        <v>26</v>
      </c>
      <c r="C244" s="39" t="s">
        <v>66</v>
      </c>
      <c r="D244" s="39" t="s">
        <v>193</v>
      </c>
      <c r="E244" s="40" t="n">
        <v>20159.27</v>
      </c>
      <c r="F244" s="40" t="n">
        <v>6329.83</v>
      </c>
      <c r="G244" s="41" t="n">
        <v>59238.29</v>
      </c>
      <c r="H244" s="41" t="n">
        <v>8774.05</v>
      </c>
      <c r="I244" s="40" t="n">
        <v>15068.17</v>
      </c>
      <c r="J244" s="40" t="n">
        <v>7978.9</v>
      </c>
      <c r="K244" s="41" t="n">
        <v>12257.4</v>
      </c>
      <c r="L244" s="41" t="n">
        <v>5620.1</v>
      </c>
      <c r="M244" s="40" t="n">
        <v>18587.93</v>
      </c>
      <c r="N244" s="40" t="n">
        <v>5865.44</v>
      </c>
      <c r="O244" s="41" t="n">
        <v>13508.55</v>
      </c>
      <c r="P244" s="42" t="n">
        <v>7684.27</v>
      </c>
    </row>
    <row r="245" customFormat="false" ht="12.75" hidden="false" customHeight="false" outlineLevel="0" collapsed="false">
      <c r="A245" s="39" t="s">
        <v>1312</v>
      </c>
      <c r="B245" s="39" t="s">
        <v>20</v>
      </c>
      <c r="C245" s="39" t="s">
        <v>45</v>
      </c>
      <c r="D245" s="39" t="s">
        <v>69</v>
      </c>
      <c r="E245" s="40" t="n">
        <v>20147.68</v>
      </c>
      <c r="F245" s="40" t="n">
        <v>6315.39</v>
      </c>
      <c r="G245" s="41" t="n">
        <v>58616.36</v>
      </c>
      <c r="H245" s="41" t="n">
        <v>8704.47</v>
      </c>
      <c r="I245" s="40" t="n">
        <v>15128.06</v>
      </c>
      <c r="J245" s="40" t="n">
        <v>7977.99</v>
      </c>
      <c r="K245" s="41" t="n">
        <v>12096.4</v>
      </c>
      <c r="L245" s="41" t="n">
        <v>5622.3</v>
      </c>
      <c r="M245" s="40" t="n">
        <v>18596.21</v>
      </c>
      <c r="N245" s="40" t="n">
        <v>6072.88</v>
      </c>
      <c r="O245" s="41" t="n">
        <v>13513.49</v>
      </c>
      <c r="P245" s="42" t="n">
        <v>7700.38</v>
      </c>
    </row>
    <row r="246" customFormat="false" ht="12.75" hidden="false" customHeight="false" outlineLevel="0" collapsed="false">
      <c r="A246" s="39" t="s">
        <v>1322</v>
      </c>
      <c r="B246" s="39" t="s">
        <v>14</v>
      </c>
      <c r="C246" s="39" t="s">
        <v>37</v>
      </c>
      <c r="D246" s="39" t="s">
        <v>1323</v>
      </c>
      <c r="E246" s="40" t="n">
        <v>20259.44</v>
      </c>
      <c r="F246" s="40" t="n">
        <v>6328.19</v>
      </c>
      <c r="G246" s="41" t="n">
        <v>60622.84</v>
      </c>
      <c r="H246" s="41" t="n">
        <v>8679.82</v>
      </c>
      <c r="I246" s="40" t="n">
        <v>17445.81</v>
      </c>
      <c r="J246" s="40" t="n">
        <v>9295.52</v>
      </c>
      <c r="K246" s="41" t="n">
        <v>12269.3</v>
      </c>
      <c r="L246" s="41" t="n">
        <v>5597.5</v>
      </c>
      <c r="M246" s="40" t="n">
        <v>18604.28</v>
      </c>
      <c r="N246" s="40" t="n">
        <v>6164.91</v>
      </c>
      <c r="O246" s="41" t="n">
        <v>13493.92</v>
      </c>
      <c r="P246" s="42" t="n">
        <v>7708.49</v>
      </c>
    </row>
    <row r="247" customFormat="false" ht="12.75" hidden="false" customHeight="false" outlineLevel="0" collapsed="false">
      <c r="A247" s="39" t="s">
        <v>1325</v>
      </c>
      <c r="B247" s="39" t="s">
        <v>59</v>
      </c>
      <c r="C247" s="39" t="s">
        <v>111</v>
      </c>
      <c r="D247" s="39" t="s">
        <v>763</v>
      </c>
      <c r="E247" s="40" t="n">
        <v>19951.18</v>
      </c>
      <c r="F247" s="40" t="n">
        <v>6303.82</v>
      </c>
      <c r="G247" s="41" t="n">
        <v>59575.8</v>
      </c>
      <c r="H247" s="41" t="n">
        <v>8854.32</v>
      </c>
      <c r="I247" s="40" t="n">
        <v>15046.21</v>
      </c>
      <c r="J247" s="40" t="n">
        <v>7979.86</v>
      </c>
      <c r="K247" s="41" t="n">
        <v>12219</v>
      </c>
      <c r="L247" s="41" t="n">
        <v>5614.6</v>
      </c>
      <c r="M247" s="40" t="n">
        <v>18572.09</v>
      </c>
      <c r="N247" s="40" t="n">
        <v>5635.78</v>
      </c>
      <c r="O247" s="41" t="n">
        <v>13495.25</v>
      </c>
      <c r="P247" s="42" t="n">
        <v>7666.36</v>
      </c>
    </row>
    <row r="248" customFormat="false" ht="12.75" hidden="false" customHeight="false" outlineLevel="0" collapsed="false">
      <c r="A248" s="39" t="s">
        <v>1328</v>
      </c>
      <c r="B248" s="39" t="s">
        <v>47</v>
      </c>
      <c r="C248" s="39" t="s">
        <v>297</v>
      </c>
      <c r="D248" s="39" t="s">
        <v>942</v>
      </c>
      <c r="E248" s="40" t="n">
        <v>20085.46</v>
      </c>
      <c r="F248" s="40" t="n">
        <v>6307.41</v>
      </c>
      <c r="G248" s="41" t="n">
        <v>58449.22</v>
      </c>
      <c r="H248" s="41" t="n">
        <v>8675</v>
      </c>
      <c r="I248" s="40" t="n">
        <v>15272.59</v>
      </c>
      <c r="J248" s="40" t="n">
        <v>7986.52</v>
      </c>
      <c r="K248" s="41" t="n">
        <v>12272.4</v>
      </c>
      <c r="L248" s="41" t="n">
        <v>5613.9</v>
      </c>
      <c r="M248" s="40" t="n">
        <v>18629.68</v>
      </c>
      <c r="N248" s="40" t="n">
        <v>6200</v>
      </c>
      <c r="O248" s="41" t="n">
        <v>13494.98</v>
      </c>
      <c r="P248" s="42" t="n">
        <v>7710.18</v>
      </c>
    </row>
    <row r="249" customFormat="false" ht="12.75" hidden="false" customHeight="false" outlineLevel="0" collapsed="false">
      <c r="A249" s="39" t="s">
        <v>1334</v>
      </c>
      <c r="B249" s="39" t="s">
        <v>59</v>
      </c>
      <c r="C249" s="39" t="s">
        <v>60</v>
      </c>
      <c r="D249" s="39" t="s">
        <v>61</v>
      </c>
      <c r="E249" s="40" t="n">
        <v>20435.55</v>
      </c>
      <c r="F249" s="40" t="n">
        <v>7365.74</v>
      </c>
      <c r="G249" s="41" t="n">
        <v>58420.08</v>
      </c>
      <c r="H249" s="41" t="n">
        <v>8736.27</v>
      </c>
      <c r="I249" s="40" t="n">
        <v>14806.93</v>
      </c>
      <c r="J249" s="40" t="n">
        <v>7980</v>
      </c>
      <c r="K249" s="41" t="n">
        <v>12299.4</v>
      </c>
      <c r="L249" s="41" t="n">
        <v>5667.2</v>
      </c>
      <c r="M249" s="40" t="n">
        <v>18573.91</v>
      </c>
      <c r="N249" s="40" t="n">
        <v>6371.69</v>
      </c>
      <c r="O249" s="41" t="n">
        <v>13496.29</v>
      </c>
      <c r="P249" s="42" t="n">
        <v>7720.13</v>
      </c>
    </row>
    <row r="250" customFormat="false" ht="12.75" hidden="false" customHeight="false" outlineLevel="0" collapsed="false">
      <c r="A250" s="39" t="s">
        <v>1338</v>
      </c>
      <c r="B250" s="39" t="s">
        <v>26</v>
      </c>
      <c r="C250" s="39" t="s">
        <v>111</v>
      </c>
      <c r="D250" s="39" t="s">
        <v>763</v>
      </c>
      <c r="E250" s="40" t="n">
        <v>20154.95</v>
      </c>
      <c r="F250" s="40" t="n">
        <v>6321.51</v>
      </c>
      <c r="G250" s="41" t="n">
        <v>59996.35</v>
      </c>
      <c r="H250" s="41" t="n">
        <v>8975.29</v>
      </c>
      <c r="I250" s="40" t="n">
        <v>15076.67</v>
      </c>
      <c r="J250" s="40" t="n">
        <v>7979.12</v>
      </c>
      <c r="K250" s="41" t="n">
        <v>12244.6</v>
      </c>
      <c r="L250" s="41" t="n">
        <v>5608</v>
      </c>
      <c r="M250" s="40" t="n">
        <v>18587.14</v>
      </c>
      <c r="N250" s="40" t="n">
        <v>5936.73</v>
      </c>
      <c r="O250" s="41" t="n">
        <v>13490.4</v>
      </c>
      <c r="P250" s="42" t="n">
        <v>7690.92</v>
      </c>
    </row>
    <row r="251" customFormat="false" ht="12.75" hidden="false" customHeight="false" outlineLevel="0" collapsed="false">
      <c r="A251" s="39" t="s">
        <v>1344</v>
      </c>
      <c r="B251" s="39" t="s">
        <v>20</v>
      </c>
      <c r="C251" s="39" t="s">
        <v>37</v>
      </c>
      <c r="D251" s="39" t="s">
        <v>353</v>
      </c>
      <c r="E251" s="40" t="n">
        <v>20259.28</v>
      </c>
      <c r="F251" s="40" t="n">
        <v>6328.19</v>
      </c>
      <c r="G251" s="41" t="n">
        <v>60532.35</v>
      </c>
      <c r="H251" s="41" t="n">
        <v>8679.83</v>
      </c>
      <c r="I251" s="40" t="n">
        <v>17211.38</v>
      </c>
      <c r="J251" s="40" t="n">
        <v>9196.29</v>
      </c>
      <c r="K251" s="41" t="n">
        <v>12269.3</v>
      </c>
      <c r="L251" s="41" t="n">
        <v>5597.5</v>
      </c>
      <c r="M251" s="40" t="n">
        <v>18604.31</v>
      </c>
      <c r="N251" s="40" t="n">
        <v>6164.9</v>
      </c>
      <c r="O251" s="41" t="n">
        <v>13493.92</v>
      </c>
      <c r="P251" s="42" t="n">
        <v>7708.49</v>
      </c>
    </row>
    <row r="252" customFormat="false" ht="12.75" hidden="false" customHeight="false" outlineLevel="0" collapsed="false">
      <c r="A252" s="39" t="s">
        <v>1347</v>
      </c>
      <c r="B252" s="39" t="s">
        <v>20</v>
      </c>
      <c r="C252" s="39" t="s">
        <v>15</v>
      </c>
      <c r="D252" s="39" t="s">
        <v>16</v>
      </c>
      <c r="E252" s="40" t="n">
        <v>20127.01</v>
      </c>
      <c r="F252" s="40" t="n">
        <v>6302.57</v>
      </c>
      <c r="G252" s="41" t="n">
        <v>58268.05</v>
      </c>
      <c r="H252" s="41" t="n">
        <v>8605.83</v>
      </c>
      <c r="I252" s="40" t="n">
        <v>15273.9</v>
      </c>
      <c r="J252" s="40" t="n">
        <v>7984.35</v>
      </c>
      <c r="K252" s="41" t="n">
        <v>12275</v>
      </c>
      <c r="L252" s="41" t="n">
        <v>5617.1</v>
      </c>
      <c r="M252" s="40" t="n">
        <v>18629.47</v>
      </c>
      <c r="N252" s="40" t="n">
        <v>6214.9</v>
      </c>
      <c r="O252" s="41" t="n">
        <v>13494.69</v>
      </c>
      <c r="P252" s="42" t="n">
        <v>7710.86</v>
      </c>
    </row>
    <row r="253" customFormat="false" ht="12.75" hidden="false" customHeight="false" outlineLevel="0" collapsed="false">
      <c r="A253" s="39" t="s">
        <v>1351</v>
      </c>
      <c r="B253" s="39" t="s">
        <v>47</v>
      </c>
      <c r="C253" s="39" t="s">
        <v>297</v>
      </c>
      <c r="D253" s="39" t="s">
        <v>512</v>
      </c>
      <c r="E253" s="40" t="n">
        <v>20050.27</v>
      </c>
      <c r="F253" s="40" t="n">
        <v>6307.8</v>
      </c>
      <c r="G253" s="41" t="n">
        <v>58734.07</v>
      </c>
      <c r="H253" s="41" t="n">
        <v>8858.77</v>
      </c>
      <c r="I253" s="40" t="n">
        <v>15273.48</v>
      </c>
      <c r="J253" s="40" t="n">
        <v>7987.22</v>
      </c>
      <c r="K253" s="41" t="n">
        <v>12272.4</v>
      </c>
      <c r="L253" s="41" t="n">
        <v>5613.3</v>
      </c>
      <c r="M253" s="40" t="n">
        <v>18630.18</v>
      </c>
      <c r="N253" s="40" t="n">
        <v>6199.17</v>
      </c>
      <c r="O253" s="41" t="n">
        <v>13494.99</v>
      </c>
      <c r="P253" s="42" t="n">
        <v>7710.13</v>
      </c>
    </row>
    <row r="254" customFormat="false" ht="12.75" hidden="false" customHeight="false" outlineLevel="0" collapsed="false">
      <c r="A254" s="39" t="s">
        <v>1354</v>
      </c>
      <c r="B254" s="39" t="s">
        <v>59</v>
      </c>
      <c r="C254" s="39" t="s">
        <v>66</v>
      </c>
      <c r="D254" s="39" t="s">
        <v>16</v>
      </c>
      <c r="E254" s="40" t="n">
        <v>20211.08</v>
      </c>
      <c r="F254" s="40" t="n">
        <v>6323.17</v>
      </c>
      <c r="G254" s="41" t="n">
        <v>58053.89</v>
      </c>
      <c r="H254" s="41" t="n">
        <v>8664.8</v>
      </c>
      <c r="I254" s="40" t="n">
        <v>15440.34</v>
      </c>
      <c r="J254" s="40" t="n">
        <v>7971.92</v>
      </c>
      <c r="K254" s="41" t="n">
        <v>12272.2</v>
      </c>
      <c r="L254" s="41" t="n">
        <v>5594.3</v>
      </c>
      <c r="M254" s="40" t="n">
        <v>18597.72</v>
      </c>
      <c r="N254" s="40" t="n">
        <v>6180.55</v>
      </c>
      <c r="O254" s="41" t="n">
        <v>13496.53</v>
      </c>
      <c r="P254" s="42" t="n">
        <v>7708.67</v>
      </c>
    </row>
    <row r="255" customFormat="false" ht="12.75" hidden="false" customHeight="false" outlineLevel="0" collapsed="false">
      <c r="A255" s="39" t="s">
        <v>1356</v>
      </c>
      <c r="B255" s="39" t="s">
        <v>59</v>
      </c>
      <c r="C255" s="39" t="s">
        <v>60</v>
      </c>
      <c r="D255" s="39" t="s">
        <v>61</v>
      </c>
      <c r="E255" s="40" t="n">
        <v>20276.48</v>
      </c>
      <c r="F255" s="40" t="n">
        <v>6533.44</v>
      </c>
      <c r="G255" s="41" t="n">
        <v>58323.23</v>
      </c>
      <c r="H255" s="41" t="n">
        <v>8677.36</v>
      </c>
      <c r="I255" s="40" t="n">
        <v>15436.71</v>
      </c>
      <c r="J255" s="40" t="n">
        <v>7978.74</v>
      </c>
      <c r="K255" s="41" t="n">
        <v>12284.1</v>
      </c>
      <c r="L255" s="41" t="n">
        <v>5650.8</v>
      </c>
      <c r="M255" s="40" t="n">
        <v>18503.98</v>
      </c>
      <c r="N255" s="40" t="n">
        <v>6301.82</v>
      </c>
      <c r="O255" s="41" t="n">
        <v>13506.06</v>
      </c>
      <c r="P255" s="42" t="n">
        <v>7716.11</v>
      </c>
    </row>
    <row r="256" customFormat="false" ht="12.75" hidden="false" customHeight="false" outlineLevel="0" collapsed="false">
      <c r="A256" s="39" t="s">
        <v>1358</v>
      </c>
      <c r="B256" s="39" t="s">
        <v>59</v>
      </c>
      <c r="C256" s="39" t="s">
        <v>60</v>
      </c>
      <c r="D256" s="39" t="s">
        <v>1359</v>
      </c>
      <c r="E256" s="40" t="n">
        <v>20353.22</v>
      </c>
      <c r="F256" s="40" t="n">
        <v>6892.65</v>
      </c>
      <c r="G256" s="41" t="n">
        <v>58370.79</v>
      </c>
      <c r="H256" s="41" t="n">
        <v>8704.01</v>
      </c>
      <c r="I256" s="40" t="n">
        <v>14407.35</v>
      </c>
      <c r="J256" s="40" t="n">
        <v>7979.8</v>
      </c>
      <c r="K256" s="41" t="n">
        <v>12292.7</v>
      </c>
      <c r="L256" s="41" t="n">
        <v>5665.2</v>
      </c>
      <c r="M256" s="40" t="n">
        <v>18559.04</v>
      </c>
      <c r="N256" s="40" t="n">
        <v>6344.96</v>
      </c>
      <c r="O256" s="41" t="n">
        <v>13494.61</v>
      </c>
      <c r="P256" s="42" t="n">
        <v>7718.63</v>
      </c>
    </row>
    <row r="257" customFormat="false" ht="12.75" hidden="false" customHeight="false" outlineLevel="0" collapsed="false">
      <c r="A257" s="39" t="s">
        <v>1365</v>
      </c>
      <c r="B257" s="39" t="s">
        <v>59</v>
      </c>
      <c r="C257" s="39" t="s">
        <v>66</v>
      </c>
      <c r="D257" s="39" t="s">
        <v>1366</v>
      </c>
      <c r="E257" s="40" t="n">
        <v>20208.5</v>
      </c>
      <c r="F257" s="40" t="n">
        <v>6318.48</v>
      </c>
      <c r="G257" s="41" t="n">
        <v>58086.78</v>
      </c>
      <c r="H257" s="41" t="n">
        <v>8663.34</v>
      </c>
      <c r="I257" s="40" t="n">
        <v>15306.55</v>
      </c>
      <c r="J257" s="40" t="n">
        <v>7973.69</v>
      </c>
      <c r="K257" s="41" t="n">
        <v>12272.1</v>
      </c>
      <c r="L257" s="41" t="n">
        <v>5594.3</v>
      </c>
      <c r="M257" s="40" t="n">
        <v>18606.22</v>
      </c>
      <c r="N257" s="40" t="n">
        <v>6181.31</v>
      </c>
      <c r="O257" s="41" t="n">
        <v>13496.41</v>
      </c>
      <c r="P257" s="42" t="n">
        <v>7708.76</v>
      </c>
    </row>
    <row r="258" customFormat="false" ht="12.75" hidden="false" customHeight="false" outlineLevel="0" collapsed="false">
      <c r="A258" s="39" t="s">
        <v>1368</v>
      </c>
      <c r="B258" s="39" t="s">
        <v>47</v>
      </c>
      <c r="C258" s="39" t="s">
        <v>111</v>
      </c>
      <c r="D258" s="39" t="s">
        <v>1369</v>
      </c>
      <c r="E258" s="40" t="n">
        <v>20161.9</v>
      </c>
      <c r="F258" s="40" t="n">
        <v>6321.02</v>
      </c>
      <c r="G258" s="41" t="n">
        <v>59463.69</v>
      </c>
      <c r="H258" s="41" t="n">
        <v>8776.65</v>
      </c>
      <c r="I258" s="40" t="n">
        <v>15091.37</v>
      </c>
      <c r="J258" s="40" t="n">
        <v>7978.71</v>
      </c>
      <c r="K258" s="41" t="n">
        <v>12268.8</v>
      </c>
      <c r="L258" s="41" t="n">
        <v>5618.4</v>
      </c>
      <c r="M258" s="40" t="n">
        <v>18583.13</v>
      </c>
      <c r="N258" s="40" t="n">
        <v>5849.72</v>
      </c>
      <c r="O258" s="41" t="n">
        <v>13499.05</v>
      </c>
      <c r="P258" s="42" t="n">
        <v>7683.25</v>
      </c>
    </row>
    <row r="259" customFormat="false" ht="12.75" hidden="false" customHeight="false" outlineLevel="0" collapsed="false">
      <c r="A259" s="39" t="s">
        <v>1368</v>
      </c>
      <c r="B259" s="39" t="s">
        <v>205</v>
      </c>
      <c r="C259" s="39" t="s">
        <v>111</v>
      </c>
      <c r="D259" s="39" t="s">
        <v>1387</v>
      </c>
      <c r="E259" s="40" t="n">
        <v>20132.67</v>
      </c>
      <c r="F259" s="40" t="n">
        <v>6318.98</v>
      </c>
      <c r="G259" s="41" t="n">
        <v>59460.96</v>
      </c>
      <c r="H259" s="41" t="n">
        <v>8787.47</v>
      </c>
      <c r="I259" s="40" t="n">
        <v>15083.58</v>
      </c>
      <c r="J259" s="40" t="n">
        <v>7978.88</v>
      </c>
      <c r="K259" s="41" t="n">
        <v>12265.9</v>
      </c>
      <c r="L259" s="41" t="n">
        <v>5617.5</v>
      </c>
      <c r="M259" s="40" t="n">
        <v>18580.79</v>
      </c>
      <c r="N259" s="40" t="n">
        <v>5818.86</v>
      </c>
      <c r="O259" s="41" t="n">
        <v>13499.06</v>
      </c>
      <c r="P259" s="42" t="n">
        <v>7680.83</v>
      </c>
    </row>
    <row r="260" customFormat="false" ht="12.75" hidden="false" customHeight="false" outlineLevel="0" collapsed="false">
      <c r="A260" s="39" t="s">
        <v>1401</v>
      </c>
      <c r="B260" s="39" t="s">
        <v>26</v>
      </c>
      <c r="C260" s="39" t="s">
        <v>111</v>
      </c>
      <c r="D260" s="39" t="s">
        <v>763</v>
      </c>
      <c r="E260" s="40" t="n">
        <v>19985.06</v>
      </c>
      <c r="F260" s="40" t="n">
        <v>6306.25</v>
      </c>
      <c r="G260" s="41" t="n">
        <v>59834.69</v>
      </c>
      <c r="H260" s="41" t="n">
        <v>9199.31</v>
      </c>
      <c r="I260" s="40" t="n">
        <v>15047.38</v>
      </c>
      <c r="J260" s="40" t="n">
        <v>7979.75</v>
      </c>
      <c r="K260" s="41" t="n">
        <v>12211</v>
      </c>
      <c r="L260" s="41" t="n">
        <v>5608</v>
      </c>
      <c r="M260" s="40" t="n">
        <v>18575.94</v>
      </c>
      <c r="N260" s="40" t="n">
        <v>5723.13</v>
      </c>
      <c r="O260" s="41" t="n">
        <v>13490.57</v>
      </c>
      <c r="P260" s="42" t="n">
        <v>7673.7</v>
      </c>
    </row>
    <row r="261" customFormat="false" ht="12.75" hidden="false" customHeight="false" outlineLevel="0" collapsed="false">
      <c r="A261" s="39" t="s">
        <v>1401</v>
      </c>
      <c r="B261" s="46"/>
      <c r="C261" s="46"/>
      <c r="D261" s="47" t="s">
        <v>765</v>
      </c>
      <c r="E261" s="48" t="n">
        <v>19960.55</v>
      </c>
      <c r="F261" s="48" t="n">
        <v>6303.08</v>
      </c>
      <c r="G261" s="49" t="n">
        <v>59812.19</v>
      </c>
      <c r="H261" s="49" t="n">
        <v>8973.08</v>
      </c>
      <c r="I261" s="48" t="n">
        <v>15045.3</v>
      </c>
      <c r="J261" s="48" t="n">
        <v>7979.91</v>
      </c>
      <c r="K261" s="49" t="n">
        <v>12204.8</v>
      </c>
      <c r="L261" s="49" t="n">
        <v>5609.8</v>
      </c>
      <c r="M261" s="48" t="n">
        <v>18576.57</v>
      </c>
      <c r="N261" s="48" t="n">
        <v>5683.36</v>
      </c>
      <c r="O261" s="49" t="n">
        <v>13491.05</v>
      </c>
      <c r="P261" s="50" t="n">
        <v>7670.5</v>
      </c>
    </row>
    <row r="262" customFormat="false" ht="12.75" hidden="false" customHeight="false" outlineLevel="0" collapsed="false">
      <c r="A262" s="39" t="s">
        <v>1404</v>
      </c>
      <c r="B262" s="39" t="s">
        <v>59</v>
      </c>
      <c r="C262" s="39" t="s">
        <v>66</v>
      </c>
      <c r="D262" s="39" t="s">
        <v>16</v>
      </c>
      <c r="E262" s="40" t="n">
        <v>20235.59</v>
      </c>
      <c r="F262" s="40" t="n">
        <v>6323.65</v>
      </c>
      <c r="G262" s="41" t="n">
        <v>58010.52</v>
      </c>
      <c r="H262" s="41" t="n">
        <v>8677.21</v>
      </c>
      <c r="I262" s="40" t="n">
        <v>15236.33</v>
      </c>
      <c r="J262" s="40" t="n">
        <v>7967.5</v>
      </c>
      <c r="K262" s="41" t="n">
        <v>12269.8</v>
      </c>
      <c r="L262" s="41" t="n">
        <v>5579.9</v>
      </c>
      <c r="M262" s="40" t="n">
        <v>18594.62</v>
      </c>
      <c r="N262" s="40" t="n">
        <v>6164.31</v>
      </c>
      <c r="O262" s="41" t="n">
        <v>13497.36</v>
      </c>
      <c r="P262" s="42" t="n">
        <v>7707.57</v>
      </c>
    </row>
    <row r="263" customFormat="false" ht="12.75" hidden="false" customHeight="false" outlineLevel="0" collapsed="false">
      <c r="A263" s="39" t="s">
        <v>1406</v>
      </c>
      <c r="B263" s="39" t="s">
        <v>14</v>
      </c>
      <c r="C263" s="39" t="s">
        <v>37</v>
      </c>
      <c r="D263" s="39" t="s">
        <v>512</v>
      </c>
      <c r="E263" s="40" t="n">
        <v>20250.82</v>
      </c>
      <c r="F263" s="40" t="n">
        <v>6328.17</v>
      </c>
      <c r="G263" s="41" t="n">
        <v>60309.5</v>
      </c>
      <c r="H263" s="41" t="n">
        <v>8671.2</v>
      </c>
      <c r="I263" s="40" t="n">
        <v>15188.8</v>
      </c>
      <c r="J263" s="40" t="n">
        <v>7980.14</v>
      </c>
      <c r="K263" s="41" t="n">
        <v>12269.5</v>
      </c>
      <c r="L263" s="41" t="n">
        <v>5597.8</v>
      </c>
      <c r="M263" s="40" t="n">
        <v>18604.97</v>
      </c>
      <c r="N263" s="40" t="n">
        <v>6164.12</v>
      </c>
      <c r="O263" s="41" t="n">
        <v>13494</v>
      </c>
      <c r="P263" s="42" t="n">
        <v>7708.36</v>
      </c>
    </row>
    <row r="264" customFormat="false" ht="12.75" hidden="false" customHeight="false" outlineLevel="0" collapsed="false">
      <c r="A264" s="39" t="s">
        <v>1408</v>
      </c>
      <c r="B264" s="39" t="s">
        <v>20</v>
      </c>
      <c r="C264" s="39" t="s">
        <v>33</v>
      </c>
      <c r="D264" s="39" t="s">
        <v>533</v>
      </c>
      <c r="E264" s="40" t="n">
        <v>20305.63</v>
      </c>
      <c r="F264" s="40" t="n">
        <v>6330.83</v>
      </c>
      <c r="G264" s="41" t="n">
        <v>60252.73</v>
      </c>
      <c r="H264" s="41" t="n">
        <v>8679.85</v>
      </c>
      <c r="I264" s="40" t="n">
        <v>15158.07</v>
      </c>
      <c r="J264" s="40" t="n">
        <v>7979.53</v>
      </c>
      <c r="K264" s="41" t="n">
        <v>12263.2</v>
      </c>
      <c r="L264" s="41" t="n">
        <v>5584.7</v>
      </c>
      <c r="M264" s="40" t="n">
        <v>18602.71</v>
      </c>
      <c r="N264" s="40" t="n">
        <v>6151.68</v>
      </c>
      <c r="O264" s="41" t="n">
        <v>13493.42</v>
      </c>
      <c r="P264" s="42" t="n">
        <v>7707.83</v>
      </c>
    </row>
    <row r="265" customFormat="false" ht="12.75" hidden="false" customHeight="false" outlineLevel="0" collapsed="false">
      <c r="A265" s="39" t="s">
        <v>1413</v>
      </c>
      <c r="B265" s="39" t="s">
        <v>47</v>
      </c>
      <c r="C265" s="39" t="s">
        <v>297</v>
      </c>
      <c r="D265" s="39" t="s">
        <v>512</v>
      </c>
      <c r="E265" s="40" t="n">
        <v>20018.54</v>
      </c>
      <c r="F265" s="40" t="n">
        <v>6309.62</v>
      </c>
      <c r="G265" s="41" t="n">
        <v>58719.99</v>
      </c>
      <c r="H265" s="41" t="n">
        <v>8825.75</v>
      </c>
      <c r="I265" s="40" t="n">
        <v>15273.87</v>
      </c>
      <c r="J265" s="40" t="n">
        <v>7987.83</v>
      </c>
      <c r="K265" s="41" t="n">
        <v>12272.5</v>
      </c>
      <c r="L265" s="41" t="n">
        <v>5612.7</v>
      </c>
      <c r="M265" s="40" t="n">
        <v>18630.49</v>
      </c>
      <c r="N265" s="40" t="n">
        <v>6197.16</v>
      </c>
      <c r="O265" s="41" t="n">
        <v>13495.07</v>
      </c>
      <c r="P265" s="42" t="n">
        <v>7710.01</v>
      </c>
    </row>
    <row r="266" customFormat="false" ht="12.75" hidden="false" customHeight="false" outlineLevel="0" collapsed="false">
      <c r="A266" s="39" t="s">
        <v>1415</v>
      </c>
      <c r="B266" s="39" t="s">
        <v>59</v>
      </c>
      <c r="C266" s="39" t="s">
        <v>66</v>
      </c>
      <c r="D266" s="39" t="s">
        <v>119</v>
      </c>
      <c r="E266" s="40" t="n">
        <v>20214.2</v>
      </c>
      <c r="F266" s="40" t="n">
        <v>6327.84</v>
      </c>
      <c r="G266" s="41" t="n">
        <v>59368.38</v>
      </c>
      <c r="H266" s="41" t="n">
        <v>8758.13</v>
      </c>
      <c r="I266" s="40" t="n">
        <v>15097.78</v>
      </c>
      <c r="J266" s="40" t="n">
        <v>7978.47</v>
      </c>
      <c r="K266" s="41" t="n">
        <v>12292.1</v>
      </c>
      <c r="L266" s="41" t="n">
        <v>5621.9</v>
      </c>
      <c r="M266" s="40" t="n">
        <v>18581.54</v>
      </c>
      <c r="N266" s="40" t="n">
        <v>5877.34</v>
      </c>
      <c r="O266" s="41" t="n">
        <v>13501.63</v>
      </c>
      <c r="P266" s="42" t="n">
        <v>7687.21</v>
      </c>
    </row>
    <row r="267" customFormat="false" ht="12.75" hidden="false" customHeight="false" outlineLevel="0" collapsed="false">
      <c r="A267" s="39" t="s">
        <v>1419</v>
      </c>
      <c r="B267" s="39" t="s">
        <v>47</v>
      </c>
      <c r="C267" s="39" t="s">
        <v>111</v>
      </c>
      <c r="D267" s="39" t="s">
        <v>1420</v>
      </c>
      <c r="E267" s="40" t="n">
        <v>20083.85</v>
      </c>
      <c r="F267" s="40" t="n">
        <v>6315.39</v>
      </c>
      <c r="G267" s="41" t="n">
        <v>59502.28</v>
      </c>
      <c r="H267" s="41" t="n">
        <v>8803.81</v>
      </c>
      <c r="I267" s="40" t="n">
        <v>15074.87</v>
      </c>
      <c r="J267" s="40" t="n">
        <v>7979.12</v>
      </c>
      <c r="K267" s="41" t="n">
        <v>12248.3</v>
      </c>
      <c r="L267" s="41" t="n">
        <v>5615.9</v>
      </c>
      <c r="M267" s="40" t="n">
        <v>18581.02</v>
      </c>
      <c r="N267" s="40" t="n">
        <v>5775.59</v>
      </c>
      <c r="O267" s="41" t="n">
        <v>13497.92</v>
      </c>
      <c r="P267" s="42" t="n">
        <v>7677.3</v>
      </c>
    </row>
    <row r="268" customFormat="false" ht="12.75" hidden="false" customHeight="false" outlineLevel="0" collapsed="false">
      <c r="A268" s="39" t="s">
        <v>1450</v>
      </c>
      <c r="B268" s="39" t="s">
        <v>59</v>
      </c>
      <c r="C268" s="39" t="s">
        <v>60</v>
      </c>
      <c r="D268" s="39" t="s">
        <v>1451</v>
      </c>
      <c r="E268" s="40" t="n">
        <v>20240.17</v>
      </c>
      <c r="F268" s="40" t="n">
        <v>6359.66</v>
      </c>
      <c r="G268" s="41" t="n">
        <v>58284.09</v>
      </c>
      <c r="H268" s="41" t="n">
        <v>8665.14</v>
      </c>
      <c r="I268" s="40" t="n">
        <v>15484.7</v>
      </c>
      <c r="J268" s="40" t="n">
        <v>7978.9</v>
      </c>
      <c r="K268" s="41" t="n">
        <v>12284.5</v>
      </c>
      <c r="L268" s="41" t="n">
        <v>5649.4</v>
      </c>
      <c r="M268" s="40" t="n">
        <v>18498.16</v>
      </c>
      <c r="N268" s="40" t="n">
        <v>6301.34</v>
      </c>
      <c r="O268" s="41" t="n">
        <v>13501.94</v>
      </c>
      <c r="P268" s="42" t="n">
        <v>7716.07</v>
      </c>
    </row>
    <row r="269" customFormat="false" ht="12.75" hidden="false" customHeight="false" outlineLevel="0" collapsed="false">
      <c r="A269" s="39" t="s">
        <v>1455</v>
      </c>
      <c r="B269" s="39" t="s">
        <v>26</v>
      </c>
      <c r="C269" s="39" t="s">
        <v>27</v>
      </c>
      <c r="D269" s="39" t="s">
        <v>1456</v>
      </c>
      <c r="E269" s="40" t="n">
        <v>20306.69</v>
      </c>
      <c r="F269" s="40" t="n">
        <v>6330.78</v>
      </c>
      <c r="G269" s="41" t="n">
        <v>60242.11</v>
      </c>
      <c r="H269" s="41" t="n">
        <v>8676.88</v>
      </c>
      <c r="I269" s="40" t="n">
        <v>15159.73</v>
      </c>
      <c r="J269" s="40" t="n">
        <v>7979.51</v>
      </c>
      <c r="K269" s="41" t="n">
        <v>12228.3</v>
      </c>
      <c r="L269" s="41" t="n">
        <v>5559.1</v>
      </c>
      <c r="M269" s="40" t="n">
        <v>18603.64</v>
      </c>
      <c r="N269" s="40" t="n">
        <v>6153.04</v>
      </c>
      <c r="O269" s="41" t="n">
        <v>13493.58</v>
      </c>
      <c r="P269" s="42" t="n">
        <v>7707.99</v>
      </c>
    </row>
    <row r="270" customFormat="false" ht="12.75" hidden="false" customHeight="false" outlineLevel="0" collapsed="false">
      <c r="A270" s="39" t="s">
        <v>1468</v>
      </c>
      <c r="B270" s="39" t="s">
        <v>59</v>
      </c>
      <c r="C270" s="39" t="s">
        <v>60</v>
      </c>
      <c r="D270" s="39" t="s">
        <v>768</v>
      </c>
      <c r="E270" s="40" t="n">
        <v>20349.45</v>
      </c>
      <c r="F270" s="40" t="n">
        <v>6619.61</v>
      </c>
      <c r="G270" s="41" t="n">
        <v>58593.49</v>
      </c>
      <c r="H270" s="41" t="n">
        <v>8703.83</v>
      </c>
      <c r="I270" s="40" t="n">
        <v>14880.23</v>
      </c>
      <c r="J270" s="40" t="n">
        <v>7978.16</v>
      </c>
      <c r="K270" s="41" t="n">
        <v>12276.1</v>
      </c>
      <c r="L270" s="41" t="n">
        <v>5682</v>
      </c>
      <c r="M270" s="40" t="n">
        <v>18571.22</v>
      </c>
      <c r="N270" s="40" t="n">
        <v>6372.66</v>
      </c>
      <c r="O270" s="41" t="n">
        <v>13723.81</v>
      </c>
      <c r="P270" s="42" t="n">
        <v>7720.06</v>
      </c>
    </row>
    <row r="271" customFormat="false" ht="12.75" hidden="false" customHeight="false" outlineLevel="0" collapsed="false">
      <c r="A271" s="39" t="s">
        <v>1470</v>
      </c>
      <c r="B271" s="39" t="s">
        <v>47</v>
      </c>
      <c r="C271" s="39" t="s">
        <v>297</v>
      </c>
      <c r="D271" s="39" t="s">
        <v>512</v>
      </c>
      <c r="E271" s="40" t="n">
        <v>20055.42</v>
      </c>
      <c r="F271" s="40" t="n">
        <v>6307.67</v>
      </c>
      <c r="G271" s="41" t="n">
        <v>58763.59</v>
      </c>
      <c r="H271" s="41" t="n">
        <v>8884.63</v>
      </c>
      <c r="I271" s="40" t="n">
        <v>15273.45</v>
      </c>
      <c r="J271" s="40" t="n">
        <v>7987.14</v>
      </c>
      <c r="K271" s="41" t="n">
        <v>12272.5</v>
      </c>
      <c r="L271" s="41" t="n">
        <v>5613.6</v>
      </c>
      <c r="M271" s="40" t="n">
        <v>18630.11</v>
      </c>
      <c r="N271" s="40" t="n">
        <v>6199.45</v>
      </c>
      <c r="O271" s="41" t="n">
        <v>13494.99</v>
      </c>
      <c r="P271" s="42" t="n">
        <v>7710.14</v>
      </c>
    </row>
    <row r="272" customFormat="false" ht="12.75" hidden="false" customHeight="false" outlineLevel="0" collapsed="false">
      <c r="A272" s="39" t="s">
        <v>1472</v>
      </c>
      <c r="B272" s="39" t="s">
        <v>47</v>
      </c>
      <c r="C272" s="39" t="s">
        <v>87</v>
      </c>
      <c r="D272" s="39" t="s">
        <v>535</v>
      </c>
      <c r="E272" s="40" t="n">
        <v>20229.28</v>
      </c>
      <c r="F272" s="40" t="n">
        <v>6329.44</v>
      </c>
      <c r="G272" s="41" t="n">
        <v>60066.54</v>
      </c>
      <c r="H272" s="41" t="n">
        <v>8682.41</v>
      </c>
      <c r="I272" s="40" t="n">
        <v>15171.83</v>
      </c>
      <c r="J272" s="40" t="n">
        <v>7980.41</v>
      </c>
      <c r="K272" s="41" t="n">
        <v>12270.6</v>
      </c>
      <c r="L272" s="41" t="n">
        <v>5604.1</v>
      </c>
      <c r="M272" s="40" t="n">
        <v>18604.71</v>
      </c>
      <c r="N272" s="40" t="n">
        <v>6153.95</v>
      </c>
      <c r="O272" s="41" t="n">
        <v>13494.27</v>
      </c>
      <c r="P272" s="42" t="n">
        <v>7707.71</v>
      </c>
    </row>
    <row r="273" customFormat="false" ht="12.75" hidden="false" customHeight="false" outlineLevel="0" collapsed="false">
      <c r="A273" s="39" t="s">
        <v>1476</v>
      </c>
      <c r="B273" s="39" t="s">
        <v>47</v>
      </c>
      <c r="C273" s="39" t="s">
        <v>297</v>
      </c>
      <c r="D273" s="39" t="s">
        <v>1477</v>
      </c>
      <c r="E273" s="40" t="n">
        <v>20073.94</v>
      </c>
      <c r="F273" s="40" t="n">
        <v>6307.07</v>
      </c>
      <c r="G273" s="41" t="n">
        <v>58744.89</v>
      </c>
      <c r="H273" s="41" t="n">
        <v>8885.5</v>
      </c>
      <c r="I273" s="40" t="n">
        <v>15273.3</v>
      </c>
      <c r="J273" s="40" t="n">
        <v>7986.69</v>
      </c>
      <c r="K273" s="41" t="n">
        <v>12272.6</v>
      </c>
      <c r="L273" s="41" t="n">
        <v>5614.1</v>
      </c>
      <c r="M273" s="40" t="n">
        <v>18629.94</v>
      </c>
      <c r="N273" s="40" t="n">
        <v>6200.68</v>
      </c>
      <c r="O273" s="41" t="n">
        <v>13494.96</v>
      </c>
      <c r="P273" s="42" t="n">
        <v>7710.23</v>
      </c>
    </row>
    <row r="274" customFormat="false" ht="12.75" hidden="false" customHeight="false" outlineLevel="0" collapsed="false">
      <c r="A274" s="39" t="s">
        <v>1481</v>
      </c>
      <c r="B274" s="39" t="s">
        <v>34</v>
      </c>
      <c r="C274" s="39"/>
      <c r="D274" s="39"/>
      <c r="E274" s="40" t="n">
        <v>20231.524616</v>
      </c>
      <c r="F274" s="40" t="n">
        <v>6419.193076</v>
      </c>
      <c r="G274" s="41" t="n">
        <v>59223.169979</v>
      </c>
      <c r="H274" s="41" t="n">
        <v>8780.975091</v>
      </c>
      <c r="I274" s="40" t="n">
        <v>15130.624522</v>
      </c>
      <c r="J274" s="40" t="n">
        <v>7977.744904</v>
      </c>
      <c r="K274" s="41" t="n">
        <v>12268.2</v>
      </c>
      <c r="L274" s="41" t="n">
        <v>5632.2</v>
      </c>
      <c r="M274" s="40" t="n">
        <v>18571.541039</v>
      </c>
      <c r="N274" s="40" t="n">
        <v>6061.90033</v>
      </c>
      <c r="O274" s="41" t="n">
        <v>13513.494219</v>
      </c>
      <c r="P274" s="42" t="n">
        <v>7700.073589</v>
      </c>
    </row>
    <row r="275" customFormat="false" ht="12.75" hidden="false" customHeight="false" outlineLevel="0" collapsed="false">
      <c r="A275" s="39" t="s">
        <v>1482</v>
      </c>
      <c r="B275" s="39" t="s">
        <v>59</v>
      </c>
      <c r="C275" s="39" t="s">
        <v>60</v>
      </c>
      <c r="D275" s="39" t="s">
        <v>61</v>
      </c>
      <c r="E275" s="40" t="n">
        <v>20289.4</v>
      </c>
      <c r="F275" s="40" t="n">
        <v>6573.7</v>
      </c>
      <c r="G275" s="41" t="n">
        <v>58326.68</v>
      </c>
      <c r="H275" s="41" t="n">
        <v>8679.53</v>
      </c>
      <c r="I275" s="40" t="n">
        <v>14795.61</v>
      </c>
      <c r="J275" s="40" t="n">
        <v>7979.6</v>
      </c>
      <c r="K275" s="41" t="n">
        <v>12288.9</v>
      </c>
      <c r="L275" s="41" t="n">
        <v>5655</v>
      </c>
      <c r="M275" s="40" t="n">
        <v>18561.47</v>
      </c>
      <c r="N275" s="40" t="n">
        <v>6322.6</v>
      </c>
      <c r="O275" s="41" t="n">
        <v>13500.42</v>
      </c>
      <c r="P275" s="42" t="n">
        <v>7717.34</v>
      </c>
    </row>
    <row r="276" customFormat="false" ht="12.75" hidden="false" customHeight="false" outlineLevel="0" collapsed="false">
      <c r="A276" s="39" t="s">
        <v>1485</v>
      </c>
      <c r="B276" s="39" t="s">
        <v>47</v>
      </c>
      <c r="C276" s="39" t="s">
        <v>87</v>
      </c>
      <c r="D276" s="39" t="s">
        <v>1486</v>
      </c>
      <c r="E276" s="40" t="n">
        <v>20214.03</v>
      </c>
      <c r="F276" s="40" t="n">
        <v>6330.34</v>
      </c>
      <c r="G276" s="41" t="n">
        <v>60129.43</v>
      </c>
      <c r="H276" s="41" t="n">
        <v>8671.29</v>
      </c>
      <c r="I276" s="40" t="n">
        <v>15163.35</v>
      </c>
      <c r="J276" s="40" t="n">
        <v>7979.68</v>
      </c>
      <c r="K276" s="41" t="n">
        <v>12271.1</v>
      </c>
      <c r="L276" s="41" t="n">
        <v>5603.9</v>
      </c>
      <c r="M276" s="40" t="n">
        <v>18603.09</v>
      </c>
      <c r="N276" s="40" t="n">
        <v>6151.49</v>
      </c>
      <c r="O276" s="41" t="n">
        <v>13494.18</v>
      </c>
      <c r="P276" s="42" t="n">
        <v>7707.62</v>
      </c>
    </row>
    <row r="277" customFormat="false" ht="12.75" hidden="false" customHeight="false" outlineLevel="0" collapsed="false">
      <c r="A277" s="39" t="s">
        <v>1492</v>
      </c>
      <c r="B277" s="39" t="s">
        <v>47</v>
      </c>
      <c r="C277" s="39" t="s">
        <v>297</v>
      </c>
      <c r="D277" s="39" t="s">
        <v>512</v>
      </c>
      <c r="E277" s="40" t="n">
        <v>20065.72</v>
      </c>
      <c r="F277" s="40" t="n">
        <v>6307.38</v>
      </c>
      <c r="G277" s="41" t="n">
        <v>58817.43</v>
      </c>
      <c r="H277" s="41" t="n">
        <v>8932.02</v>
      </c>
      <c r="I277" s="40" t="n">
        <v>15273.47</v>
      </c>
      <c r="J277" s="40" t="n">
        <v>7986.94</v>
      </c>
      <c r="K277" s="41" t="n">
        <v>12272.8</v>
      </c>
      <c r="L277" s="41" t="n">
        <v>5613.9</v>
      </c>
      <c r="M277" s="40" t="n">
        <v>18630.03</v>
      </c>
      <c r="N277" s="40" t="n">
        <v>6200.04</v>
      </c>
      <c r="O277" s="41" t="n">
        <v>13494.98</v>
      </c>
      <c r="P277" s="42" t="n">
        <v>7710.19</v>
      </c>
    </row>
    <row r="278" customFormat="false" ht="12.75" hidden="false" customHeight="false" outlineLevel="0" collapsed="false">
      <c r="A278" s="39" t="s">
        <v>1495</v>
      </c>
      <c r="B278" s="39" t="s">
        <v>26</v>
      </c>
      <c r="C278" s="39" t="s">
        <v>87</v>
      </c>
      <c r="D278" s="39" t="s">
        <v>1091</v>
      </c>
      <c r="E278" s="40" t="n">
        <v>20214.03</v>
      </c>
      <c r="F278" s="40" t="n">
        <v>6330.34</v>
      </c>
      <c r="G278" s="41" t="n">
        <v>60129.43</v>
      </c>
      <c r="H278" s="41" t="n">
        <v>8671.29</v>
      </c>
      <c r="I278" s="40" t="n">
        <v>15163.35</v>
      </c>
      <c r="J278" s="40" t="n">
        <v>7979.68</v>
      </c>
      <c r="K278" s="41" t="n">
        <v>12271.1</v>
      </c>
      <c r="L278" s="41" t="n">
        <v>5603.9</v>
      </c>
      <c r="M278" s="40" t="n">
        <v>18603.09</v>
      </c>
      <c r="N278" s="40" t="n">
        <v>6151.49</v>
      </c>
      <c r="O278" s="41" t="n">
        <v>13494.18</v>
      </c>
      <c r="P278" s="42" t="n">
        <v>7707.62</v>
      </c>
    </row>
    <row r="279" customFormat="false" ht="12.75" hidden="false" customHeight="false" outlineLevel="0" collapsed="false">
      <c r="A279" s="39" t="s">
        <v>1500</v>
      </c>
      <c r="B279" s="39" t="s">
        <v>47</v>
      </c>
      <c r="C279" s="39" t="s">
        <v>297</v>
      </c>
      <c r="D279" s="39" t="s">
        <v>560</v>
      </c>
      <c r="E279" s="40" t="n">
        <v>20069.37</v>
      </c>
      <c r="F279" s="40" t="n">
        <v>6307.27</v>
      </c>
      <c r="G279" s="41" t="n">
        <v>58528.52</v>
      </c>
      <c r="H279" s="41" t="n">
        <v>8721.09</v>
      </c>
      <c r="I279" s="40" t="n">
        <v>15273.2</v>
      </c>
      <c r="J279" s="40" t="n">
        <v>7986.76</v>
      </c>
      <c r="K279" s="41" t="n">
        <v>12272.4</v>
      </c>
      <c r="L279" s="41" t="n">
        <v>5613.9</v>
      </c>
      <c r="M279" s="40" t="n">
        <v>18629.94</v>
      </c>
      <c r="N279" s="40" t="n">
        <v>6200.28</v>
      </c>
      <c r="O279" s="41" t="n">
        <v>13494.98</v>
      </c>
      <c r="P279" s="42" t="n">
        <v>7710.21</v>
      </c>
    </row>
    <row r="280" customFormat="false" ht="12.75" hidden="false" customHeight="false" outlineLevel="0" collapsed="false">
      <c r="A280" s="39" t="s">
        <v>1506</v>
      </c>
      <c r="B280" s="39" t="s">
        <v>26</v>
      </c>
      <c r="C280" s="39" t="s">
        <v>27</v>
      </c>
      <c r="D280" s="39" t="s">
        <v>28</v>
      </c>
      <c r="E280" s="40" t="n">
        <v>20011.06</v>
      </c>
      <c r="F280" s="40" t="n">
        <v>6308.6</v>
      </c>
      <c r="G280" s="41" t="n">
        <v>59859.63</v>
      </c>
      <c r="H280" s="41" t="n">
        <v>9003.21</v>
      </c>
      <c r="I280" s="40" t="n">
        <v>15053.1</v>
      </c>
      <c r="J280" s="40" t="n">
        <v>7979.69</v>
      </c>
      <c r="K280" s="41" t="n">
        <v>12215.4</v>
      </c>
      <c r="L280" s="41" t="n">
        <v>5608.9</v>
      </c>
      <c r="M280" s="40" t="n">
        <v>18577.76</v>
      </c>
      <c r="N280" s="40" t="n">
        <v>5749.57</v>
      </c>
      <c r="O280" s="41" t="n">
        <v>13490.84</v>
      </c>
      <c r="P280" s="42" t="n">
        <v>7675.86</v>
      </c>
    </row>
    <row r="281" customFormat="false" ht="12.75" hidden="false" customHeight="false" outlineLevel="0" collapsed="false">
      <c r="A281" s="39" t="s">
        <v>1509</v>
      </c>
      <c r="B281" s="39" t="s">
        <v>20</v>
      </c>
      <c r="C281" s="39" t="s">
        <v>37</v>
      </c>
      <c r="D281" s="39" t="s">
        <v>1510</v>
      </c>
      <c r="E281" s="40" t="n">
        <v>20259.33</v>
      </c>
      <c r="F281" s="40" t="n">
        <v>6328.19</v>
      </c>
      <c r="G281" s="41" t="n">
        <v>60563.3</v>
      </c>
      <c r="H281" s="41" t="n">
        <v>8679.83</v>
      </c>
      <c r="I281" s="40" t="n">
        <v>18606.86</v>
      </c>
      <c r="J281" s="40" t="n">
        <v>9525</v>
      </c>
      <c r="K281" s="41" t="n">
        <v>12269.3</v>
      </c>
      <c r="L281" s="41" t="n">
        <v>5597.5</v>
      </c>
      <c r="M281" s="40" t="n">
        <v>18604.3</v>
      </c>
      <c r="N281" s="40" t="n">
        <v>6164.9</v>
      </c>
      <c r="O281" s="41" t="n">
        <v>13493.92</v>
      </c>
      <c r="P281" s="42" t="n">
        <v>7708.49</v>
      </c>
    </row>
    <row r="282" customFormat="false" ht="12.75" hidden="false" customHeight="false" outlineLevel="0" collapsed="false">
      <c r="A282" s="39" t="s">
        <v>1512</v>
      </c>
      <c r="B282" s="39" t="s">
        <v>59</v>
      </c>
      <c r="C282" s="39" t="s">
        <v>60</v>
      </c>
      <c r="D282" s="39" t="s">
        <v>61</v>
      </c>
      <c r="E282" s="40" t="n">
        <v>20428.9</v>
      </c>
      <c r="F282" s="40" t="n">
        <v>7313.2</v>
      </c>
      <c r="G282" s="41" t="n">
        <v>58421.62</v>
      </c>
      <c r="H282" s="41" t="n">
        <v>8734.03</v>
      </c>
      <c r="I282" s="40" t="n">
        <v>14825.38</v>
      </c>
      <c r="J282" s="40" t="n">
        <v>7980</v>
      </c>
      <c r="K282" s="41" t="n">
        <v>12297.7</v>
      </c>
      <c r="L282" s="41" t="n">
        <v>5666</v>
      </c>
      <c r="M282" s="40" t="n">
        <v>18574.62</v>
      </c>
      <c r="N282" s="40" t="n">
        <v>6384.18</v>
      </c>
      <c r="O282" s="41" t="n">
        <v>13494.2</v>
      </c>
      <c r="P282" s="42" t="n">
        <v>7720.81</v>
      </c>
    </row>
    <row r="283" customFormat="false" ht="12.75" hidden="false" customHeight="false" outlineLevel="0" collapsed="false">
      <c r="A283" s="39" t="s">
        <v>1514</v>
      </c>
      <c r="B283" s="39" t="s">
        <v>20</v>
      </c>
      <c r="C283" s="39" t="s">
        <v>37</v>
      </c>
      <c r="D283" s="39" t="s">
        <v>1515</v>
      </c>
      <c r="E283" s="40" t="n">
        <v>20259.46</v>
      </c>
      <c r="F283" s="40" t="n">
        <v>6328.19</v>
      </c>
      <c r="G283" s="41" t="n">
        <v>60509.64</v>
      </c>
      <c r="H283" s="41" t="n">
        <v>8679.87</v>
      </c>
      <c r="I283" s="40" t="n">
        <v>17060.35</v>
      </c>
      <c r="J283" s="40" t="n">
        <v>9245.28</v>
      </c>
      <c r="K283" s="41" t="n">
        <v>12269.3</v>
      </c>
      <c r="L283" s="41" t="n">
        <v>5597.5</v>
      </c>
      <c r="M283" s="40" t="n">
        <v>18604.29</v>
      </c>
      <c r="N283" s="40" t="n">
        <v>6164.92</v>
      </c>
      <c r="O283" s="41" t="n">
        <v>13493.92</v>
      </c>
      <c r="P283" s="42" t="n">
        <v>7708.49</v>
      </c>
    </row>
    <row r="284" customFormat="false" ht="12.75" hidden="false" customHeight="false" outlineLevel="0" collapsed="false">
      <c r="A284" s="39" t="s">
        <v>1519</v>
      </c>
      <c r="B284" s="39" t="s">
        <v>26</v>
      </c>
      <c r="C284" s="39" t="s">
        <v>111</v>
      </c>
      <c r="D284" s="39" t="s">
        <v>763</v>
      </c>
      <c r="E284" s="40" t="n">
        <v>19888.97</v>
      </c>
      <c r="F284" s="40" t="n">
        <v>6298.11</v>
      </c>
      <c r="G284" s="41" t="n">
        <v>59627.91</v>
      </c>
      <c r="H284" s="41" t="n">
        <v>8877.17</v>
      </c>
      <c r="I284" s="40" t="n">
        <v>15034.41</v>
      </c>
      <c r="J284" s="40" t="n">
        <v>7980.19</v>
      </c>
      <c r="K284" s="41" t="n">
        <v>12197.2</v>
      </c>
      <c r="L284" s="41" t="n">
        <v>5612.5</v>
      </c>
      <c r="M284" s="40" t="n">
        <v>18571.58</v>
      </c>
      <c r="N284" s="40" t="n">
        <v>5574.77</v>
      </c>
      <c r="O284" s="41" t="n">
        <v>13493.66</v>
      </c>
      <c r="P284" s="42" t="n">
        <v>7661.45</v>
      </c>
    </row>
    <row r="285" customFormat="false" ht="12.75" hidden="false" customHeight="false" outlineLevel="0" collapsed="false">
      <c r="A285" s="39" t="s">
        <v>1524</v>
      </c>
      <c r="B285" s="39" t="s">
        <v>26</v>
      </c>
      <c r="C285" s="39" t="s">
        <v>60</v>
      </c>
      <c r="D285" s="39" t="s">
        <v>281</v>
      </c>
      <c r="E285" s="40" t="n">
        <v>20343.88</v>
      </c>
      <c r="F285" s="40" t="n">
        <v>6447.76</v>
      </c>
      <c r="G285" s="41" t="n">
        <v>58725.56</v>
      </c>
      <c r="H285" s="41" t="n">
        <v>8704.14</v>
      </c>
      <c r="I285" s="40" t="n">
        <v>14730.43</v>
      </c>
      <c r="J285" s="40" t="n">
        <v>7978.44</v>
      </c>
      <c r="K285" s="41" t="n">
        <v>12272.5</v>
      </c>
      <c r="L285" s="41" t="n">
        <v>5668.6</v>
      </c>
      <c r="M285" s="40" t="n">
        <v>18573.72</v>
      </c>
      <c r="N285" s="40" t="n">
        <v>6385.09</v>
      </c>
      <c r="O285" s="41" t="n">
        <v>13633.51</v>
      </c>
      <c r="P285" s="42" t="n">
        <v>7720.39</v>
      </c>
    </row>
    <row r="286" customFormat="false" ht="12.75" hidden="false" customHeight="false" outlineLevel="0" collapsed="false">
      <c r="A286" s="39" t="s">
        <v>1526</v>
      </c>
      <c r="B286" s="39" t="s">
        <v>59</v>
      </c>
      <c r="C286" s="39" t="s">
        <v>297</v>
      </c>
      <c r="D286" s="39" t="s">
        <v>560</v>
      </c>
      <c r="E286" s="40" t="n">
        <v>20079.12</v>
      </c>
      <c r="F286" s="40" t="n">
        <v>6309.57</v>
      </c>
      <c r="G286" s="41" t="n">
        <v>58520.42</v>
      </c>
      <c r="H286" s="41" t="n">
        <v>8720.29</v>
      </c>
      <c r="I286" s="40" t="n">
        <v>15271.99</v>
      </c>
      <c r="J286" s="40" t="n">
        <v>7986.93</v>
      </c>
      <c r="K286" s="41" t="n">
        <v>12272.3</v>
      </c>
      <c r="L286" s="41" t="n">
        <v>5612.8</v>
      </c>
      <c r="M286" s="40" t="n">
        <v>18629.6</v>
      </c>
      <c r="N286" s="40" t="n">
        <v>6197.52</v>
      </c>
      <c r="O286" s="41" t="n">
        <v>13495.04</v>
      </c>
      <c r="P286" s="42" t="n">
        <v>7709.99</v>
      </c>
    </row>
    <row r="287" customFormat="false" ht="12.75" hidden="false" customHeight="false" outlineLevel="0" collapsed="false">
      <c r="A287" s="39" t="s">
        <v>1529</v>
      </c>
      <c r="B287" s="39" t="s">
        <v>20</v>
      </c>
      <c r="C287" s="39" t="s">
        <v>37</v>
      </c>
      <c r="D287" s="39" t="s">
        <v>1530</v>
      </c>
      <c r="E287" s="40" t="n">
        <v>20259.33</v>
      </c>
      <c r="F287" s="40" t="n">
        <v>6328.19</v>
      </c>
      <c r="G287" s="41" t="n">
        <v>60551.41</v>
      </c>
      <c r="H287" s="41" t="n">
        <v>8679.83</v>
      </c>
      <c r="I287" s="40" t="n">
        <v>18349.6</v>
      </c>
      <c r="J287" s="40" t="n">
        <v>9370.36</v>
      </c>
      <c r="K287" s="41" t="n">
        <v>12269.3</v>
      </c>
      <c r="L287" s="41" t="n">
        <v>5597.5</v>
      </c>
      <c r="M287" s="40" t="n">
        <v>18604.3</v>
      </c>
      <c r="N287" s="40" t="n">
        <v>6164.9</v>
      </c>
      <c r="O287" s="41" t="n">
        <v>13493.92</v>
      </c>
      <c r="P287" s="42" t="n">
        <v>7708.49</v>
      </c>
    </row>
    <row r="288" customFormat="false" ht="12.75" hidden="false" customHeight="false" outlineLevel="0" collapsed="false">
      <c r="A288" s="39" t="s">
        <v>1532</v>
      </c>
      <c r="B288" s="39" t="s">
        <v>59</v>
      </c>
      <c r="C288" s="39" t="s">
        <v>66</v>
      </c>
      <c r="D288" s="39" t="s">
        <v>119</v>
      </c>
      <c r="E288" s="40" t="n">
        <v>20222.66</v>
      </c>
      <c r="F288" s="40" t="n">
        <v>6322.42</v>
      </c>
      <c r="G288" s="41" t="n">
        <v>58061.2</v>
      </c>
      <c r="H288" s="41" t="n">
        <v>8670.67</v>
      </c>
      <c r="I288" s="40" t="n">
        <v>15281.16</v>
      </c>
      <c r="J288" s="40" t="n">
        <v>7971.23</v>
      </c>
      <c r="K288" s="41" t="n">
        <v>12271.2</v>
      </c>
      <c r="L288" s="41" t="n">
        <v>5586.5</v>
      </c>
      <c r="M288" s="40" t="n">
        <v>18601.1</v>
      </c>
      <c r="N288" s="40" t="n">
        <v>6172.26</v>
      </c>
      <c r="O288" s="41" t="n">
        <v>13496.88</v>
      </c>
      <c r="P288" s="42" t="n">
        <v>7708.14</v>
      </c>
    </row>
    <row r="289" customFormat="false" ht="12.75" hidden="false" customHeight="false" outlineLevel="0" collapsed="false">
      <c r="A289" s="39" t="s">
        <v>1537</v>
      </c>
      <c r="B289" s="39" t="s">
        <v>20</v>
      </c>
      <c r="C289" s="39" t="s">
        <v>37</v>
      </c>
      <c r="D289" s="39" t="s">
        <v>1538</v>
      </c>
      <c r="E289" s="40" t="n">
        <v>20259.42</v>
      </c>
      <c r="F289" s="40" t="n">
        <v>6328.19</v>
      </c>
      <c r="G289" s="41" t="n">
        <v>60615.81</v>
      </c>
      <c r="H289" s="41" t="n">
        <v>8679.82</v>
      </c>
      <c r="I289" s="40" t="n">
        <v>17450.24</v>
      </c>
      <c r="J289" s="40" t="n">
        <v>9294.47</v>
      </c>
      <c r="K289" s="41" t="n">
        <v>12269.3</v>
      </c>
      <c r="L289" s="41" t="n">
        <v>5597.5</v>
      </c>
      <c r="M289" s="40" t="n">
        <v>18604.28</v>
      </c>
      <c r="N289" s="40" t="n">
        <v>6164.91</v>
      </c>
      <c r="O289" s="41" t="n">
        <v>13493.92</v>
      </c>
      <c r="P289" s="42" t="n">
        <v>7708.49</v>
      </c>
    </row>
    <row r="290" customFormat="false" ht="12.75" hidden="false" customHeight="false" outlineLevel="0" collapsed="false">
      <c r="A290" s="39" t="s">
        <v>1542</v>
      </c>
      <c r="B290" s="39" t="s">
        <v>59</v>
      </c>
      <c r="C290" s="39" t="s">
        <v>66</v>
      </c>
      <c r="D290" s="39" t="s">
        <v>119</v>
      </c>
      <c r="E290" s="40" t="n">
        <v>20236.1</v>
      </c>
      <c r="F290" s="40" t="n">
        <v>6323.46</v>
      </c>
      <c r="G290" s="41" t="n">
        <v>58026.96</v>
      </c>
      <c r="H290" s="41" t="n">
        <v>8676.28</v>
      </c>
      <c r="I290" s="40" t="n">
        <v>15244</v>
      </c>
      <c r="J290" s="40" t="n">
        <v>7968.13</v>
      </c>
      <c r="K290" s="41" t="n">
        <v>12269.9</v>
      </c>
      <c r="L290" s="41" t="n">
        <v>5578.9</v>
      </c>
      <c r="M290" s="40" t="n">
        <v>18595.43</v>
      </c>
      <c r="N290" s="40" t="n">
        <v>6165</v>
      </c>
      <c r="O290" s="41" t="n">
        <v>13497.29</v>
      </c>
      <c r="P290" s="42" t="n">
        <v>7707.65</v>
      </c>
    </row>
    <row r="291" customFormat="false" ht="12.75" hidden="false" customHeight="false" outlineLevel="0" collapsed="false">
      <c r="A291" s="39" t="s">
        <v>1544</v>
      </c>
      <c r="B291" s="39" t="s">
        <v>14</v>
      </c>
      <c r="C291" s="39" t="s">
        <v>37</v>
      </c>
      <c r="D291" s="39" t="s">
        <v>512</v>
      </c>
      <c r="E291" s="40" t="n">
        <v>20253.93</v>
      </c>
      <c r="F291" s="40" t="n">
        <v>6328.51</v>
      </c>
      <c r="G291" s="41" t="n">
        <v>60320.64</v>
      </c>
      <c r="H291" s="41" t="n">
        <v>8670.12</v>
      </c>
      <c r="I291" s="40" t="n">
        <v>15179.02</v>
      </c>
      <c r="J291" s="40" t="n">
        <v>7979.97</v>
      </c>
      <c r="K291" s="41" t="n">
        <v>12269.7</v>
      </c>
      <c r="L291" s="41" t="n">
        <v>5597.3</v>
      </c>
      <c r="M291" s="40" t="n">
        <v>18604.28</v>
      </c>
      <c r="N291" s="40" t="n">
        <v>6162.88</v>
      </c>
      <c r="O291" s="41" t="n">
        <v>13493.97</v>
      </c>
      <c r="P291" s="42" t="n">
        <v>7708.3</v>
      </c>
    </row>
    <row r="292" customFormat="false" ht="12.75" hidden="false" customHeight="false" outlineLevel="0" collapsed="false">
      <c r="A292" s="39" t="s">
        <v>1546</v>
      </c>
      <c r="B292" s="39" t="s">
        <v>47</v>
      </c>
      <c r="C292" s="39" t="s">
        <v>297</v>
      </c>
      <c r="D292" s="39" t="s">
        <v>512</v>
      </c>
      <c r="E292" s="40" t="n">
        <v>20090.09</v>
      </c>
      <c r="F292" s="40" t="n">
        <v>6308.05</v>
      </c>
      <c r="G292" s="41" t="n">
        <v>58451.92</v>
      </c>
      <c r="H292" s="41" t="n">
        <v>8679.66</v>
      </c>
      <c r="I292" s="40" t="n">
        <v>15271.99</v>
      </c>
      <c r="J292" s="40" t="n">
        <v>7986.6</v>
      </c>
      <c r="K292" s="41" t="n">
        <v>12272.4</v>
      </c>
      <c r="L292" s="41" t="n">
        <v>5613.3</v>
      </c>
      <c r="M292" s="40" t="n">
        <v>18629.54</v>
      </c>
      <c r="N292" s="40" t="n">
        <v>6198.68</v>
      </c>
      <c r="O292" s="41" t="n">
        <v>13495</v>
      </c>
      <c r="P292" s="42" t="n">
        <v>7710.07</v>
      </c>
    </row>
    <row r="293" customFormat="false" ht="12.75" hidden="false" customHeight="false" outlineLevel="0" collapsed="false">
      <c r="A293" s="39" t="s">
        <v>1550</v>
      </c>
      <c r="B293" s="39" t="s">
        <v>20</v>
      </c>
      <c r="C293" s="39" t="s">
        <v>45</v>
      </c>
      <c r="D293" s="39" t="s">
        <v>69</v>
      </c>
      <c r="E293" s="40" t="n">
        <v>20267.19</v>
      </c>
      <c r="F293" s="40" t="n">
        <v>6328.06</v>
      </c>
      <c r="G293" s="41" t="n">
        <v>58119.8</v>
      </c>
      <c r="H293" s="41" t="n">
        <v>8679.11</v>
      </c>
      <c r="I293" s="40" t="n">
        <v>15204.86</v>
      </c>
      <c r="J293" s="40" t="n">
        <v>7967.92</v>
      </c>
      <c r="K293" s="41" t="n">
        <v>12267.3</v>
      </c>
      <c r="L293" s="41" t="n">
        <v>5758.4</v>
      </c>
      <c r="M293" s="40" t="n">
        <v>18591.47</v>
      </c>
      <c r="N293" s="40" t="n">
        <v>6159.92</v>
      </c>
      <c r="O293" s="41" t="n">
        <v>13498.65</v>
      </c>
      <c r="P293" s="42" t="n">
        <v>7707.11</v>
      </c>
    </row>
    <row r="294" customFormat="false" ht="12.75" hidden="false" customHeight="false" outlineLevel="0" collapsed="false">
      <c r="A294" s="39" t="s">
        <v>1561</v>
      </c>
      <c r="B294" s="39" t="s">
        <v>20</v>
      </c>
      <c r="C294" s="39" t="s">
        <v>37</v>
      </c>
      <c r="D294" s="39" t="s">
        <v>1562</v>
      </c>
      <c r="E294" s="40" t="n">
        <v>20259.35</v>
      </c>
      <c r="F294" s="40" t="n">
        <v>6328.18</v>
      </c>
      <c r="G294" s="41" t="n">
        <v>60489.59</v>
      </c>
      <c r="H294" s="41" t="n">
        <v>8679.9</v>
      </c>
      <c r="I294" s="40" t="n">
        <v>17100.32</v>
      </c>
      <c r="J294" s="40" t="n">
        <v>9238.39</v>
      </c>
      <c r="K294" s="41" t="n">
        <v>12269.3</v>
      </c>
      <c r="L294" s="41" t="n">
        <v>5597.5</v>
      </c>
      <c r="M294" s="40" t="n">
        <v>18604.31</v>
      </c>
      <c r="N294" s="40" t="n">
        <v>6164.91</v>
      </c>
      <c r="O294" s="41" t="n">
        <v>13493.92</v>
      </c>
      <c r="P294" s="42" t="n">
        <v>7708.49</v>
      </c>
    </row>
    <row r="295" customFormat="false" ht="12.75" hidden="false" customHeight="false" outlineLevel="0" collapsed="false">
      <c r="A295" s="39" t="s">
        <v>1568</v>
      </c>
      <c r="B295" s="39" t="s">
        <v>59</v>
      </c>
      <c r="C295" s="39" t="s">
        <v>60</v>
      </c>
      <c r="D295" s="39" t="s">
        <v>61</v>
      </c>
      <c r="E295" s="40" t="n">
        <v>20293.63</v>
      </c>
      <c r="F295" s="40" t="n">
        <v>6599.55</v>
      </c>
      <c r="G295" s="41" t="n">
        <v>58405.75</v>
      </c>
      <c r="H295" s="41" t="n">
        <v>8688.5</v>
      </c>
      <c r="I295" s="40" t="n">
        <v>15093.32</v>
      </c>
      <c r="J295" s="40" t="n">
        <v>7977.67</v>
      </c>
      <c r="K295" s="41" t="n">
        <v>12284.1</v>
      </c>
      <c r="L295" s="41" t="n">
        <v>5662.8</v>
      </c>
      <c r="M295" s="40" t="n">
        <v>18556.55</v>
      </c>
      <c r="N295" s="40" t="n">
        <v>6315.29</v>
      </c>
      <c r="O295" s="41" t="n">
        <v>13544.1</v>
      </c>
      <c r="P295" s="42" t="n">
        <v>7716.78</v>
      </c>
    </row>
    <row r="296" customFormat="false" ht="12.75" hidden="false" customHeight="false" outlineLevel="0" collapsed="false">
      <c r="A296" s="39" t="s">
        <v>1570</v>
      </c>
      <c r="B296" s="39" t="s">
        <v>20</v>
      </c>
      <c r="C296" s="39" t="s">
        <v>45</v>
      </c>
      <c r="D296" s="39" t="s">
        <v>69</v>
      </c>
      <c r="E296" s="40" t="n">
        <v>20148.38</v>
      </c>
      <c r="F296" s="40" t="n">
        <v>6317.56</v>
      </c>
      <c r="G296" s="41" t="n">
        <v>58635.32</v>
      </c>
      <c r="H296" s="41" t="n">
        <v>8706.89</v>
      </c>
      <c r="I296" s="40" t="n">
        <v>15108.56</v>
      </c>
      <c r="J296" s="40" t="n">
        <v>7978.07</v>
      </c>
      <c r="K296" s="41" t="n">
        <v>12088.4</v>
      </c>
      <c r="L296" s="41" t="n">
        <v>5621.2</v>
      </c>
      <c r="M296" s="40" t="n">
        <v>18596.07</v>
      </c>
      <c r="N296" s="40" t="n">
        <v>6071.61</v>
      </c>
      <c r="O296" s="41" t="n">
        <v>13517.68</v>
      </c>
      <c r="P296" s="42" t="n">
        <v>7700.32</v>
      </c>
    </row>
    <row r="297" customFormat="false" ht="12.75" hidden="false" customHeight="false" outlineLevel="0" collapsed="false">
      <c r="A297" s="39" t="s">
        <v>1577</v>
      </c>
      <c r="B297" s="39" t="s">
        <v>26</v>
      </c>
      <c r="C297" s="39" t="s">
        <v>15</v>
      </c>
      <c r="D297" s="39" t="s">
        <v>1578</v>
      </c>
      <c r="E297" s="40" t="n">
        <v>20132.87</v>
      </c>
      <c r="F297" s="40" t="n">
        <v>6301.34</v>
      </c>
      <c r="G297" s="41" t="n">
        <v>58256.72</v>
      </c>
      <c r="H297" s="41" t="n">
        <v>8604.68</v>
      </c>
      <c r="I297" s="40" t="n">
        <v>15273.88</v>
      </c>
      <c r="J297" s="40" t="n">
        <v>7984.08</v>
      </c>
      <c r="K297" s="41" t="n">
        <v>12275</v>
      </c>
      <c r="L297" s="41" t="n">
        <v>5618</v>
      </c>
      <c r="M297" s="40" t="n">
        <v>18629.56</v>
      </c>
      <c r="N297" s="40" t="n">
        <v>6216.75</v>
      </c>
      <c r="O297" s="41" t="n">
        <v>13494.61</v>
      </c>
      <c r="P297" s="42" t="n">
        <v>7710.98</v>
      </c>
    </row>
    <row r="298" customFormat="false" ht="12.75" hidden="false" customHeight="false" outlineLevel="0" collapsed="false">
      <c r="A298" s="39" t="s">
        <v>1582</v>
      </c>
      <c r="B298" s="39" t="s">
        <v>26</v>
      </c>
      <c r="C298" s="39" t="s">
        <v>27</v>
      </c>
      <c r="D298" s="39" t="s">
        <v>56</v>
      </c>
      <c r="E298" s="40" t="n">
        <v>20491.94</v>
      </c>
      <c r="F298" s="40" t="n">
        <v>6482.91</v>
      </c>
      <c r="G298" s="41" t="n">
        <v>59732.89</v>
      </c>
      <c r="H298" s="41" t="n">
        <v>8838.04</v>
      </c>
      <c r="I298" s="40" t="n">
        <v>14952</v>
      </c>
      <c r="J298" s="40" t="n">
        <v>7980.84</v>
      </c>
      <c r="K298" s="41" t="n">
        <v>12263</v>
      </c>
      <c r="L298" s="41" t="n">
        <v>5769.9</v>
      </c>
      <c r="M298" s="40" t="n">
        <v>18551.78</v>
      </c>
      <c r="N298" s="40" t="n">
        <v>5959.18</v>
      </c>
      <c r="O298" s="41" t="n">
        <v>13484.2</v>
      </c>
      <c r="P298" s="42" t="n">
        <v>7765.07</v>
      </c>
    </row>
    <row r="299" customFormat="false" ht="12.75" hidden="false" customHeight="false" outlineLevel="0" collapsed="false">
      <c r="A299" s="39" t="s">
        <v>1584</v>
      </c>
      <c r="B299" s="39" t="s">
        <v>59</v>
      </c>
      <c r="C299" s="39" t="s">
        <v>60</v>
      </c>
      <c r="D299" s="39" t="s">
        <v>61</v>
      </c>
      <c r="E299" s="40" t="n">
        <v>20267.54</v>
      </c>
      <c r="F299" s="40" t="n">
        <v>6488.61</v>
      </c>
      <c r="G299" s="41" t="n">
        <v>58300.01</v>
      </c>
      <c r="H299" s="41" t="n">
        <v>8671.74</v>
      </c>
      <c r="I299" s="40" t="n">
        <v>14978.9</v>
      </c>
      <c r="J299" s="40" t="n">
        <v>7979.47</v>
      </c>
      <c r="K299" s="41" t="n">
        <v>12286.1</v>
      </c>
      <c r="L299" s="41" t="n">
        <v>5651.3</v>
      </c>
      <c r="M299" s="40" t="n">
        <v>18563.34</v>
      </c>
      <c r="N299" s="40" t="n">
        <v>6307.16</v>
      </c>
      <c r="O299" s="41" t="n">
        <v>13501.39</v>
      </c>
      <c r="P299" s="42" t="n">
        <v>7716.25</v>
      </c>
    </row>
    <row r="300" customFormat="false" ht="12.75" hidden="false" customHeight="false" outlineLevel="0" collapsed="false">
      <c r="A300" s="39" t="s">
        <v>1586</v>
      </c>
      <c r="B300" s="39" t="s">
        <v>346</v>
      </c>
      <c r="C300" s="39"/>
      <c r="D300" s="39"/>
      <c r="E300" s="40" t="n">
        <v>20148.38</v>
      </c>
      <c r="F300" s="40" t="n">
        <v>6317.56</v>
      </c>
      <c r="G300" s="41" t="n">
        <v>58635.26</v>
      </c>
      <c r="H300" s="41" t="n">
        <v>8706.89</v>
      </c>
      <c r="I300" s="40" t="n">
        <v>15108.56</v>
      </c>
      <c r="J300" s="40" t="n">
        <v>7978.07</v>
      </c>
      <c r="K300" s="41" t="n">
        <v>12088.7</v>
      </c>
      <c r="L300" s="41" t="n">
        <v>5612.8</v>
      </c>
      <c r="M300" s="40" t="n">
        <v>18596.07</v>
      </c>
      <c r="N300" s="40" t="n">
        <v>6071.61</v>
      </c>
      <c r="O300" s="41" t="n">
        <v>13517.68</v>
      </c>
      <c r="P300" s="42" t="n">
        <v>7700.32</v>
      </c>
    </row>
    <row r="301" customFormat="false" ht="12.75" hidden="false" customHeight="false" outlineLevel="0" collapsed="false">
      <c r="A301" s="39" t="s">
        <v>1587</v>
      </c>
      <c r="B301" s="39" t="s">
        <v>59</v>
      </c>
      <c r="C301" s="39" t="s">
        <v>297</v>
      </c>
      <c r="D301" s="39" t="s">
        <v>1588</v>
      </c>
      <c r="E301" s="40" t="n">
        <v>20057.81</v>
      </c>
      <c r="F301" s="40" t="n">
        <v>6307.57</v>
      </c>
      <c r="G301" s="41" t="n">
        <v>58611.97</v>
      </c>
      <c r="H301" s="41" t="n">
        <v>8774.01</v>
      </c>
      <c r="I301" s="40" t="n">
        <v>15273.31</v>
      </c>
      <c r="J301" s="40" t="n">
        <v>7987.03</v>
      </c>
      <c r="K301" s="41" t="n">
        <v>12272.5</v>
      </c>
      <c r="L301" s="41" t="n">
        <v>5613.6</v>
      </c>
      <c r="M301" s="40" t="n">
        <v>18630.06</v>
      </c>
      <c r="N301" s="40" t="n">
        <v>6199.55</v>
      </c>
      <c r="O301" s="41" t="n">
        <v>13494.99</v>
      </c>
      <c r="P301" s="42" t="n">
        <v>7710.14</v>
      </c>
    </row>
    <row r="302" customFormat="false" ht="12.75" hidden="false" customHeight="false" outlineLevel="0" collapsed="false">
      <c r="A302" s="39" t="s">
        <v>1596</v>
      </c>
      <c r="B302" s="39" t="s">
        <v>14</v>
      </c>
      <c r="C302" s="39" t="s">
        <v>87</v>
      </c>
      <c r="D302" s="39" t="s">
        <v>88</v>
      </c>
      <c r="E302" s="40" t="n">
        <v>20285.51</v>
      </c>
      <c r="F302" s="40" t="n">
        <v>6330.83</v>
      </c>
      <c r="G302" s="41" t="n">
        <v>61407.05</v>
      </c>
      <c r="H302" s="41" t="n">
        <v>8873.41</v>
      </c>
      <c r="I302" s="40" t="n">
        <v>15171.38</v>
      </c>
      <c r="J302" s="40" t="n">
        <v>7981.38</v>
      </c>
      <c r="K302" s="41" t="n">
        <v>12271.7</v>
      </c>
      <c r="L302" s="41" t="n">
        <v>5610.6</v>
      </c>
      <c r="M302" s="40" t="n">
        <v>18601.37</v>
      </c>
      <c r="N302" s="40" t="n">
        <v>6142.11</v>
      </c>
      <c r="O302" s="41" t="n">
        <v>13493.82</v>
      </c>
      <c r="P302" s="42" t="n">
        <v>7707.04</v>
      </c>
    </row>
    <row r="303" customFormat="false" ht="12.75" hidden="false" customHeight="false" outlineLevel="0" collapsed="false">
      <c r="A303" s="39" t="s">
        <v>1603</v>
      </c>
      <c r="B303" s="39" t="s">
        <v>20</v>
      </c>
      <c r="C303" s="39" t="s">
        <v>37</v>
      </c>
      <c r="D303" s="39" t="s">
        <v>1603</v>
      </c>
      <c r="E303" s="40" t="n">
        <v>20259.19</v>
      </c>
      <c r="F303" s="40" t="n">
        <v>6328.18</v>
      </c>
      <c r="G303" s="41" t="n">
        <v>60525.25</v>
      </c>
      <c r="H303" s="41" t="n">
        <v>8679.86</v>
      </c>
      <c r="I303" s="40" t="n">
        <v>17277.17</v>
      </c>
      <c r="J303" s="40" t="n">
        <v>9197.42</v>
      </c>
      <c r="K303" s="41" t="n">
        <v>12269.3</v>
      </c>
      <c r="L303" s="41" t="n">
        <v>5597.5</v>
      </c>
      <c r="M303" s="40" t="n">
        <v>18604.32</v>
      </c>
      <c r="N303" s="40" t="n">
        <v>6164.9</v>
      </c>
      <c r="O303" s="41" t="n">
        <v>13493.92</v>
      </c>
      <c r="P303" s="42" t="n">
        <v>7708.49</v>
      </c>
    </row>
    <row r="304" customFormat="false" ht="12.75" hidden="false" customHeight="false" outlineLevel="0" collapsed="false">
      <c r="A304" s="39" t="s">
        <v>1605</v>
      </c>
      <c r="B304" s="39" t="s">
        <v>59</v>
      </c>
      <c r="C304" s="39" t="s">
        <v>297</v>
      </c>
      <c r="D304" s="39" t="s">
        <v>512</v>
      </c>
      <c r="E304" s="40" t="n">
        <v>20119.64</v>
      </c>
      <c r="F304" s="40" t="n">
        <v>6303.82</v>
      </c>
      <c r="G304" s="41" t="n">
        <v>58289.1</v>
      </c>
      <c r="H304" s="41" t="n">
        <v>8609.81</v>
      </c>
      <c r="I304" s="40" t="n">
        <v>15273.49</v>
      </c>
      <c r="J304" s="40" t="n">
        <v>7984.78</v>
      </c>
      <c r="K304" s="41" t="n">
        <v>12275</v>
      </c>
      <c r="L304" s="41" t="n">
        <v>5616.2</v>
      </c>
      <c r="M304" s="40" t="n">
        <v>18629.43</v>
      </c>
      <c r="N304" s="40" t="n">
        <v>6209.26</v>
      </c>
      <c r="O304" s="41" t="n">
        <v>13494.77</v>
      </c>
      <c r="P304" s="42" t="n">
        <v>7710.66</v>
      </c>
    </row>
    <row r="305" customFormat="false" ht="12.75" hidden="false" customHeight="false" outlineLevel="0" collapsed="false">
      <c r="A305" s="39" t="s">
        <v>1609</v>
      </c>
      <c r="B305" s="39" t="s">
        <v>59</v>
      </c>
      <c r="C305" s="39" t="s">
        <v>66</v>
      </c>
      <c r="D305" s="39" t="s">
        <v>16</v>
      </c>
      <c r="E305" s="40" t="n">
        <v>20231.69</v>
      </c>
      <c r="F305" s="40" t="n">
        <v>6323.86</v>
      </c>
      <c r="G305" s="41" t="n">
        <v>58031.59</v>
      </c>
      <c r="H305" s="41" t="n">
        <v>8675.09</v>
      </c>
      <c r="I305" s="40" t="n">
        <v>15248.99</v>
      </c>
      <c r="J305" s="40" t="n">
        <v>7968.86</v>
      </c>
      <c r="K305" s="41" t="n">
        <v>12269.9</v>
      </c>
      <c r="L305" s="41" t="n">
        <v>5581.9</v>
      </c>
      <c r="M305" s="40" t="n">
        <v>18597.02</v>
      </c>
      <c r="N305" s="40" t="n">
        <v>6166.84</v>
      </c>
      <c r="O305" s="41" t="n">
        <v>13497.21</v>
      </c>
      <c r="P305" s="42" t="n">
        <v>7707.75</v>
      </c>
    </row>
    <row r="306" customFormat="false" ht="12.75" hidden="false" customHeight="false" outlineLevel="0" collapsed="false">
      <c r="A306" s="39" t="s">
        <v>1611</v>
      </c>
      <c r="B306" s="39" t="s">
        <v>14</v>
      </c>
      <c r="C306" s="39" t="s">
        <v>37</v>
      </c>
      <c r="D306" s="39" t="s">
        <v>1612</v>
      </c>
      <c r="E306" s="40" t="n">
        <v>20258.3</v>
      </c>
      <c r="F306" s="40" t="n">
        <v>6328.17</v>
      </c>
      <c r="G306" s="41" t="n">
        <v>60439</v>
      </c>
      <c r="H306" s="41" t="n">
        <v>8680.23</v>
      </c>
      <c r="I306" s="40" t="n">
        <v>17117.97</v>
      </c>
      <c r="J306" s="40" t="n">
        <v>9214.37</v>
      </c>
      <c r="K306" s="41" t="n">
        <v>12269.2</v>
      </c>
      <c r="L306" s="41" t="n">
        <v>5597.5</v>
      </c>
      <c r="M306" s="40" t="n">
        <v>18604.34</v>
      </c>
      <c r="N306" s="40" t="n">
        <v>6164.84</v>
      </c>
      <c r="O306" s="41" t="n">
        <v>13493.93</v>
      </c>
      <c r="P306" s="42" t="n">
        <v>7708.46</v>
      </c>
    </row>
    <row r="307" customFormat="false" ht="12.75" hidden="false" customHeight="false" outlineLevel="0" collapsed="false">
      <c r="A307" s="39" t="s">
        <v>1614</v>
      </c>
      <c r="B307" s="39" t="s">
        <v>26</v>
      </c>
      <c r="C307" s="39" t="s">
        <v>27</v>
      </c>
      <c r="D307" s="39" t="s">
        <v>28</v>
      </c>
      <c r="E307" s="40" t="n">
        <v>21258.6</v>
      </c>
      <c r="F307" s="40" t="n">
        <v>6456.28</v>
      </c>
      <c r="G307" s="41" t="n">
        <v>59756.21</v>
      </c>
      <c r="H307" s="41" t="n">
        <v>8809.01</v>
      </c>
      <c r="I307" s="40" t="n">
        <v>14939.92</v>
      </c>
      <c r="J307" s="40" t="n">
        <v>7981.11</v>
      </c>
      <c r="K307" s="41" t="n">
        <v>12599.1</v>
      </c>
      <c r="L307" s="41" t="n">
        <v>5808</v>
      </c>
      <c r="M307" s="40" t="n">
        <v>18712.53</v>
      </c>
      <c r="N307" s="40" t="n">
        <v>7743.09</v>
      </c>
      <c r="O307" s="41" t="n">
        <v>13483.38</v>
      </c>
      <c r="P307" s="42" t="n">
        <v>7802.7</v>
      </c>
    </row>
    <row r="308" customFormat="false" ht="12.75" hidden="false" customHeight="false" outlineLevel="0" collapsed="false">
      <c r="A308" s="39" t="s">
        <v>1617</v>
      </c>
      <c r="B308" s="39" t="s">
        <v>59</v>
      </c>
      <c r="C308" s="39" t="s">
        <v>60</v>
      </c>
      <c r="D308" s="39" t="s">
        <v>61</v>
      </c>
      <c r="E308" s="40" t="n">
        <v>20239.41</v>
      </c>
      <c r="F308" s="40" t="n">
        <v>6333.3</v>
      </c>
      <c r="G308" s="41" t="n">
        <v>58285.04</v>
      </c>
      <c r="H308" s="41" t="n">
        <v>8663.4</v>
      </c>
      <c r="I308" s="40" t="n">
        <v>15356.2</v>
      </c>
      <c r="J308" s="40" t="n">
        <v>7978.89</v>
      </c>
      <c r="K308" s="41" t="n">
        <v>12285.8</v>
      </c>
      <c r="L308" s="41" t="n">
        <v>5649.2</v>
      </c>
      <c r="M308" s="40" t="n">
        <v>18461.18</v>
      </c>
      <c r="N308" s="40" t="n">
        <v>6308.39</v>
      </c>
      <c r="O308" s="41" t="n">
        <v>13495.77</v>
      </c>
      <c r="P308" s="42" t="n">
        <v>7716.37</v>
      </c>
    </row>
    <row r="309" customFormat="false" ht="12.75" hidden="false" customHeight="false" outlineLevel="0" collapsed="false">
      <c r="A309" s="39" t="s">
        <v>1620</v>
      </c>
      <c r="B309" s="39" t="s">
        <v>59</v>
      </c>
      <c r="C309" s="39" t="s">
        <v>60</v>
      </c>
      <c r="D309" s="39" t="s">
        <v>306</v>
      </c>
      <c r="E309" s="40" t="n">
        <v>20185.85</v>
      </c>
      <c r="F309" s="40" t="n">
        <v>6344.36</v>
      </c>
      <c r="G309" s="41" t="n">
        <v>58204.1</v>
      </c>
      <c r="H309" s="41" t="n">
        <v>8656.29</v>
      </c>
      <c r="I309" s="40" t="n">
        <v>16178.17</v>
      </c>
      <c r="J309" s="40" t="n">
        <v>7973.86</v>
      </c>
      <c r="K309" s="41" t="n">
        <v>12279.4</v>
      </c>
      <c r="L309" s="41" t="n">
        <v>5635.6</v>
      </c>
      <c r="M309" s="40" t="n">
        <v>18579.2</v>
      </c>
      <c r="N309" s="40" t="n">
        <v>6215.86</v>
      </c>
      <c r="O309" s="41" t="n">
        <v>13505.01</v>
      </c>
      <c r="P309" s="42" t="n">
        <v>7714.25</v>
      </c>
    </row>
    <row r="310" customFormat="false" ht="12.75" hidden="false" customHeight="false" outlineLevel="0" collapsed="false">
      <c r="A310" s="39" t="s">
        <v>1622</v>
      </c>
      <c r="B310" s="39" t="s">
        <v>26</v>
      </c>
      <c r="C310" s="39" t="s">
        <v>27</v>
      </c>
      <c r="D310" s="39" t="s">
        <v>54</v>
      </c>
      <c r="E310" s="40" t="n">
        <v>20426.91</v>
      </c>
      <c r="F310" s="40" t="n">
        <v>6488.29</v>
      </c>
      <c r="G310" s="41" t="n">
        <v>59731.22</v>
      </c>
      <c r="H310" s="41" t="n">
        <v>8846.98</v>
      </c>
      <c r="I310" s="40" t="n">
        <v>14960.17</v>
      </c>
      <c r="J310" s="40" t="n">
        <v>7980.87</v>
      </c>
      <c r="K310" s="41" t="n">
        <v>12229.1</v>
      </c>
      <c r="L310" s="41" t="n">
        <v>5768.3</v>
      </c>
      <c r="M310" s="40" t="n">
        <v>18535.26</v>
      </c>
      <c r="N310" s="40" t="n">
        <v>5778.92</v>
      </c>
      <c r="O310" s="41" t="n">
        <v>13485.08</v>
      </c>
      <c r="P310" s="42" t="n">
        <v>7762.25</v>
      </c>
    </row>
    <row r="311" customFormat="false" ht="12.75" hidden="false" customHeight="false" outlineLevel="0" collapsed="false">
      <c r="A311" s="39" t="s">
        <v>1625</v>
      </c>
      <c r="B311" s="39" t="s">
        <v>26</v>
      </c>
      <c r="C311" s="39" t="s">
        <v>27</v>
      </c>
      <c r="D311" s="39" t="s">
        <v>1626</v>
      </c>
      <c r="E311" s="40" t="n">
        <v>21237.53</v>
      </c>
      <c r="F311" s="40" t="n">
        <v>6449.65</v>
      </c>
      <c r="G311" s="41" t="n">
        <v>59774.62</v>
      </c>
      <c r="H311" s="41" t="n">
        <v>8803.73</v>
      </c>
      <c r="I311" s="40" t="n">
        <v>14945.19</v>
      </c>
      <c r="J311" s="40" t="n">
        <v>7981.37</v>
      </c>
      <c r="K311" s="41" t="n">
        <v>12577.3</v>
      </c>
      <c r="L311" s="41" t="n">
        <v>5812.2</v>
      </c>
      <c r="M311" s="40" t="n">
        <v>18717.21</v>
      </c>
      <c r="N311" s="40" t="n">
        <v>7755.57</v>
      </c>
      <c r="O311" s="41" t="n">
        <v>13484.37</v>
      </c>
      <c r="P311" s="42" t="n">
        <v>7799.74</v>
      </c>
    </row>
    <row r="312" customFormat="false" ht="12.75" hidden="false" customHeight="false" outlineLevel="0" collapsed="false">
      <c r="A312" s="39" t="s">
        <v>1630</v>
      </c>
      <c r="B312" s="39" t="s">
        <v>639</v>
      </c>
      <c r="C312" s="39" t="s">
        <v>37</v>
      </c>
      <c r="D312" s="39" t="s">
        <v>1631</v>
      </c>
      <c r="E312" s="40" t="n">
        <v>20253</v>
      </c>
      <c r="F312" s="40" t="n">
        <v>6328.58</v>
      </c>
      <c r="G312" s="41" t="n">
        <v>60308.28</v>
      </c>
      <c r="H312" s="41" t="n">
        <v>8670.54</v>
      </c>
      <c r="I312" s="40" t="n">
        <v>15179.14</v>
      </c>
      <c r="J312" s="40" t="n">
        <v>7979.99</v>
      </c>
      <c r="K312" s="41" t="n">
        <v>12269.6</v>
      </c>
      <c r="L312" s="41" t="n">
        <v>5597.2</v>
      </c>
      <c r="M312" s="40" t="n">
        <v>18604.3</v>
      </c>
      <c r="N312" s="40" t="n">
        <v>6162.57</v>
      </c>
      <c r="O312" s="41" t="n">
        <v>13493.96</v>
      </c>
      <c r="P312" s="42" t="n">
        <v>7708.28</v>
      </c>
    </row>
    <row r="313" customFormat="false" ht="12.75" hidden="false" customHeight="false" outlineLevel="0" collapsed="false">
      <c r="A313" s="39" t="s">
        <v>1633</v>
      </c>
      <c r="B313" s="39" t="s">
        <v>47</v>
      </c>
      <c r="C313" s="39" t="s">
        <v>297</v>
      </c>
      <c r="D313" s="39" t="s">
        <v>565</v>
      </c>
      <c r="E313" s="40" t="n">
        <v>20088.97</v>
      </c>
      <c r="F313" s="40" t="n">
        <v>6307.55</v>
      </c>
      <c r="G313" s="41" t="n">
        <v>58442.94</v>
      </c>
      <c r="H313" s="41" t="n">
        <v>8673.2</v>
      </c>
      <c r="I313" s="40" t="n">
        <v>15272.34</v>
      </c>
      <c r="J313" s="40" t="n">
        <v>7986.49</v>
      </c>
      <c r="K313" s="41" t="n">
        <v>12272.3</v>
      </c>
      <c r="L313" s="41" t="n">
        <v>5613.8</v>
      </c>
      <c r="M313" s="40" t="n">
        <v>18629.61</v>
      </c>
      <c r="N313" s="40" t="n">
        <v>6199.72</v>
      </c>
      <c r="O313" s="41" t="n">
        <v>13494.98</v>
      </c>
      <c r="P313" s="42" t="n">
        <v>7710.17</v>
      </c>
    </row>
    <row r="314" customFormat="false" ht="12.75" hidden="false" customHeight="false" outlineLevel="0" collapsed="false">
      <c r="A314" s="39" t="s">
        <v>1635</v>
      </c>
      <c r="B314" s="39" t="s">
        <v>47</v>
      </c>
      <c r="C314" s="39" t="s">
        <v>87</v>
      </c>
      <c r="D314" s="39" t="s">
        <v>1636</v>
      </c>
      <c r="E314" s="40" t="n">
        <v>20304.62</v>
      </c>
      <c r="F314" s="40" t="n">
        <v>6330.82</v>
      </c>
      <c r="G314" s="41" t="n">
        <v>60194.87</v>
      </c>
      <c r="H314" s="41" t="n">
        <v>8679.01</v>
      </c>
      <c r="I314" s="40" t="n">
        <v>15152.55</v>
      </c>
      <c r="J314" s="40" t="n">
        <v>7979.21</v>
      </c>
      <c r="K314" s="41" t="n">
        <v>12272.2</v>
      </c>
      <c r="L314" s="41" t="n">
        <v>5607.1</v>
      </c>
      <c r="M314" s="40" t="n">
        <v>18602.06</v>
      </c>
      <c r="N314" s="40" t="n">
        <v>6146.96</v>
      </c>
      <c r="O314" s="41" t="n">
        <v>13494.05</v>
      </c>
      <c r="P314" s="42" t="n">
        <v>7707.46</v>
      </c>
    </row>
    <row r="315" customFormat="false" ht="12.75" hidden="false" customHeight="false" outlineLevel="0" collapsed="false">
      <c r="A315" s="39" t="s">
        <v>1642</v>
      </c>
      <c r="B315" s="39" t="s">
        <v>226</v>
      </c>
      <c r="C315" s="39" t="s">
        <v>60</v>
      </c>
      <c r="D315" s="39" t="s">
        <v>265</v>
      </c>
      <c r="E315" s="40" t="n">
        <v>20247.16</v>
      </c>
      <c r="F315" s="40" t="n">
        <v>6315.95</v>
      </c>
      <c r="G315" s="41" t="n">
        <v>58314.77</v>
      </c>
      <c r="H315" s="41" t="n">
        <v>8664.21</v>
      </c>
      <c r="I315" s="40" t="n">
        <v>15309.38</v>
      </c>
      <c r="J315" s="40" t="n">
        <v>7979.09</v>
      </c>
      <c r="K315" s="41" t="n">
        <v>12289</v>
      </c>
      <c r="L315" s="41" t="n">
        <v>5650.2</v>
      </c>
      <c r="M315" s="40" t="n">
        <v>18475.15</v>
      </c>
      <c r="N315" s="40" t="n">
        <v>6321.08</v>
      </c>
      <c r="O315" s="41" t="n">
        <v>13489.15</v>
      </c>
      <c r="P315" s="42" t="n">
        <v>7717.29</v>
      </c>
    </row>
    <row r="316" customFormat="false" ht="12.75" hidden="false" customHeight="false" outlineLevel="0" collapsed="false">
      <c r="A316" s="39" t="s">
        <v>1657</v>
      </c>
      <c r="B316" s="39" t="s">
        <v>14</v>
      </c>
      <c r="C316" s="39" t="s">
        <v>27</v>
      </c>
      <c r="D316" s="39" t="s">
        <v>28</v>
      </c>
      <c r="E316" s="40" t="n">
        <v>21118.86</v>
      </c>
      <c r="F316" s="40" t="n">
        <v>6438.39</v>
      </c>
      <c r="G316" s="41" t="n">
        <v>59825.11</v>
      </c>
      <c r="H316" s="41" t="n">
        <v>8795.23</v>
      </c>
      <c r="I316" s="40" t="n">
        <v>14965.49</v>
      </c>
      <c r="J316" s="40" t="n">
        <v>7982.37</v>
      </c>
      <c r="K316" s="41" t="n">
        <v>12489.2</v>
      </c>
      <c r="L316" s="41" t="n">
        <v>5819.6</v>
      </c>
      <c r="M316" s="40" t="n">
        <v>18712.61</v>
      </c>
      <c r="N316" s="40" t="n">
        <v>7560.72</v>
      </c>
      <c r="O316" s="41" t="n">
        <v>13461.36</v>
      </c>
      <c r="P316" s="42" t="n">
        <v>7778</v>
      </c>
    </row>
    <row r="317" customFormat="false" ht="12.75" hidden="false" customHeight="false" outlineLevel="0" collapsed="false">
      <c r="A317" s="39" t="s">
        <v>1662</v>
      </c>
      <c r="B317" s="39" t="s">
        <v>47</v>
      </c>
      <c r="C317" s="39" t="s">
        <v>297</v>
      </c>
      <c r="D317" s="39" t="s">
        <v>512</v>
      </c>
      <c r="E317" s="40" t="n">
        <v>20054.46</v>
      </c>
      <c r="F317" s="40" t="n">
        <v>6308.03</v>
      </c>
      <c r="G317" s="41" t="n">
        <v>58763.16</v>
      </c>
      <c r="H317" s="41" t="n">
        <v>8874.41</v>
      </c>
      <c r="I317" s="40" t="n">
        <v>15273.49</v>
      </c>
      <c r="J317" s="40" t="n">
        <v>7987.37</v>
      </c>
      <c r="K317" s="41" t="n">
        <v>12272.4</v>
      </c>
      <c r="L317" s="41" t="n">
        <v>5613.3</v>
      </c>
      <c r="M317" s="40" t="n">
        <v>18630.14</v>
      </c>
      <c r="N317" s="40" t="n">
        <v>6198.53</v>
      </c>
      <c r="O317" s="41" t="n">
        <v>13495.01</v>
      </c>
      <c r="P317" s="42" t="n">
        <v>7710.12</v>
      </c>
    </row>
    <row r="318" customFormat="false" ht="12.75" hidden="false" customHeight="false" outlineLevel="0" collapsed="false">
      <c r="A318" s="39" t="s">
        <v>1665</v>
      </c>
      <c r="B318" s="39" t="s">
        <v>59</v>
      </c>
      <c r="C318" s="39" t="s">
        <v>60</v>
      </c>
      <c r="D318" s="39" t="s">
        <v>1666</v>
      </c>
      <c r="E318" s="40" t="n">
        <v>20239.91</v>
      </c>
      <c r="F318" s="40" t="n">
        <v>6325.79</v>
      </c>
      <c r="G318" s="41" t="n">
        <v>58285.9</v>
      </c>
      <c r="H318" s="41" t="n">
        <v>8661.92</v>
      </c>
      <c r="I318" s="40" t="n">
        <v>15317.03</v>
      </c>
      <c r="J318" s="40" t="n">
        <v>7979.09</v>
      </c>
      <c r="K318" s="41" t="n">
        <v>12286</v>
      </c>
      <c r="L318" s="41" t="n">
        <v>5648</v>
      </c>
      <c r="M318" s="40" t="n">
        <v>18437.95</v>
      </c>
      <c r="N318" s="40" t="n">
        <v>6308.05</v>
      </c>
      <c r="O318" s="41" t="n">
        <v>13494.19</v>
      </c>
      <c r="P318" s="42" t="n">
        <v>7716.38</v>
      </c>
    </row>
    <row r="319" customFormat="false" ht="12.75" hidden="false" customHeight="false" outlineLevel="0" collapsed="false">
      <c r="A319" s="39" t="s">
        <v>1670</v>
      </c>
      <c r="B319" s="39" t="s">
        <v>226</v>
      </c>
      <c r="C319" s="39" t="s">
        <v>27</v>
      </c>
      <c r="D319" s="39" t="s">
        <v>265</v>
      </c>
      <c r="E319" s="40" t="n">
        <v>20286.26</v>
      </c>
      <c r="F319" s="40" t="n">
        <v>6330.1</v>
      </c>
      <c r="G319" s="41" t="n">
        <v>60374.35</v>
      </c>
      <c r="H319" s="41" t="n">
        <v>8666.86</v>
      </c>
      <c r="I319" s="40" t="n">
        <v>15166.14</v>
      </c>
      <c r="J319" s="40" t="n">
        <v>7979.6</v>
      </c>
      <c r="K319" s="41" t="n">
        <v>12268.7</v>
      </c>
      <c r="L319" s="41" t="n">
        <v>5593.5</v>
      </c>
      <c r="M319" s="40" t="n">
        <v>18602.12</v>
      </c>
      <c r="N319" s="40" t="n">
        <v>6165.95</v>
      </c>
      <c r="O319" s="41" t="n">
        <v>13492.99</v>
      </c>
      <c r="P319" s="42" t="n">
        <v>7708.75</v>
      </c>
    </row>
    <row r="320" customFormat="false" ht="12.75" hidden="false" customHeight="false" outlineLevel="0" collapsed="false">
      <c r="A320" s="39" t="s">
        <v>1680</v>
      </c>
      <c r="B320" s="39" t="s">
        <v>44</v>
      </c>
      <c r="C320" s="39" t="s">
        <v>27</v>
      </c>
      <c r="D320" s="39"/>
      <c r="E320" s="40" t="n">
        <v>20286.26</v>
      </c>
      <c r="F320" s="40" t="n">
        <v>6330.1</v>
      </c>
      <c r="G320" s="41" t="n">
        <v>60374.35</v>
      </c>
      <c r="H320" s="41" t="n">
        <v>8666.86</v>
      </c>
      <c r="I320" s="40" t="n">
        <v>15166.14</v>
      </c>
      <c r="J320" s="40" t="n">
        <v>7979.6</v>
      </c>
      <c r="K320" s="41" t="n">
        <v>12268.7</v>
      </c>
      <c r="L320" s="41" t="n">
        <v>5593.5</v>
      </c>
      <c r="M320" s="40" t="n">
        <v>18602.12</v>
      </c>
      <c r="N320" s="40" t="n">
        <v>6165.95</v>
      </c>
      <c r="O320" s="41" t="n">
        <v>13492.99</v>
      </c>
      <c r="P320" s="42" t="n">
        <v>7708.75</v>
      </c>
    </row>
    <row r="321" customFormat="false" ht="12.75" hidden="false" customHeight="false" outlineLevel="0" collapsed="false">
      <c r="A321" s="39" t="s">
        <v>1681</v>
      </c>
      <c r="B321" s="39" t="s">
        <v>20</v>
      </c>
      <c r="C321" s="39" t="s">
        <v>45</v>
      </c>
      <c r="D321" s="39" t="s">
        <v>1682</v>
      </c>
      <c r="E321" s="40" t="n">
        <v>20339.11</v>
      </c>
      <c r="F321" s="40" t="n">
        <v>6327.1</v>
      </c>
      <c r="G321" s="41" t="n">
        <v>59549.26</v>
      </c>
      <c r="H321" s="41" t="n">
        <v>8709.13</v>
      </c>
      <c r="I321" s="40" t="n">
        <v>15140.62</v>
      </c>
      <c r="J321" s="40" t="n">
        <v>7977.53</v>
      </c>
      <c r="K321" s="41" t="n">
        <v>12264.4</v>
      </c>
      <c r="L321" s="41" t="n">
        <v>5618.4</v>
      </c>
      <c r="M321" s="40" t="n">
        <v>18593.47</v>
      </c>
      <c r="N321" s="40" t="n">
        <v>6032.83</v>
      </c>
      <c r="O321" s="41" t="n">
        <v>13498.35</v>
      </c>
      <c r="P321" s="42" t="n">
        <v>7697.61</v>
      </c>
    </row>
    <row r="322" customFormat="false" ht="12.75" hidden="false" customHeight="false" outlineLevel="0" collapsed="false">
      <c r="A322" s="39" t="s">
        <v>1686</v>
      </c>
      <c r="B322" s="39" t="s">
        <v>44</v>
      </c>
      <c r="C322" s="39" t="s">
        <v>45</v>
      </c>
      <c r="D322" s="39"/>
      <c r="E322" s="40" t="n">
        <v>20284.6</v>
      </c>
      <c r="F322" s="40" t="n">
        <v>6330.76</v>
      </c>
      <c r="G322" s="41" t="n">
        <v>60305.87</v>
      </c>
      <c r="H322" s="41" t="n">
        <v>8647.91</v>
      </c>
      <c r="I322" s="40" t="n">
        <v>15161.95</v>
      </c>
      <c r="J322" s="40" t="n">
        <v>7977.96</v>
      </c>
      <c r="K322" s="41" t="n">
        <v>12272.6</v>
      </c>
      <c r="L322" s="41" t="n">
        <v>5620.1</v>
      </c>
      <c r="M322" s="40" t="n">
        <v>18600.47</v>
      </c>
      <c r="N322" s="40" t="n">
        <v>6154.2</v>
      </c>
      <c r="O322" s="41" t="n">
        <v>13495.74</v>
      </c>
      <c r="P322" s="42" t="n">
        <v>7707.6</v>
      </c>
    </row>
    <row r="323" customFormat="false" ht="12.75" hidden="false" customHeight="false" outlineLevel="0" collapsed="false">
      <c r="A323" s="39" t="s">
        <v>1687</v>
      </c>
      <c r="B323" s="39" t="s">
        <v>26</v>
      </c>
      <c r="C323" s="39" t="s">
        <v>297</v>
      </c>
      <c r="D323" s="39" t="s">
        <v>188</v>
      </c>
      <c r="E323" s="40" t="n">
        <v>20103.39</v>
      </c>
      <c r="F323" s="40" t="n">
        <v>6305.88</v>
      </c>
      <c r="G323" s="41" t="n">
        <v>58366.39</v>
      </c>
      <c r="H323" s="41" t="n">
        <v>8640.55</v>
      </c>
      <c r="I323" s="40" t="n">
        <v>15272.87</v>
      </c>
      <c r="J323" s="40" t="n">
        <v>7985.69</v>
      </c>
      <c r="K323" s="41" t="n">
        <v>12272.6</v>
      </c>
      <c r="L323" s="41" t="n">
        <v>5614.4</v>
      </c>
      <c r="M323" s="40" t="n">
        <v>18629.54</v>
      </c>
      <c r="N323" s="40" t="n">
        <v>6203.14</v>
      </c>
      <c r="O323" s="41" t="n">
        <v>13494.89</v>
      </c>
      <c r="P323" s="42" t="n">
        <v>7710.37</v>
      </c>
    </row>
    <row r="324" customFormat="false" ht="12.75" hidden="false" customHeight="false" outlineLevel="0" collapsed="false">
      <c r="A324" s="39" t="s">
        <v>1690</v>
      </c>
      <c r="B324" s="39" t="s">
        <v>47</v>
      </c>
      <c r="C324" s="39" t="s">
        <v>27</v>
      </c>
      <c r="D324" s="39" t="s">
        <v>383</v>
      </c>
      <c r="E324" s="40" t="n">
        <v>21215.4</v>
      </c>
      <c r="F324" s="40" t="n">
        <v>6447.22</v>
      </c>
      <c r="G324" s="41" t="n">
        <v>59777.99</v>
      </c>
      <c r="H324" s="41" t="n">
        <v>8801.55</v>
      </c>
      <c r="I324" s="40" t="n">
        <v>14944.73</v>
      </c>
      <c r="J324" s="40" t="n">
        <v>7981.4</v>
      </c>
      <c r="K324" s="41" t="n">
        <v>12568.3</v>
      </c>
      <c r="L324" s="41" t="n">
        <v>5811.7</v>
      </c>
      <c r="M324" s="40" t="n">
        <v>18714.98</v>
      </c>
      <c r="N324" s="40" t="n">
        <v>7722.88</v>
      </c>
      <c r="O324" s="41" t="n">
        <v>13484.37</v>
      </c>
      <c r="P324" s="42" t="n">
        <v>7797.87</v>
      </c>
    </row>
    <row r="325" customFormat="false" ht="12.75" hidden="false" customHeight="false" outlineLevel="0" collapsed="false">
      <c r="A325" s="39" t="s">
        <v>1694</v>
      </c>
      <c r="B325" s="39" t="s">
        <v>20</v>
      </c>
      <c r="C325" s="39" t="s">
        <v>45</v>
      </c>
      <c r="D325" s="39" t="s">
        <v>605</v>
      </c>
      <c r="E325" s="40" t="n">
        <v>20267.89</v>
      </c>
      <c r="F325" s="40" t="n">
        <v>6327.62</v>
      </c>
      <c r="G325" s="41" t="n">
        <v>58133.74</v>
      </c>
      <c r="H325" s="41" t="n">
        <v>8679.37</v>
      </c>
      <c r="I325" s="40" t="n">
        <v>15204.43</v>
      </c>
      <c r="J325" s="40" t="n">
        <v>7967.93</v>
      </c>
      <c r="K325" s="41" t="n">
        <v>12267.2</v>
      </c>
      <c r="L325" s="41" t="n">
        <v>5777.5</v>
      </c>
      <c r="M325" s="40" t="n">
        <v>18591.69</v>
      </c>
      <c r="N325" s="40" t="n">
        <v>6157.54</v>
      </c>
      <c r="O325" s="41" t="n">
        <v>13498.49</v>
      </c>
      <c r="P325" s="42" t="n">
        <v>7707.05</v>
      </c>
    </row>
    <row r="326" customFormat="false" ht="12.75" hidden="false" customHeight="false" outlineLevel="0" collapsed="false">
      <c r="A326" s="39" t="s">
        <v>1697</v>
      </c>
      <c r="B326" s="39" t="s">
        <v>20</v>
      </c>
      <c r="C326" s="39" t="s">
        <v>45</v>
      </c>
      <c r="D326" s="39" t="s">
        <v>1682</v>
      </c>
      <c r="E326" s="40" t="n">
        <v>20182.17</v>
      </c>
      <c r="F326" s="40" t="n">
        <v>6331.29</v>
      </c>
      <c r="G326" s="41" t="n">
        <v>58644.15</v>
      </c>
      <c r="H326" s="41" t="n">
        <v>8707.46</v>
      </c>
      <c r="I326" s="40" t="n">
        <v>15064.46</v>
      </c>
      <c r="J326" s="40" t="n">
        <v>7978.14</v>
      </c>
      <c r="K326" s="41" t="n">
        <v>12144.4</v>
      </c>
      <c r="L326" s="41" t="n">
        <v>5628.1</v>
      </c>
      <c r="M326" s="40" t="n">
        <v>18598.16</v>
      </c>
      <c r="N326" s="40" t="n">
        <v>6108.27</v>
      </c>
      <c r="O326" s="41" t="n">
        <v>13535.21</v>
      </c>
      <c r="P326" s="42" t="n">
        <v>7702.53</v>
      </c>
    </row>
    <row r="327" customFormat="false" ht="12.75" hidden="false" customHeight="false" outlineLevel="0" collapsed="false">
      <c r="A327" s="39" t="s">
        <v>1702</v>
      </c>
      <c r="B327" s="39" t="s">
        <v>47</v>
      </c>
      <c r="C327" s="39" t="s">
        <v>66</v>
      </c>
      <c r="D327" s="39" t="s">
        <v>1703</v>
      </c>
      <c r="E327" s="40" t="n">
        <v>20213.41</v>
      </c>
      <c r="F327" s="40" t="n">
        <v>6320.11</v>
      </c>
      <c r="G327" s="41" t="n">
        <v>58074.47</v>
      </c>
      <c r="H327" s="41" t="n">
        <v>8667.1</v>
      </c>
      <c r="I327" s="40" t="n">
        <v>15308.68</v>
      </c>
      <c r="J327" s="40" t="n">
        <v>7972.86</v>
      </c>
      <c r="K327" s="41" t="n">
        <v>12271.1</v>
      </c>
      <c r="L327" s="41" t="n">
        <v>5591.9</v>
      </c>
      <c r="M327" s="40" t="n">
        <v>18604.12</v>
      </c>
      <c r="N327" s="40" t="n">
        <v>6177.94</v>
      </c>
      <c r="O327" s="41" t="n">
        <v>13496.59</v>
      </c>
      <c r="P327" s="42" t="n">
        <v>7708.54</v>
      </c>
    </row>
    <row r="328" customFormat="false" ht="12.75" hidden="false" customHeight="false" outlineLevel="0" collapsed="false">
      <c r="A328" s="39" t="s">
        <v>1709</v>
      </c>
      <c r="B328" s="39" t="s">
        <v>44</v>
      </c>
      <c r="C328" s="39" t="s">
        <v>66</v>
      </c>
      <c r="D328" s="39"/>
      <c r="E328" s="40" t="n">
        <v>20184.34</v>
      </c>
      <c r="F328" s="40" t="n">
        <v>6315.99</v>
      </c>
      <c r="G328" s="41" t="n">
        <v>58124.79</v>
      </c>
      <c r="H328" s="41" t="n">
        <v>8662.85</v>
      </c>
      <c r="I328" s="40" t="n">
        <v>15301.08</v>
      </c>
      <c r="J328" s="40" t="n">
        <v>7979.52</v>
      </c>
      <c r="K328" s="41" t="n">
        <v>12270.2</v>
      </c>
      <c r="L328" s="41" t="n">
        <v>5608.6</v>
      </c>
      <c r="M328" s="40" t="n">
        <v>18619.87</v>
      </c>
      <c r="N328" s="40" t="n">
        <v>6188.56</v>
      </c>
      <c r="O328" s="41" t="n">
        <v>13495.76</v>
      </c>
      <c r="P328" s="42" t="n">
        <v>7709.47</v>
      </c>
    </row>
    <row r="329" customFormat="false" ht="12.75" hidden="false" customHeight="false" outlineLevel="0" collapsed="false">
      <c r="A329" s="39" t="s">
        <v>1710</v>
      </c>
      <c r="B329" s="39" t="s">
        <v>20</v>
      </c>
      <c r="C329" s="39" t="s">
        <v>37</v>
      </c>
      <c r="D329" s="39" t="s">
        <v>1710</v>
      </c>
      <c r="E329" s="40" t="n">
        <v>20256.84</v>
      </c>
      <c r="F329" s="40" t="n">
        <v>6328.17</v>
      </c>
      <c r="G329" s="41" t="n">
        <v>60432.55</v>
      </c>
      <c r="H329" s="41" t="n">
        <v>8680.71</v>
      </c>
      <c r="I329" s="40" t="n">
        <v>17102.67</v>
      </c>
      <c r="J329" s="40" t="n">
        <v>9217.48</v>
      </c>
      <c r="K329" s="41" t="n">
        <v>12269.2</v>
      </c>
      <c r="L329" s="41" t="n">
        <v>5597.6</v>
      </c>
      <c r="M329" s="40" t="n">
        <v>18604.47</v>
      </c>
      <c r="N329" s="40" t="n">
        <v>6164.73</v>
      </c>
      <c r="O329" s="41" t="n">
        <v>13493.94</v>
      </c>
      <c r="P329" s="42" t="n">
        <v>7708.45</v>
      </c>
    </row>
    <row r="330" customFormat="false" ht="12.75" hidden="false" customHeight="false" outlineLevel="0" collapsed="false">
      <c r="A330" s="39" t="s">
        <v>1712</v>
      </c>
      <c r="B330" s="39" t="s">
        <v>47</v>
      </c>
      <c r="C330" s="39" t="s">
        <v>37</v>
      </c>
      <c r="D330" s="39" t="s">
        <v>895</v>
      </c>
      <c r="E330" s="40" t="n">
        <v>20259.43</v>
      </c>
      <c r="F330" s="40" t="n">
        <v>6328.19</v>
      </c>
      <c r="G330" s="41" t="n">
        <v>60633.48</v>
      </c>
      <c r="H330" s="41" t="n">
        <v>8679.82</v>
      </c>
      <c r="I330" s="40" t="n">
        <v>17472.95</v>
      </c>
      <c r="J330" s="40" t="n">
        <v>9307.77</v>
      </c>
      <c r="K330" s="41" t="n">
        <v>12269.3</v>
      </c>
      <c r="L330" s="41" t="n">
        <v>5597.5</v>
      </c>
      <c r="M330" s="40" t="n">
        <v>18604.28</v>
      </c>
      <c r="N330" s="40" t="n">
        <v>6164.91</v>
      </c>
      <c r="O330" s="41" t="n">
        <v>13493.92</v>
      </c>
      <c r="P330" s="42" t="n">
        <v>7708.49</v>
      </c>
    </row>
    <row r="331" customFormat="false" ht="12.75" hidden="false" customHeight="false" outlineLevel="0" collapsed="false">
      <c r="A331" s="39" t="s">
        <v>1721</v>
      </c>
      <c r="B331" s="39" t="s">
        <v>47</v>
      </c>
      <c r="C331" s="39" t="s">
        <v>87</v>
      </c>
      <c r="D331" s="39" t="s">
        <v>88</v>
      </c>
      <c r="E331" s="40" t="n">
        <v>20212.28</v>
      </c>
      <c r="F331" s="40" t="n">
        <v>6330.36</v>
      </c>
      <c r="G331" s="41" t="n">
        <v>60133.82</v>
      </c>
      <c r="H331" s="41" t="n">
        <v>8671.75</v>
      </c>
      <c r="I331" s="40" t="n">
        <v>15163.2</v>
      </c>
      <c r="J331" s="40" t="n">
        <v>7979.69</v>
      </c>
      <c r="K331" s="41" t="n">
        <v>12270.8</v>
      </c>
      <c r="L331" s="41" t="n">
        <v>5604.5</v>
      </c>
      <c r="M331" s="40" t="n">
        <v>18602.98</v>
      </c>
      <c r="N331" s="40" t="n">
        <v>6151.3</v>
      </c>
      <c r="O331" s="41" t="n">
        <v>13494.17</v>
      </c>
      <c r="P331" s="42" t="n">
        <v>7707.62</v>
      </c>
    </row>
    <row r="332" customFormat="false" ht="12.75" hidden="false" customHeight="false" outlineLevel="0" collapsed="false">
      <c r="A332" s="39" t="s">
        <v>1728</v>
      </c>
      <c r="B332" s="39" t="s">
        <v>59</v>
      </c>
      <c r="C332" s="39" t="s">
        <v>66</v>
      </c>
      <c r="D332" s="39" t="s">
        <v>1729</v>
      </c>
      <c r="E332" s="40" t="n">
        <v>20230.03</v>
      </c>
      <c r="F332" s="40" t="n">
        <v>6323.4</v>
      </c>
      <c r="G332" s="41" t="n">
        <v>58050.71</v>
      </c>
      <c r="H332" s="41" t="n">
        <v>8673.53</v>
      </c>
      <c r="I332" s="40" t="n">
        <v>15259.48</v>
      </c>
      <c r="J332" s="40" t="n">
        <v>7969.93</v>
      </c>
      <c r="K332" s="41" t="n">
        <v>12270.8</v>
      </c>
      <c r="L332" s="41" t="n">
        <v>5582.2</v>
      </c>
      <c r="M332" s="40" t="n">
        <v>18598.72</v>
      </c>
      <c r="N332" s="40" t="n">
        <v>6168.47</v>
      </c>
      <c r="O332" s="41" t="n">
        <v>13497.1</v>
      </c>
      <c r="P332" s="42" t="n">
        <v>7707.86</v>
      </c>
    </row>
    <row r="333" customFormat="false" ht="12.75" hidden="false" customHeight="false" outlineLevel="0" collapsed="false">
      <c r="A333" s="39" t="s">
        <v>1733</v>
      </c>
      <c r="B333" s="39" t="s">
        <v>20</v>
      </c>
      <c r="C333" s="39" t="s">
        <v>45</v>
      </c>
      <c r="D333" s="39" t="s">
        <v>281</v>
      </c>
      <c r="E333" s="40" t="n">
        <v>20182.16</v>
      </c>
      <c r="F333" s="40" t="n">
        <v>6333.88</v>
      </c>
      <c r="G333" s="41" t="n">
        <v>58986.29</v>
      </c>
      <c r="H333" s="41" t="n">
        <v>8740.93</v>
      </c>
      <c r="I333" s="40" t="n">
        <v>15092.32</v>
      </c>
      <c r="J333" s="40" t="n">
        <v>7978.5</v>
      </c>
      <c r="K333" s="41" t="n">
        <v>12125.9</v>
      </c>
      <c r="L333" s="41" t="n">
        <v>5618</v>
      </c>
      <c r="M333" s="40" t="n">
        <v>18590</v>
      </c>
      <c r="N333" s="40" t="n">
        <v>5950.84</v>
      </c>
      <c r="O333" s="41" t="n">
        <v>13506.63</v>
      </c>
      <c r="P333" s="42" t="n">
        <v>7691.9</v>
      </c>
    </row>
    <row r="334" customFormat="false" ht="12.75" hidden="false" customHeight="false" outlineLevel="0" collapsed="false">
      <c r="A334" s="39" t="s">
        <v>1735</v>
      </c>
      <c r="B334" s="39" t="s">
        <v>59</v>
      </c>
      <c r="C334" s="39" t="s">
        <v>60</v>
      </c>
      <c r="D334" s="39" t="s">
        <v>306</v>
      </c>
      <c r="E334" s="40" t="n">
        <v>20239.24</v>
      </c>
      <c r="F334" s="40" t="n">
        <v>6340.08</v>
      </c>
      <c r="G334" s="41" t="n">
        <v>58281.17</v>
      </c>
      <c r="H334" s="41" t="n">
        <v>8664.23</v>
      </c>
      <c r="I334" s="40" t="n">
        <v>15368.98</v>
      </c>
      <c r="J334" s="40" t="n">
        <v>7978.85</v>
      </c>
      <c r="K334" s="41" t="n">
        <v>12285.5</v>
      </c>
      <c r="L334" s="41" t="n">
        <v>5649.6</v>
      </c>
      <c r="M334" s="40" t="n">
        <v>18465.19</v>
      </c>
      <c r="N334" s="40" t="n">
        <v>6306.96</v>
      </c>
      <c r="O334" s="41" t="n">
        <v>13497.51</v>
      </c>
      <c r="P334" s="42" t="n">
        <v>7716.27</v>
      </c>
    </row>
    <row r="335" customFormat="false" ht="12.75" hidden="false" customHeight="false" outlineLevel="0" collapsed="false">
      <c r="A335" s="39" t="s">
        <v>1739</v>
      </c>
      <c r="B335" s="39" t="s">
        <v>26</v>
      </c>
      <c r="C335" s="39" t="s">
        <v>27</v>
      </c>
      <c r="D335" s="39" t="s">
        <v>28</v>
      </c>
      <c r="E335" s="40" t="n">
        <v>20377.07</v>
      </c>
      <c r="F335" s="40" t="n">
        <v>6493.75</v>
      </c>
      <c r="G335" s="41" t="n">
        <v>59730.03</v>
      </c>
      <c r="H335" s="41" t="n">
        <v>8853.8</v>
      </c>
      <c r="I335" s="40" t="n">
        <v>14966.5</v>
      </c>
      <c r="J335" s="40" t="n">
        <v>7980.89</v>
      </c>
      <c r="K335" s="41" t="n">
        <v>12204.8</v>
      </c>
      <c r="L335" s="41" t="n">
        <v>5767.8</v>
      </c>
      <c r="M335" s="40" t="n">
        <v>18522.72</v>
      </c>
      <c r="N335" s="40" t="n">
        <v>5641.99</v>
      </c>
      <c r="O335" s="41" t="n">
        <v>13485.77</v>
      </c>
      <c r="P335" s="42" t="n">
        <v>7760.84</v>
      </c>
    </row>
    <row r="336" customFormat="false" ht="12.75" hidden="false" customHeight="false" outlineLevel="0" collapsed="false">
      <c r="A336" s="39" t="s">
        <v>1742</v>
      </c>
      <c r="B336" s="39" t="s">
        <v>20</v>
      </c>
      <c r="C336" s="39" t="s">
        <v>37</v>
      </c>
      <c r="D336" s="39" t="s">
        <v>1743</v>
      </c>
      <c r="E336" s="40" t="n">
        <v>20258.89</v>
      </c>
      <c r="F336" s="40" t="n">
        <v>6328.17</v>
      </c>
      <c r="G336" s="41" t="n">
        <v>60472.27</v>
      </c>
      <c r="H336" s="41" t="n">
        <v>8679.96</v>
      </c>
      <c r="I336" s="40" t="n">
        <v>17053.11</v>
      </c>
      <c r="J336" s="40" t="n">
        <v>9174.06</v>
      </c>
      <c r="K336" s="41" t="n">
        <v>12269.3</v>
      </c>
      <c r="L336" s="41" t="n">
        <v>5597.5</v>
      </c>
      <c r="M336" s="40" t="n">
        <v>18604.35</v>
      </c>
      <c r="N336" s="40" t="n">
        <v>6164.88</v>
      </c>
      <c r="O336" s="41" t="n">
        <v>13493.92</v>
      </c>
      <c r="P336" s="42" t="n">
        <v>7708.46</v>
      </c>
    </row>
    <row r="337" customFormat="false" ht="12.75" hidden="false" customHeight="false" outlineLevel="0" collapsed="false">
      <c r="A337" s="39" t="s">
        <v>1745</v>
      </c>
      <c r="B337" s="39" t="s">
        <v>47</v>
      </c>
      <c r="C337" s="39" t="s">
        <v>87</v>
      </c>
      <c r="D337" s="39" t="s">
        <v>88</v>
      </c>
      <c r="E337" s="40" t="n">
        <v>20276.5</v>
      </c>
      <c r="F337" s="40" t="n">
        <v>6330.69</v>
      </c>
      <c r="G337" s="41" t="n">
        <v>60406.02</v>
      </c>
      <c r="H337" s="41" t="n">
        <v>8703.24</v>
      </c>
      <c r="I337" s="40" t="n">
        <v>15153.8</v>
      </c>
      <c r="J337" s="40" t="n">
        <v>7979.49</v>
      </c>
      <c r="K337" s="41" t="n">
        <v>12271.4</v>
      </c>
      <c r="L337" s="41" t="n">
        <v>5610.5</v>
      </c>
      <c r="M337" s="40" t="n">
        <v>18601.4</v>
      </c>
      <c r="N337" s="40" t="n">
        <v>6141.2</v>
      </c>
      <c r="O337" s="41" t="n">
        <v>13493.86</v>
      </c>
      <c r="P337" s="42" t="n">
        <v>7707</v>
      </c>
    </row>
    <row r="338" customFormat="false" ht="12.75" hidden="false" customHeight="false" outlineLevel="0" collapsed="false">
      <c r="A338" s="39" t="s">
        <v>111</v>
      </c>
      <c r="B338" s="39" t="s">
        <v>34</v>
      </c>
      <c r="C338" s="39"/>
      <c r="D338" s="39"/>
      <c r="E338" s="40" t="n">
        <v>20098.497053</v>
      </c>
      <c r="F338" s="40" t="n">
        <v>6317.628438</v>
      </c>
      <c r="G338" s="41" t="n">
        <v>59875.510397</v>
      </c>
      <c r="H338" s="41" t="n">
        <v>8852.12995</v>
      </c>
      <c r="I338" s="40" t="n">
        <v>15071.152955</v>
      </c>
      <c r="J338" s="40" t="n">
        <v>7979.25106</v>
      </c>
      <c r="K338" s="41" t="n">
        <v>12247.7</v>
      </c>
      <c r="L338" s="41" t="n">
        <v>5622.7</v>
      </c>
      <c r="M338" s="40" t="n">
        <v>18583.306612</v>
      </c>
      <c r="N338" s="40" t="n">
        <v>5865.028843</v>
      </c>
      <c r="O338" s="41" t="n">
        <v>13492.308124</v>
      </c>
      <c r="P338" s="42" t="n">
        <v>7685.238509</v>
      </c>
    </row>
    <row r="339" customFormat="false" ht="12.75" hidden="false" customHeight="false" outlineLevel="0" collapsed="false">
      <c r="A339" s="39" t="s">
        <v>1748</v>
      </c>
      <c r="B339" s="39" t="s">
        <v>59</v>
      </c>
      <c r="C339" s="39" t="s">
        <v>66</v>
      </c>
      <c r="D339" s="39" t="s">
        <v>119</v>
      </c>
      <c r="E339" s="40" t="n">
        <v>20231.31</v>
      </c>
      <c r="F339" s="40" t="n">
        <v>6323.59</v>
      </c>
      <c r="G339" s="41" t="n">
        <v>58048.86</v>
      </c>
      <c r="H339" s="41" t="n">
        <v>8673.89</v>
      </c>
      <c r="I339" s="40" t="n">
        <v>15257.76</v>
      </c>
      <c r="J339" s="40" t="n">
        <v>7969.7</v>
      </c>
      <c r="K339" s="41" t="n">
        <v>12271</v>
      </c>
      <c r="L339" s="41" t="n">
        <v>5581.5</v>
      </c>
      <c r="M339" s="40" t="n">
        <v>18598.21</v>
      </c>
      <c r="N339" s="40" t="n">
        <v>6167.9</v>
      </c>
      <c r="O339" s="41" t="n">
        <v>13497.14</v>
      </c>
      <c r="P339" s="42" t="n">
        <v>7707.84</v>
      </c>
    </row>
    <row r="340" customFormat="false" ht="12.75" hidden="false" customHeight="false" outlineLevel="0" collapsed="false">
      <c r="A340" s="39" t="s">
        <v>1750</v>
      </c>
      <c r="B340" s="39" t="s">
        <v>20</v>
      </c>
      <c r="C340" s="39" t="s">
        <v>45</v>
      </c>
      <c r="D340" s="39" t="s">
        <v>96</v>
      </c>
      <c r="E340" s="40" t="n">
        <v>20182.9</v>
      </c>
      <c r="F340" s="40" t="n">
        <v>6328.7</v>
      </c>
      <c r="G340" s="41" t="n">
        <v>58600.46</v>
      </c>
      <c r="H340" s="41" t="n">
        <v>8704.18</v>
      </c>
      <c r="I340" s="40" t="n">
        <v>15076.96</v>
      </c>
      <c r="J340" s="40" t="n">
        <v>7978.13</v>
      </c>
      <c r="K340" s="41" t="n">
        <v>12129.2</v>
      </c>
      <c r="L340" s="41" t="n">
        <v>5625.7</v>
      </c>
      <c r="M340" s="40" t="n">
        <v>18598</v>
      </c>
      <c r="N340" s="40" t="n">
        <v>6105.64</v>
      </c>
      <c r="O340" s="41" t="n">
        <v>13530.83</v>
      </c>
      <c r="P340" s="42" t="n">
        <v>7702.53</v>
      </c>
    </row>
    <row r="341" customFormat="false" ht="12.75" hidden="false" customHeight="false" outlineLevel="0" collapsed="false">
      <c r="A341" s="39" t="s">
        <v>1757</v>
      </c>
      <c r="B341" s="39" t="s">
        <v>47</v>
      </c>
      <c r="C341" s="39" t="s">
        <v>87</v>
      </c>
      <c r="D341" s="39" t="s">
        <v>1758</v>
      </c>
      <c r="E341" s="40" t="n">
        <v>20531.78</v>
      </c>
      <c r="F341" s="40" t="n">
        <v>6330.12</v>
      </c>
      <c r="G341" s="41" t="n">
        <v>60156.86</v>
      </c>
      <c r="H341" s="41" t="n">
        <v>8668.8</v>
      </c>
      <c r="I341" s="40" t="n">
        <v>15156.79</v>
      </c>
      <c r="J341" s="40" t="n">
        <v>7979.27</v>
      </c>
      <c r="K341" s="41" t="n">
        <v>12270.2</v>
      </c>
      <c r="L341" s="41" t="n">
        <v>5608.3</v>
      </c>
      <c r="M341" s="40" t="n">
        <v>18601.94</v>
      </c>
      <c r="N341" s="40" t="n">
        <v>6147.96</v>
      </c>
      <c r="O341" s="41" t="n">
        <v>13494.21</v>
      </c>
      <c r="P341" s="42" t="n">
        <v>7707.37</v>
      </c>
    </row>
    <row r="342" customFormat="false" ht="12.75" hidden="false" customHeight="false" outlineLevel="0" collapsed="false">
      <c r="A342" s="39" t="s">
        <v>1770</v>
      </c>
      <c r="B342" s="39" t="s">
        <v>26</v>
      </c>
      <c r="C342" s="39" t="s">
        <v>87</v>
      </c>
      <c r="D342" s="39" t="s">
        <v>324</v>
      </c>
      <c r="E342" s="40" t="n">
        <v>20217.58</v>
      </c>
      <c r="F342" s="40" t="n">
        <v>6327.42</v>
      </c>
      <c r="G342" s="41" t="n">
        <v>59839.76</v>
      </c>
      <c r="H342" s="41" t="n">
        <v>8691.82</v>
      </c>
      <c r="I342" s="40" t="n">
        <v>15188.64</v>
      </c>
      <c r="J342" s="40" t="n">
        <v>7982.61</v>
      </c>
      <c r="K342" s="41" t="n">
        <v>12271.8</v>
      </c>
      <c r="L342" s="41" t="n">
        <v>5606.1</v>
      </c>
      <c r="M342" s="40" t="n">
        <v>18609.37</v>
      </c>
      <c r="N342" s="40" t="n">
        <v>6161.6</v>
      </c>
      <c r="O342" s="41" t="n">
        <v>13494.52</v>
      </c>
      <c r="P342" s="42" t="n">
        <v>7707.95</v>
      </c>
    </row>
    <row r="343" customFormat="false" ht="12.75" hidden="false" customHeight="false" outlineLevel="0" collapsed="false">
      <c r="A343" s="39" t="s">
        <v>1772</v>
      </c>
      <c r="B343" s="39" t="s">
        <v>26</v>
      </c>
      <c r="C343" s="39" t="s">
        <v>297</v>
      </c>
      <c r="D343" s="39" t="s">
        <v>512</v>
      </c>
      <c r="E343" s="40" t="n">
        <v>20119.95</v>
      </c>
      <c r="F343" s="40" t="n">
        <v>6303.58</v>
      </c>
      <c r="G343" s="41" t="n">
        <v>58254.01</v>
      </c>
      <c r="H343" s="41" t="n">
        <v>8582.99</v>
      </c>
      <c r="I343" s="40" t="n">
        <v>15273.4</v>
      </c>
      <c r="J343" s="40" t="n">
        <v>7984.68</v>
      </c>
      <c r="K343" s="41" t="n">
        <v>12275</v>
      </c>
      <c r="L343" s="41" t="n">
        <v>5616.2</v>
      </c>
      <c r="M343" s="40" t="n">
        <v>18629.41</v>
      </c>
      <c r="N343" s="40" t="n">
        <v>6212.07</v>
      </c>
      <c r="O343" s="41" t="n">
        <v>13494.76</v>
      </c>
      <c r="P343" s="42" t="n">
        <v>7710.71</v>
      </c>
    </row>
    <row r="344" customFormat="false" ht="12.75" hidden="false" customHeight="false" outlineLevel="0" collapsed="false">
      <c r="A344" s="39" t="s">
        <v>1775</v>
      </c>
      <c r="B344" s="39" t="s">
        <v>26</v>
      </c>
      <c r="C344" s="39" t="s">
        <v>60</v>
      </c>
      <c r="D344" s="39" t="s">
        <v>1776</v>
      </c>
      <c r="E344" s="40" t="n">
        <v>20239.52</v>
      </c>
      <c r="F344" s="40" t="n">
        <v>6325.5</v>
      </c>
      <c r="G344" s="41" t="n">
        <v>58302.59</v>
      </c>
      <c r="H344" s="41" t="n">
        <v>8664.58</v>
      </c>
      <c r="I344" s="40" t="n">
        <v>15294.26</v>
      </c>
      <c r="J344" s="40" t="n">
        <v>7978.73</v>
      </c>
      <c r="K344" s="41" t="n">
        <v>12287.8</v>
      </c>
      <c r="L344" s="41" t="n">
        <v>5650.7</v>
      </c>
      <c r="M344" s="40" t="n">
        <v>18480.06</v>
      </c>
      <c r="N344" s="40" t="n">
        <v>6310.53</v>
      </c>
      <c r="O344" s="41" t="n">
        <v>13492.55</v>
      </c>
      <c r="P344" s="42" t="n">
        <v>7716.66</v>
      </c>
    </row>
    <row r="345" customFormat="false" ht="12.75" hidden="false" customHeight="false" outlineLevel="0" collapsed="false">
      <c r="A345" s="39" t="s">
        <v>1778</v>
      </c>
      <c r="B345" s="39" t="s">
        <v>14</v>
      </c>
      <c r="C345" s="39" t="s">
        <v>37</v>
      </c>
      <c r="D345" s="39" t="s">
        <v>1778</v>
      </c>
      <c r="E345" s="40" t="n">
        <v>20260.1</v>
      </c>
      <c r="F345" s="40" t="n">
        <v>6328.23</v>
      </c>
      <c r="G345" s="41" t="n">
        <v>60469.32</v>
      </c>
      <c r="H345" s="41" t="n">
        <v>8679.7</v>
      </c>
      <c r="I345" s="40" t="n">
        <v>17099.41</v>
      </c>
      <c r="J345" s="40" t="n">
        <v>9228.53</v>
      </c>
      <c r="K345" s="41" t="n">
        <v>12269.3</v>
      </c>
      <c r="L345" s="41" t="n">
        <v>5597.5</v>
      </c>
      <c r="M345" s="40" t="n">
        <v>18604.22</v>
      </c>
      <c r="N345" s="40" t="n">
        <v>6165.03</v>
      </c>
      <c r="O345" s="41" t="n">
        <v>13493.88</v>
      </c>
      <c r="P345" s="42" t="n">
        <v>7708.52</v>
      </c>
    </row>
    <row r="346" customFormat="false" ht="12.75" hidden="false" customHeight="false" outlineLevel="0" collapsed="false">
      <c r="A346" s="39" t="s">
        <v>1780</v>
      </c>
      <c r="B346" s="39" t="s">
        <v>26</v>
      </c>
      <c r="C346" s="39" t="s">
        <v>45</v>
      </c>
      <c r="D346" s="39" t="s">
        <v>1781</v>
      </c>
      <c r="E346" s="40" t="n">
        <v>20275.03</v>
      </c>
      <c r="F346" s="40" t="n">
        <v>6338.88</v>
      </c>
      <c r="G346" s="41" t="n">
        <v>58177.88</v>
      </c>
      <c r="H346" s="41" t="n">
        <v>8670.94</v>
      </c>
      <c r="I346" s="40" t="n">
        <v>15220.75</v>
      </c>
      <c r="J346" s="40" t="n">
        <v>7973.2</v>
      </c>
      <c r="K346" s="41" t="n">
        <v>12266.5</v>
      </c>
      <c r="L346" s="41" t="n">
        <v>5679.1</v>
      </c>
      <c r="M346" s="40" t="n">
        <v>18593.22</v>
      </c>
      <c r="N346" s="40" t="n">
        <v>6181.06</v>
      </c>
      <c r="O346" s="41" t="n">
        <v>13501.58</v>
      </c>
      <c r="P346" s="42" t="n">
        <v>7708.73</v>
      </c>
    </row>
    <row r="347" customFormat="false" ht="12.75" hidden="false" customHeight="false" outlineLevel="0" collapsed="false">
      <c r="A347" s="39" t="s">
        <v>1785</v>
      </c>
      <c r="B347" s="39" t="s">
        <v>47</v>
      </c>
      <c r="C347" s="39" t="s">
        <v>27</v>
      </c>
      <c r="D347" s="39" t="s">
        <v>1206</v>
      </c>
      <c r="E347" s="40" t="n">
        <v>21269.82</v>
      </c>
      <c r="F347" s="40" t="n">
        <v>6449.18</v>
      </c>
      <c r="G347" s="41" t="n">
        <v>59789.69</v>
      </c>
      <c r="H347" s="41" t="n">
        <v>8802.97</v>
      </c>
      <c r="I347" s="40" t="n">
        <v>14952.77</v>
      </c>
      <c r="J347" s="40" t="n">
        <v>7981.33</v>
      </c>
      <c r="K347" s="41" t="n">
        <v>12736.1</v>
      </c>
      <c r="L347" s="41" t="n">
        <v>5818.4</v>
      </c>
      <c r="M347" s="40" t="n">
        <v>18722.63</v>
      </c>
      <c r="N347" s="40" t="n">
        <v>7806.38</v>
      </c>
      <c r="O347" s="41" t="n">
        <v>13499.88</v>
      </c>
      <c r="P347" s="42" t="n">
        <v>7811.38</v>
      </c>
    </row>
    <row r="348" customFormat="false" ht="12.75" hidden="false" customHeight="false" outlineLevel="0" collapsed="false">
      <c r="A348" s="39" t="s">
        <v>1796</v>
      </c>
      <c r="B348" s="39" t="s">
        <v>14</v>
      </c>
      <c r="C348" s="39" t="s">
        <v>37</v>
      </c>
      <c r="D348" s="39" t="s">
        <v>512</v>
      </c>
      <c r="E348" s="40" t="n">
        <v>20253.07</v>
      </c>
      <c r="F348" s="40" t="n">
        <v>6328.25</v>
      </c>
      <c r="G348" s="41" t="n">
        <v>60324.83</v>
      </c>
      <c r="H348" s="41" t="n">
        <v>8670.43</v>
      </c>
      <c r="I348" s="40" t="n">
        <v>15185.26</v>
      </c>
      <c r="J348" s="40" t="n">
        <v>7980.08</v>
      </c>
      <c r="K348" s="41" t="n">
        <v>12269.5</v>
      </c>
      <c r="L348" s="41" t="n">
        <v>5597.8</v>
      </c>
      <c r="M348" s="40" t="n">
        <v>18604.72</v>
      </c>
      <c r="N348" s="40" t="n">
        <v>6163.98</v>
      </c>
      <c r="O348" s="41" t="n">
        <v>13493.98</v>
      </c>
      <c r="P348" s="42" t="n">
        <v>7708.36</v>
      </c>
    </row>
    <row r="349" customFormat="false" ht="12.75" hidden="false" customHeight="false" outlineLevel="0" collapsed="false">
      <c r="A349" s="39" t="s">
        <v>1798</v>
      </c>
      <c r="B349" s="39" t="s">
        <v>20</v>
      </c>
      <c r="C349" s="39" t="s">
        <v>37</v>
      </c>
      <c r="D349" s="39" t="s">
        <v>353</v>
      </c>
      <c r="E349" s="40" t="n">
        <v>20259.33</v>
      </c>
      <c r="F349" s="40" t="n">
        <v>6328.19</v>
      </c>
      <c r="G349" s="41" t="n">
        <v>60588.47</v>
      </c>
      <c r="H349" s="41" t="n">
        <v>8679.83</v>
      </c>
      <c r="I349" s="40" t="n">
        <v>18860.09</v>
      </c>
      <c r="J349" s="40" t="n">
        <v>9578.7</v>
      </c>
      <c r="K349" s="41" t="n">
        <v>12269.3</v>
      </c>
      <c r="L349" s="41" t="n">
        <v>5597.5</v>
      </c>
      <c r="M349" s="40" t="n">
        <v>18604.3</v>
      </c>
      <c r="N349" s="40" t="n">
        <v>6164.9</v>
      </c>
      <c r="O349" s="41" t="n">
        <v>13493.92</v>
      </c>
      <c r="P349" s="42" t="n">
        <v>7708.49</v>
      </c>
    </row>
    <row r="350" customFormat="false" ht="12.75" hidden="false" customHeight="false" outlineLevel="0" collapsed="false">
      <c r="A350" s="39" t="s">
        <v>1801</v>
      </c>
      <c r="B350" s="39" t="s">
        <v>20</v>
      </c>
      <c r="C350" s="39" t="s">
        <v>37</v>
      </c>
      <c r="D350" s="39" t="s">
        <v>1802</v>
      </c>
      <c r="E350" s="40" t="n">
        <v>20256.49</v>
      </c>
      <c r="F350" s="40" t="n">
        <v>6328.16</v>
      </c>
      <c r="G350" s="41" t="n">
        <v>60429.88</v>
      </c>
      <c r="H350" s="41" t="n">
        <v>8680.86</v>
      </c>
      <c r="I350" s="40" t="n">
        <v>17100.01</v>
      </c>
      <c r="J350" s="40" t="n">
        <v>9219.39</v>
      </c>
      <c r="K350" s="41" t="n">
        <v>12269.2</v>
      </c>
      <c r="L350" s="41" t="n">
        <v>5597.7</v>
      </c>
      <c r="M350" s="40" t="n">
        <v>18604.51</v>
      </c>
      <c r="N350" s="40" t="n">
        <v>6164.69</v>
      </c>
      <c r="O350" s="41" t="n">
        <v>13493.95</v>
      </c>
      <c r="P350" s="42" t="n">
        <v>7708.45</v>
      </c>
    </row>
    <row r="351" customFormat="false" ht="12.75" hidden="false" customHeight="false" outlineLevel="0" collapsed="false">
      <c r="A351" s="39" t="s">
        <v>1804</v>
      </c>
      <c r="B351" s="39" t="s">
        <v>20</v>
      </c>
      <c r="C351" s="39" t="s">
        <v>37</v>
      </c>
      <c r="D351" s="39" t="s">
        <v>353</v>
      </c>
      <c r="E351" s="40" t="n">
        <v>20259.33</v>
      </c>
      <c r="F351" s="40" t="n">
        <v>6328.19</v>
      </c>
      <c r="G351" s="41" t="n">
        <v>60531.2</v>
      </c>
      <c r="H351" s="41" t="n">
        <v>8679.83</v>
      </c>
      <c r="I351" s="40" t="n">
        <v>17222.16</v>
      </c>
      <c r="J351" s="40" t="n">
        <v>9189.49</v>
      </c>
      <c r="K351" s="41" t="n">
        <v>12269.3</v>
      </c>
      <c r="L351" s="41" t="n">
        <v>5597.5</v>
      </c>
      <c r="M351" s="40" t="n">
        <v>18604.3</v>
      </c>
      <c r="N351" s="40" t="n">
        <v>6164.9</v>
      </c>
      <c r="O351" s="41" t="n">
        <v>13493.92</v>
      </c>
      <c r="P351" s="42" t="n">
        <v>7708.49</v>
      </c>
    </row>
    <row r="352" customFormat="false" ht="12.75" hidden="false" customHeight="false" outlineLevel="0" collapsed="false">
      <c r="A352" s="39" t="s">
        <v>1807</v>
      </c>
      <c r="B352" s="39" t="s">
        <v>20</v>
      </c>
      <c r="C352" s="39" t="s">
        <v>37</v>
      </c>
      <c r="D352" s="39" t="s">
        <v>1562</v>
      </c>
      <c r="E352" s="40" t="n">
        <v>20258.64</v>
      </c>
      <c r="F352" s="40" t="n">
        <v>6328.19</v>
      </c>
      <c r="G352" s="41" t="n">
        <v>60463.97</v>
      </c>
      <c r="H352" s="41" t="n">
        <v>8680.16</v>
      </c>
      <c r="I352" s="40" t="n">
        <v>17101.09</v>
      </c>
      <c r="J352" s="40" t="n">
        <v>9229.21</v>
      </c>
      <c r="K352" s="41" t="n">
        <v>12269.3</v>
      </c>
      <c r="L352" s="41" t="n">
        <v>5597.5</v>
      </c>
      <c r="M352" s="40" t="n">
        <v>18604.38</v>
      </c>
      <c r="N352" s="40" t="n">
        <v>6164.88</v>
      </c>
      <c r="O352" s="41" t="n">
        <v>13493.92</v>
      </c>
      <c r="P352" s="42" t="n">
        <v>7708.46</v>
      </c>
    </row>
    <row r="353" customFormat="false" ht="12.75" hidden="false" customHeight="false" outlineLevel="0" collapsed="false">
      <c r="A353" s="39" t="s">
        <v>1810</v>
      </c>
      <c r="B353" s="39" t="s">
        <v>226</v>
      </c>
      <c r="C353" s="39" t="s">
        <v>60</v>
      </c>
      <c r="D353" s="39" t="s">
        <v>1811</v>
      </c>
      <c r="E353" s="40" t="n">
        <v>20239.92</v>
      </c>
      <c r="F353" s="40" t="n">
        <v>6309.92</v>
      </c>
      <c r="G353" s="41" t="n">
        <v>58232.21</v>
      </c>
      <c r="H353" s="41" t="n">
        <v>8659.88</v>
      </c>
      <c r="I353" s="40" t="n">
        <v>16528.67</v>
      </c>
      <c r="J353" s="40" t="n">
        <v>7979.19</v>
      </c>
      <c r="K353" s="41" t="n">
        <v>12284.1</v>
      </c>
      <c r="L353" s="41" t="n">
        <v>5642.7</v>
      </c>
      <c r="M353" s="40" t="n">
        <v>18762.82</v>
      </c>
      <c r="N353" s="40" t="n">
        <v>6287.79</v>
      </c>
      <c r="O353" s="41" t="n">
        <v>13492.18</v>
      </c>
      <c r="P353" s="42" t="n">
        <v>7715.33</v>
      </c>
    </row>
    <row r="354" customFormat="false" ht="12.75" hidden="false" customHeight="false" outlineLevel="0" collapsed="false">
      <c r="A354" s="39" t="s">
        <v>1810</v>
      </c>
      <c r="B354" s="39" t="s">
        <v>26</v>
      </c>
      <c r="C354" s="39" t="s">
        <v>60</v>
      </c>
      <c r="D354" s="39" t="s">
        <v>1818</v>
      </c>
      <c r="E354" s="40" t="n">
        <v>20219.93</v>
      </c>
      <c r="F354" s="40" t="n">
        <v>6310.43</v>
      </c>
      <c r="G354" s="41" t="n">
        <v>58222.73</v>
      </c>
      <c r="H354" s="41" t="n">
        <v>8659.4</v>
      </c>
      <c r="I354" s="40" t="n">
        <v>16450.1</v>
      </c>
      <c r="J354" s="40" t="n">
        <v>7979.21</v>
      </c>
      <c r="K354" s="41" t="n">
        <v>12283.9</v>
      </c>
      <c r="L354" s="41" t="n">
        <v>5641.9</v>
      </c>
      <c r="M354" s="40" t="n">
        <v>18432.85</v>
      </c>
      <c r="N354" s="40" t="n">
        <v>6284.44</v>
      </c>
      <c r="O354" s="41" t="n">
        <v>13492.43</v>
      </c>
      <c r="P354" s="42" t="n">
        <v>7715.06</v>
      </c>
    </row>
    <row r="355" customFormat="false" ht="12.75" hidden="false" customHeight="false" outlineLevel="0" collapsed="false">
      <c r="A355" s="39" t="s">
        <v>1810</v>
      </c>
      <c r="B355" s="39" t="s">
        <v>44</v>
      </c>
      <c r="C355" s="39" t="s">
        <v>60</v>
      </c>
      <c r="D355" s="39"/>
      <c r="E355" s="40" t="n">
        <v>20204.12</v>
      </c>
      <c r="F355" s="40" t="n">
        <v>6300.2</v>
      </c>
      <c r="G355" s="41" t="n">
        <v>58113.37</v>
      </c>
      <c r="H355" s="41" t="n">
        <v>8653.78</v>
      </c>
      <c r="I355" s="40" t="n">
        <v>15546.1</v>
      </c>
      <c r="J355" s="40" t="n">
        <v>7979.41</v>
      </c>
      <c r="K355" s="41" t="n">
        <v>12275.6</v>
      </c>
      <c r="L355" s="41" t="n">
        <v>5631.6</v>
      </c>
      <c r="M355" s="40" t="n">
        <v>18635.6</v>
      </c>
      <c r="N355" s="40" t="n">
        <v>6241.4</v>
      </c>
      <c r="O355" s="41" t="n">
        <v>13495.44</v>
      </c>
      <c r="P355" s="42" t="n">
        <v>7712.45</v>
      </c>
    </row>
    <row r="356" customFormat="false" ht="12.75" hidden="false" customHeight="false" outlineLevel="0" collapsed="false">
      <c r="A356" s="39" t="s">
        <v>1822</v>
      </c>
      <c r="B356" s="39" t="s">
        <v>639</v>
      </c>
      <c r="C356" s="39" t="s">
        <v>37</v>
      </c>
      <c r="D356" s="39" t="s">
        <v>167</v>
      </c>
      <c r="E356" s="40" t="n">
        <v>20253</v>
      </c>
      <c r="F356" s="40" t="n">
        <v>6328.58</v>
      </c>
      <c r="G356" s="41" t="n">
        <v>60308.28</v>
      </c>
      <c r="H356" s="41" t="n">
        <v>8670.54</v>
      </c>
      <c r="I356" s="40" t="n">
        <v>15179.14</v>
      </c>
      <c r="J356" s="40" t="n">
        <v>7979.99</v>
      </c>
      <c r="K356" s="41" t="n">
        <v>12269.6</v>
      </c>
      <c r="L356" s="41" t="n">
        <v>5597.2</v>
      </c>
      <c r="M356" s="40" t="n">
        <v>18604.3</v>
      </c>
      <c r="N356" s="40" t="n">
        <v>6162.57</v>
      </c>
      <c r="O356" s="41" t="n">
        <v>13493.96</v>
      </c>
      <c r="P356" s="42" t="n">
        <v>7708.28</v>
      </c>
    </row>
    <row r="357" customFormat="false" ht="12.75" hidden="false" customHeight="false" outlineLevel="0" collapsed="false">
      <c r="A357" s="39" t="s">
        <v>1825</v>
      </c>
      <c r="B357" s="39" t="s">
        <v>26</v>
      </c>
      <c r="C357" s="39" t="s">
        <v>27</v>
      </c>
      <c r="D357" s="39" t="s">
        <v>28</v>
      </c>
      <c r="E357" s="40" t="n">
        <v>20057.68</v>
      </c>
      <c r="F357" s="40" t="n">
        <v>6312.88</v>
      </c>
      <c r="G357" s="41" t="n">
        <v>59903.41</v>
      </c>
      <c r="H357" s="41" t="n">
        <v>9031.06</v>
      </c>
      <c r="I357" s="40" t="n">
        <v>15060.27</v>
      </c>
      <c r="J357" s="40" t="n">
        <v>7979.5</v>
      </c>
      <c r="K357" s="41" t="n">
        <v>12225.4</v>
      </c>
      <c r="L357" s="41" t="n">
        <v>5608.2</v>
      </c>
      <c r="M357" s="40" t="n">
        <v>18580.78</v>
      </c>
      <c r="N357" s="40" t="n">
        <v>5810.4</v>
      </c>
      <c r="O357" s="41" t="n">
        <v>13490.65</v>
      </c>
      <c r="P357" s="42" t="n">
        <v>7680.77</v>
      </c>
    </row>
    <row r="358" customFormat="false" ht="12.75" hidden="false" customHeight="false" outlineLevel="0" collapsed="false">
      <c r="A358" s="39" t="s">
        <v>1830</v>
      </c>
      <c r="B358" s="39" t="s">
        <v>20</v>
      </c>
      <c r="C358" s="39" t="s">
        <v>37</v>
      </c>
      <c r="D358" s="39" t="s">
        <v>353</v>
      </c>
      <c r="E358" s="40" t="n">
        <v>20259.29</v>
      </c>
      <c r="F358" s="40" t="n">
        <v>6328.19</v>
      </c>
      <c r="G358" s="41" t="n">
        <v>60521.5</v>
      </c>
      <c r="H358" s="41" t="n">
        <v>8679.83</v>
      </c>
      <c r="I358" s="40" t="n">
        <v>17314.02</v>
      </c>
      <c r="J358" s="40" t="n">
        <v>9180.08</v>
      </c>
      <c r="K358" s="41" t="n">
        <v>12269.3</v>
      </c>
      <c r="L358" s="41" t="n">
        <v>5597.5</v>
      </c>
      <c r="M358" s="40" t="n">
        <v>18604.31</v>
      </c>
      <c r="N358" s="40" t="n">
        <v>6164.9</v>
      </c>
      <c r="O358" s="41" t="n">
        <v>13493.92</v>
      </c>
      <c r="P358" s="42" t="n">
        <v>7708.49</v>
      </c>
    </row>
    <row r="359" customFormat="false" ht="12.75" hidden="false" customHeight="false" outlineLevel="0" collapsed="false">
      <c r="A359" s="39" t="s">
        <v>1833</v>
      </c>
      <c r="B359" s="39" t="s">
        <v>14</v>
      </c>
      <c r="C359" s="39" t="s">
        <v>27</v>
      </c>
      <c r="D359" s="39" t="s">
        <v>31</v>
      </c>
      <c r="E359" s="40" t="n">
        <v>20802.03</v>
      </c>
      <c r="F359" s="40" t="n">
        <v>6405.33</v>
      </c>
      <c r="G359" s="41" t="n">
        <v>59900.88</v>
      </c>
      <c r="H359" s="41" t="n">
        <v>8801.23</v>
      </c>
      <c r="I359" s="40" t="n">
        <v>14988.9</v>
      </c>
      <c r="J359" s="40" t="n">
        <v>7985.28</v>
      </c>
      <c r="K359" s="41" t="n">
        <v>12617</v>
      </c>
      <c r="L359" s="41" t="n">
        <v>5796.5</v>
      </c>
      <c r="M359" s="40" t="n">
        <v>18698.16</v>
      </c>
      <c r="N359" s="40" t="n">
        <v>7038.32</v>
      </c>
      <c r="O359" s="41" t="n">
        <v>13485.28</v>
      </c>
      <c r="P359" s="42" t="n">
        <v>7750.42</v>
      </c>
    </row>
    <row r="360" customFormat="false" ht="12.75" hidden="false" customHeight="false" outlineLevel="0" collapsed="false">
      <c r="A360" s="39" t="s">
        <v>1836</v>
      </c>
      <c r="B360" s="39" t="s">
        <v>20</v>
      </c>
      <c r="C360" s="39" t="s">
        <v>37</v>
      </c>
      <c r="D360" s="39" t="s">
        <v>1837</v>
      </c>
      <c r="E360" s="40" t="n">
        <v>20259.29</v>
      </c>
      <c r="F360" s="40" t="n">
        <v>6328.19</v>
      </c>
      <c r="G360" s="41" t="n">
        <v>60521.5</v>
      </c>
      <c r="H360" s="41" t="n">
        <v>8679.83</v>
      </c>
      <c r="I360" s="40" t="n">
        <v>17314.02</v>
      </c>
      <c r="J360" s="40" t="n">
        <v>9180.08</v>
      </c>
      <c r="K360" s="41" t="n">
        <v>12269.3</v>
      </c>
      <c r="L360" s="41" t="n">
        <v>5597.5</v>
      </c>
      <c r="M360" s="40" t="n">
        <v>18604.31</v>
      </c>
      <c r="N360" s="40" t="n">
        <v>6164.9</v>
      </c>
      <c r="O360" s="41" t="n">
        <v>13493.92</v>
      </c>
      <c r="P360" s="42" t="n">
        <v>7708.49</v>
      </c>
    </row>
    <row r="361" customFormat="false" ht="12.75" hidden="false" customHeight="false" outlineLevel="0" collapsed="false">
      <c r="A361" s="39" t="s">
        <v>1839</v>
      </c>
      <c r="B361" s="39" t="s">
        <v>26</v>
      </c>
      <c r="C361" s="39" t="s">
        <v>111</v>
      </c>
      <c r="D361" s="39" t="s">
        <v>763</v>
      </c>
      <c r="E361" s="40" t="n">
        <v>20091.37</v>
      </c>
      <c r="F361" s="40" t="n">
        <v>6321.16</v>
      </c>
      <c r="G361" s="41" t="n">
        <v>59362.58</v>
      </c>
      <c r="H361" s="41" t="n">
        <v>8799.47</v>
      </c>
      <c r="I361" s="40" t="n">
        <v>15060.26</v>
      </c>
      <c r="J361" s="40" t="n">
        <v>7979.24</v>
      </c>
      <c r="K361" s="41" t="n">
        <v>12253.1</v>
      </c>
      <c r="L361" s="41" t="n">
        <v>5618.4</v>
      </c>
      <c r="M361" s="40" t="n">
        <v>18590.66</v>
      </c>
      <c r="N361" s="40" t="n">
        <v>5782.76</v>
      </c>
      <c r="O361" s="41" t="n">
        <v>13503.9</v>
      </c>
      <c r="P361" s="42" t="n">
        <v>7677.68</v>
      </c>
    </row>
    <row r="362" customFormat="false" ht="12.75" hidden="false" customHeight="false" outlineLevel="0" collapsed="false">
      <c r="A362" s="39" t="s">
        <v>1841</v>
      </c>
      <c r="B362" s="39" t="s">
        <v>346</v>
      </c>
      <c r="C362" s="39"/>
      <c r="D362" s="39"/>
      <c r="E362" s="40" t="n">
        <v>20091.37</v>
      </c>
      <c r="F362" s="40" t="n">
        <v>6321.16</v>
      </c>
      <c r="G362" s="41" t="n">
        <v>59362.58</v>
      </c>
      <c r="H362" s="41" t="n">
        <v>8799.47</v>
      </c>
      <c r="I362" s="40" t="n">
        <v>15060.26</v>
      </c>
      <c r="J362" s="40" t="n">
        <v>7979.24</v>
      </c>
      <c r="K362" s="41" t="n">
        <v>12253.1</v>
      </c>
      <c r="L362" s="41" t="n">
        <v>5618.4</v>
      </c>
      <c r="M362" s="40" t="n">
        <v>18590.66</v>
      </c>
      <c r="N362" s="40" t="n">
        <v>5782.76</v>
      </c>
      <c r="O362" s="41" t="n">
        <v>13503.9</v>
      </c>
      <c r="P362" s="42" t="n">
        <v>7677.68</v>
      </c>
    </row>
    <row r="363" customFormat="false" ht="12.75" hidden="false" customHeight="false" outlineLevel="0" collapsed="false">
      <c r="A363" s="39" t="s">
        <v>1842</v>
      </c>
      <c r="B363" s="39" t="s">
        <v>14</v>
      </c>
      <c r="C363" s="39" t="s">
        <v>27</v>
      </c>
      <c r="D363" s="39" t="s">
        <v>28</v>
      </c>
      <c r="E363" s="40" t="n">
        <v>21238.59</v>
      </c>
      <c r="F363" s="40" t="n">
        <v>6451.58</v>
      </c>
      <c r="G363" s="41" t="n">
        <v>59778.17</v>
      </c>
      <c r="H363" s="41" t="n">
        <v>8809.52</v>
      </c>
      <c r="I363" s="40" t="n">
        <v>14962.19</v>
      </c>
      <c r="J363" s="40" t="n">
        <v>7981.6</v>
      </c>
      <c r="K363" s="41" t="n">
        <v>12642.4</v>
      </c>
      <c r="L363" s="41" t="n">
        <v>5801</v>
      </c>
      <c r="M363" s="40" t="n">
        <v>18721.01</v>
      </c>
      <c r="N363" s="40" t="n">
        <v>7764.62</v>
      </c>
      <c r="O363" s="41" t="n">
        <v>13477.44</v>
      </c>
      <c r="P363" s="42" t="n">
        <v>7798.61</v>
      </c>
    </row>
    <row r="364" customFormat="false" ht="12.75" hidden="false" customHeight="false" outlineLevel="0" collapsed="false">
      <c r="A364" s="39" t="s">
        <v>1845</v>
      </c>
      <c r="B364" s="39" t="s">
        <v>26</v>
      </c>
      <c r="C364" s="39" t="s">
        <v>27</v>
      </c>
      <c r="D364" s="39" t="s">
        <v>28</v>
      </c>
      <c r="E364" s="40" t="n">
        <v>20352.81</v>
      </c>
      <c r="F364" s="40" t="n">
        <v>6339.68</v>
      </c>
      <c r="G364" s="41" t="n">
        <v>60170.52</v>
      </c>
      <c r="H364" s="41" t="n">
        <v>8675.25</v>
      </c>
      <c r="I364" s="40" t="n">
        <v>15114.08</v>
      </c>
      <c r="J364" s="40" t="n">
        <v>7977.37</v>
      </c>
      <c r="K364" s="41" t="n">
        <v>12302.4</v>
      </c>
      <c r="L364" s="41" t="n">
        <v>5622.7</v>
      </c>
      <c r="M364" s="40" t="n">
        <v>18602.6</v>
      </c>
      <c r="N364" s="40" t="n">
        <v>6139.71</v>
      </c>
      <c r="O364" s="41" t="n">
        <v>13494.04</v>
      </c>
      <c r="P364" s="42" t="n">
        <v>7708.28</v>
      </c>
    </row>
    <row r="365" customFormat="false" ht="12.75" hidden="false" customHeight="false" outlineLevel="0" collapsed="false">
      <c r="A365" s="39" t="s">
        <v>1850</v>
      </c>
      <c r="B365" s="39" t="s">
        <v>20</v>
      </c>
      <c r="C365" s="39" t="s">
        <v>45</v>
      </c>
      <c r="D365" s="39" t="s">
        <v>69</v>
      </c>
      <c r="E365" s="40" t="n">
        <v>20195.7</v>
      </c>
      <c r="F365" s="40" t="n">
        <v>6343.31</v>
      </c>
      <c r="G365" s="41" t="n">
        <v>58733.01</v>
      </c>
      <c r="H365" s="41" t="n">
        <v>8715.77</v>
      </c>
      <c r="I365" s="40" t="n">
        <v>15001.07</v>
      </c>
      <c r="J365" s="40" t="n">
        <v>7978.36</v>
      </c>
      <c r="K365" s="41" t="n">
        <v>12177.3</v>
      </c>
      <c r="L365" s="41" t="n">
        <v>5633.7</v>
      </c>
      <c r="M365" s="40" t="n">
        <v>18598.92</v>
      </c>
      <c r="N365" s="40" t="n">
        <v>6125.67</v>
      </c>
      <c r="O365" s="41" t="n">
        <v>13554.92</v>
      </c>
      <c r="P365" s="42" t="n">
        <v>7703.37</v>
      </c>
    </row>
    <row r="366" customFormat="false" ht="12.75" hidden="false" customHeight="false" outlineLevel="0" collapsed="false">
      <c r="A366" s="39" t="s">
        <v>1853</v>
      </c>
      <c r="B366" s="39" t="s">
        <v>14</v>
      </c>
      <c r="C366" s="39" t="s">
        <v>27</v>
      </c>
      <c r="D366" s="39" t="s">
        <v>28</v>
      </c>
      <c r="E366" s="40" t="n">
        <v>20887.3</v>
      </c>
      <c r="F366" s="40" t="n">
        <v>6486.61</v>
      </c>
      <c r="G366" s="41" t="n">
        <v>60224.87</v>
      </c>
      <c r="H366" s="41" t="n">
        <v>8764.96</v>
      </c>
      <c r="I366" s="40" t="n">
        <v>15260.02</v>
      </c>
      <c r="J366" s="40" t="n">
        <v>8056.5</v>
      </c>
      <c r="K366" s="41" t="n">
        <v>12335.5</v>
      </c>
      <c r="L366" s="41" t="n">
        <v>6705.4</v>
      </c>
      <c r="M366" s="40" t="n">
        <v>19235.25</v>
      </c>
      <c r="N366" s="40" t="n">
        <v>6914.26</v>
      </c>
      <c r="O366" s="41" t="n">
        <v>13632.78</v>
      </c>
      <c r="P366" s="42" t="n">
        <v>7721.22</v>
      </c>
    </row>
    <row r="367" customFormat="false" ht="12.75" hidden="false" customHeight="false" outlineLevel="0" collapsed="false">
      <c r="A367" s="39" t="s">
        <v>1856</v>
      </c>
      <c r="B367" s="39" t="s">
        <v>26</v>
      </c>
      <c r="C367" s="39" t="s">
        <v>27</v>
      </c>
      <c r="D367" s="39" t="s">
        <v>28</v>
      </c>
      <c r="E367" s="40" t="n">
        <v>20042.2</v>
      </c>
      <c r="F367" s="40" t="n">
        <v>6311.77</v>
      </c>
      <c r="G367" s="41" t="n">
        <v>59888.83</v>
      </c>
      <c r="H367" s="41" t="n">
        <v>9021.83</v>
      </c>
      <c r="I367" s="40" t="n">
        <v>15057.94</v>
      </c>
      <c r="J367" s="40" t="n">
        <v>7979.56</v>
      </c>
      <c r="K367" s="41" t="n">
        <v>12220.6</v>
      </c>
      <c r="L367" s="41" t="n">
        <v>5608.9</v>
      </c>
      <c r="M367" s="40" t="n">
        <v>18579.79</v>
      </c>
      <c r="N367" s="40" t="n">
        <v>5791.8</v>
      </c>
      <c r="O367" s="41" t="n">
        <v>13490.69</v>
      </c>
      <c r="P367" s="42" t="n">
        <v>7679.14</v>
      </c>
    </row>
    <row r="368" customFormat="false" ht="12.75" hidden="false" customHeight="false" outlineLevel="0" collapsed="false">
      <c r="A368" s="39" t="s">
        <v>1859</v>
      </c>
      <c r="B368" s="39" t="s">
        <v>26</v>
      </c>
      <c r="C368" s="39" t="s">
        <v>111</v>
      </c>
      <c r="D368" s="39" t="s">
        <v>1860</v>
      </c>
      <c r="E368" s="40" t="n">
        <v>20264.11</v>
      </c>
      <c r="F368" s="40" t="n">
        <v>6331.28</v>
      </c>
      <c r="G368" s="41" t="n">
        <v>60104.78</v>
      </c>
      <c r="H368" s="41" t="n">
        <v>8785.83</v>
      </c>
      <c r="I368" s="40" t="n">
        <v>15098.49</v>
      </c>
      <c r="J368" s="40" t="n">
        <v>7978.8</v>
      </c>
      <c r="K368" s="41" t="n">
        <v>12267.4</v>
      </c>
      <c r="L368" s="41" t="n">
        <v>5606.4</v>
      </c>
      <c r="M368" s="40" t="n">
        <v>18594.56</v>
      </c>
      <c r="N368" s="40" t="n">
        <v>6070.03</v>
      </c>
      <c r="O368" s="41" t="n">
        <v>13490.55</v>
      </c>
      <c r="P368" s="42" t="n">
        <v>7701.82</v>
      </c>
    </row>
    <row r="369" customFormat="false" ht="12.75" hidden="false" customHeight="false" outlineLevel="0" collapsed="false">
      <c r="A369" s="39" t="s">
        <v>1864</v>
      </c>
      <c r="B369" s="39" t="s">
        <v>14</v>
      </c>
      <c r="C369" s="39" t="s">
        <v>33</v>
      </c>
      <c r="D369" s="39" t="s">
        <v>135</v>
      </c>
      <c r="E369" s="40" t="n">
        <v>20298.43</v>
      </c>
      <c r="F369" s="40" t="n">
        <v>6330.69</v>
      </c>
      <c r="G369" s="41" t="n">
        <v>60248.09</v>
      </c>
      <c r="H369" s="41" t="n">
        <v>8681.25</v>
      </c>
      <c r="I369" s="40" t="n">
        <v>15157.88</v>
      </c>
      <c r="J369" s="40" t="n">
        <v>7979.55</v>
      </c>
      <c r="K369" s="41" t="n">
        <v>12262</v>
      </c>
      <c r="L369" s="41" t="n">
        <v>5583.6</v>
      </c>
      <c r="M369" s="40" t="n">
        <v>18602.71</v>
      </c>
      <c r="N369" s="40" t="n">
        <v>6151.12</v>
      </c>
      <c r="O369" s="41" t="n">
        <v>13493.39</v>
      </c>
      <c r="P369" s="42" t="n">
        <v>7707.74</v>
      </c>
    </row>
    <row r="370" customFormat="false" ht="12.75" hidden="false" customHeight="false" outlineLevel="0" collapsed="false">
      <c r="A370" s="39" t="s">
        <v>1866</v>
      </c>
      <c r="B370" s="39" t="s">
        <v>47</v>
      </c>
      <c r="C370" s="39" t="s">
        <v>15</v>
      </c>
      <c r="D370" s="39" t="s">
        <v>1867</v>
      </c>
      <c r="E370" s="40" t="n">
        <v>20126.57</v>
      </c>
      <c r="F370" s="40" t="n">
        <v>6302.52</v>
      </c>
      <c r="G370" s="41" t="n">
        <v>58261.53</v>
      </c>
      <c r="H370" s="41" t="n">
        <v>8599.7</v>
      </c>
      <c r="I370" s="40" t="n">
        <v>15273.78</v>
      </c>
      <c r="J370" s="40" t="n">
        <v>7984.36</v>
      </c>
      <c r="K370" s="41" t="n">
        <v>12275.1</v>
      </c>
      <c r="L370" s="41" t="n">
        <v>5617</v>
      </c>
      <c r="M370" s="40" t="n">
        <v>18629.49</v>
      </c>
      <c r="N370" s="40" t="n">
        <v>6214.66</v>
      </c>
      <c r="O370" s="41" t="n">
        <v>13494.68</v>
      </c>
      <c r="P370" s="42" t="n">
        <v>7710.86</v>
      </c>
    </row>
    <row r="371" customFormat="false" ht="12.75" hidden="false" customHeight="false" outlineLevel="0" collapsed="false">
      <c r="A371" s="39" t="s">
        <v>1879</v>
      </c>
      <c r="B371" s="39" t="s">
        <v>20</v>
      </c>
      <c r="C371" s="39" t="s">
        <v>37</v>
      </c>
      <c r="D371" s="39" t="s">
        <v>1880</v>
      </c>
      <c r="E371" s="40" t="n">
        <v>20259.42</v>
      </c>
      <c r="F371" s="40" t="n">
        <v>6328.19</v>
      </c>
      <c r="G371" s="41" t="n">
        <v>60619.82</v>
      </c>
      <c r="H371" s="41" t="n">
        <v>8679.82</v>
      </c>
      <c r="I371" s="40" t="n">
        <v>17455.04</v>
      </c>
      <c r="J371" s="40" t="n">
        <v>9297.38</v>
      </c>
      <c r="K371" s="41" t="n">
        <v>12269.3</v>
      </c>
      <c r="L371" s="41" t="n">
        <v>5597.5</v>
      </c>
      <c r="M371" s="40" t="n">
        <v>18604.28</v>
      </c>
      <c r="N371" s="40" t="n">
        <v>6164.91</v>
      </c>
      <c r="O371" s="41" t="n">
        <v>13493.92</v>
      </c>
      <c r="P371" s="42" t="n">
        <v>7708.49</v>
      </c>
    </row>
    <row r="372" customFormat="false" ht="12.75" hidden="false" customHeight="false" outlineLevel="0" collapsed="false">
      <c r="A372" s="39" t="s">
        <v>1882</v>
      </c>
      <c r="B372" s="39" t="s">
        <v>26</v>
      </c>
      <c r="C372" s="39" t="s">
        <v>111</v>
      </c>
      <c r="D372" s="39" t="s">
        <v>1069</v>
      </c>
      <c r="E372" s="40" t="n">
        <v>20262.85</v>
      </c>
      <c r="F372" s="40" t="n">
        <v>6331.32</v>
      </c>
      <c r="G372" s="41" t="n">
        <v>60102.82</v>
      </c>
      <c r="H372" s="41" t="n">
        <v>8787.34</v>
      </c>
      <c r="I372" s="40" t="n">
        <v>15097.69</v>
      </c>
      <c r="J372" s="40" t="n">
        <v>7978.8</v>
      </c>
      <c r="K372" s="41" t="n">
        <v>12266.6</v>
      </c>
      <c r="L372" s="41" t="n">
        <v>5606.8</v>
      </c>
      <c r="M372" s="40" t="n">
        <v>18594.45</v>
      </c>
      <c r="N372" s="40" t="n">
        <v>6069.04</v>
      </c>
      <c r="O372" s="41" t="n">
        <v>13490.51</v>
      </c>
      <c r="P372" s="42" t="n">
        <v>7701.75</v>
      </c>
    </row>
    <row r="373" customFormat="false" ht="12.75" hidden="false" customHeight="false" outlineLevel="0" collapsed="false">
      <c r="A373" s="39" t="s">
        <v>1891</v>
      </c>
      <c r="B373" s="39" t="s">
        <v>20</v>
      </c>
      <c r="C373" s="39" t="s">
        <v>33</v>
      </c>
      <c r="D373" s="39" t="s">
        <v>96</v>
      </c>
      <c r="E373" s="40" t="n">
        <v>20294.11</v>
      </c>
      <c r="F373" s="40" t="n">
        <v>6330.59</v>
      </c>
      <c r="G373" s="41" t="n">
        <v>60239.09</v>
      </c>
      <c r="H373" s="41" t="n">
        <v>8680.96</v>
      </c>
      <c r="I373" s="40" t="n">
        <v>15158.47</v>
      </c>
      <c r="J373" s="40" t="n">
        <v>7979.56</v>
      </c>
      <c r="K373" s="41" t="n">
        <v>12263</v>
      </c>
      <c r="L373" s="41" t="n">
        <v>5582.7</v>
      </c>
      <c r="M373" s="40" t="n">
        <v>18602.82</v>
      </c>
      <c r="N373" s="40" t="n">
        <v>6151.03</v>
      </c>
      <c r="O373" s="41" t="n">
        <v>13493.42</v>
      </c>
      <c r="P373" s="42" t="n">
        <v>7707.73</v>
      </c>
    </row>
    <row r="374" customFormat="false" ht="12.75" hidden="false" customHeight="false" outlineLevel="0" collapsed="false">
      <c r="A374" s="39" t="s">
        <v>1894</v>
      </c>
      <c r="B374" s="39" t="s">
        <v>14</v>
      </c>
      <c r="C374" s="39" t="s">
        <v>27</v>
      </c>
      <c r="D374" s="39" t="s">
        <v>28</v>
      </c>
      <c r="E374" s="40" t="n">
        <v>20571.43</v>
      </c>
      <c r="F374" s="40" t="n">
        <v>6382.24</v>
      </c>
      <c r="G374" s="41" t="n">
        <v>60005.42</v>
      </c>
      <c r="H374" s="41" t="n">
        <v>8795.11</v>
      </c>
      <c r="I374" s="40" t="n">
        <v>15014.1</v>
      </c>
      <c r="J374" s="40" t="n">
        <v>7988.48</v>
      </c>
      <c r="K374" s="41" t="n">
        <v>12426.4</v>
      </c>
      <c r="L374" s="41" t="n">
        <v>5798.3</v>
      </c>
      <c r="M374" s="40" t="n">
        <v>18697.89</v>
      </c>
      <c r="N374" s="40" t="n">
        <v>6650.45</v>
      </c>
      <c r="O374" s="41" t="n">
        <v>13492.32</v>
      </c>
      <c r="P374" s="42" t="n">
        <v>7725.01</v>
      </c>
    </row>
    <row r="375" customFormat="false" ht="12.75" hidden="false" customHeight="false" outlineLevel="0" collapsed="false">
      <c r="A375" s="39" t="s">
        <v>1899</v>
      </c>
      <c r="B375" s="39" t="s">
        <v>20</v>
      </c>
      <c r="C375" s="39" t="s">
        <v>37</v>
      </c>
      <c r="D375" s="39" t="s">
        <v>353</v>
      </c>
      <c r="E375" s="40" t="n">
        <v>20259.33</v>
      </c>
      <c r="F375" s="40" t="n">
        <v>6328.19</v>
      </c>
      <c r="G375" s="41" t="n">
        <v>60562.66</v>
      </c>
      <c r="H375" s="41" t="n">
        <v>8679.84</v>
      </c>
      <c r="I375" s="40" t="n">
        <v>17383.06</v>
      </c>
      <c r="J375" s="40" t="n">
        <v>9254.47</v>
      </c>
      <c r="K375" s="41" t="n">
        <v>12269.3</v>
      </c>
      <c r="L375" s="41" t="n">
        <v>5597.5</v>
      </c>
      <c r="M375" s="40" t="n">
        <v>18604.3</v>
      </c>
      <c r="N375" s="40" t="n">
        <v>6164.9</v>
      </c>
      <c r="O375" s="41" t="n">
        <v>13493.92</v>
      </c>
      <c r="P375" s="42" t="n">
        <v>7708.49</v>
      </c>
    </row>
    <row r="376" customFormat="false" ht="12.75" hidden="false" customHeight="false" outlineLevel="0" collapsed="false">
      <c r="A376" s="39" t="s">
        <v>1902</v>
      </c>
      <c r="B376" s="39" t="s">
        <v>26</v>
      </c>
      <c r="C376" s="39" t="s">
        <v>27</v>
      </c>
      <c r="D376" s="39" t="s">
        <v>50</v>
      </c>
      <c r="E376" s="40" t="n">
        <v>20305.68</v>
      </c>
      <c r="F376" s="40" t="n">
        <v>6335.67</v>
      </c>
      <c r="G376" s="41" t="n">
        <v>60171.54</v>
      </c>
      <c r="H376" s="41" t="n">
        <v>8673.29</v>
      </c>
      <c r="I376" s="40" t="n">
        <v>15109.03</v>
      </c>
      <c r="J376" s="40" t="n">
        <v>7978.29</v>
      </c>
      <c r="K376" s="41" t="n">
        <v>12282.5</v>
      </c>
      <c r="L376" s="41" t="n">
        <v>5613.9</v>
      </c>
      <c r="M376" s="40" t="n">
        <v>18598.22</v>
      </c>
      <c r="N376" s="40" t="n">
        <v>6120.34</v>
      </c>
      <c r="O376" s="41" t="n">
        <v>13491.68</v>
      </c>
      <c r="P376" s="42" t="n">
        <v>7706.24</v>
      </c>
    </row>
    <row r="377" customFormat="false" ht="12.75" hidden="false" customHeight="false" outlineLevel="0" collapsed="false">
      <c r="A377" s="39" t="s">
        <v>1909</v>
      </c>
      <c r="B377" s="39" t="s">
        <v>26</v>
      </c>
      <c r="C377" s="39" t="s">
        <v>27</v>
      </c>
      <c r="D377" s="39" t="s">
        <v>54</v>
      </c>
      <c r="E377" s="40" t="n">
        <v>20310.71</v>
      </c>
      <c r="F377" s="40" t="n">
        <v>6335.99</v>
      </c>
      <c r="G377" s="41" t="n">
        <v>60171.48</v>
      </c>
      <c r="H377" s="41" t="n">
        <v>8673.49</v>
      </c>
      <c r="I377" s="40" t="n">
        <v>15109.6</v>
      </c>
      <c r="J377" s="40" t="n">
        <v>7978.2</v>
      </c>
      <c r="K377" s="41" t="n">
        <v>12284</v>
      </c>
      <c r="L377" s="41" t="n">
        <v>5614.9</v>
      </c>
      <c r="M377" s="40" t="n">
        <v>18598.61</v>
      </c>
      <c r="N377" s="40" t="n">
        <v>6122.02</v>
      </c>
      <c r="O377" s="41" t="n">
        <v>13491.94</v>
      </c>
      <c r="P377" s="42" t="n">
        <v>7706.46</v>
      </c>
    </row>
    <row r="378" customFormat="false" ht="12.75" hidden="false" customHeight="false" outlineLevel="0" collapsed="false">
      <c r="A378" s="39" t="s">
        <v>1916</v>
      </c>
      <c r="B378" s="39" t="s">
        <v>26</v>
      </c>
      <c r="C378" s="39" t="s">
        <v>111</v>
      </c>
      <c r="D378" s="39" t="s">
        <v>869</v>
      </c>
      <c r="E378" s="40" t="n">
        <v>20264.73</v>
      </c>
      <c r="F378" s="40" t="n">
        <v>6331.3</v>
      </c>
      <c r="G378" s="41" t="n">
        <v>60105.69</v>
      </c>
      <c r="H378" s="41" t="n">
        <v>8785.08</v>
      </c>
      <c r="I378" s="40" t="n">
        <v>15098.87</v>
      </c>
      <c r="J378" s="40" t="n">
        <v>7978.8</v>
      </c>
      <c r="K378" s="41" t="n">
        <v>12267.5</v>
      </c>
      <c r="L378" s="41" t="n">
        <v>5606.3</v>
      </c>
      <c r="M378" s="40" t="n">
        <v>18594.63</v>
      </c>
      <c r="N378" s="40" t="n">
        <v>6070.51</v>
      </c>
      <c r="O378" s="41" t="n">
        <v>13490.6</v>
      </c>
      <c r="P378" s="42" t="n">
        <v>7701.89</v>
      </c>
    </row>
    <row r="379" customFormat="false" ht="12.75" hidden="false" customHeight="false" outlineLevel="0" collapsed="false">
      <c r="A379" s="39" t="s">
        <v>1921</v>
      </c>
      <c r="B379" s="39" t="s">
        <v>125</v>
      </c>
      <c r="C379" s="39" t="s">
        <v>87</v>
      </c>
      <c r="D379" s="39" t="s">
        <v>1922</v>
      </c>
      <c r="E379" s="40" t="n">
        <v>20227.78</v>
      </c>
      <c r="F379" s="40" t="n">
        <v>6328.76</v>
      </c>
      <c r="G379" s="41" t="n">
        <v>59970.88</v>
      </c>
      <c r="H379" s="41" t="n">
        <v>8683.66</v>
      </c>
      <c r="I379" s="40" t="n">
        <v>15177.16</v>
      </c>
      <c r="J379" s="40" t="n">
        <v>7980.89</v>
      </c>
      <c r="K379" s="41" t="n">
        <v>12271.1</v>
      </c>
      <c r="L379" s="41" t="n">
        <v>5603.9</v>
      </c>
      <c r="M379" s="40" t="n">
        <v>18605.67</v>
      </c>
      <c r="N379" s="40" t="n">
        <v>6157.09</v>
      </c>
      <c r="O379" s="41" t="n">
        <v>13494.34</v>
      </c>
      <c r="P379" s="42" t="n">
        <v>7707.86</v>
      </c>
    </row>
    <row r="380" customFormat="false" ht="12.75" hidden="false" customHeight="false" outlineLevel="0" collapsed="false">
      <c r="A380" s="39" t="s">
        <v>1932</v>
      </c>
      <c r="B380" s="39" t="s">
        <v>59</v>
      </c>
      <c r="C380" s="39" t="s">
        <v>60</v>
      </c>
      <c r="D380" s="39" t="s">
        <v>61</v>
      </c>
      <c r="E380" s="40" t="n">
        <v>20418.45</v>
      </c>
      <c r="F380" s="40" t="n">
        <v>6416.89</v>
      </c>
      <c r="G380" s="41" t="n">
        <v>58934.09</v>
      </c>
      <c r="H380" s="41" t="n">
        <v>8714.29</v>
      </c>
      <c r="I380" s="40" t="n">
        <v>14751.63</v>
      </c>
      <c r="J380" s="40" t="n">
        <v>7979.06</v>
      </c>
      <c r="K380" s="41" t="n">
        <v>12241</v>
      </c>
      <c r="L380" s="41" t="n">
        <v>5658.6</v>
      </c>
      <c r="M380" s="40" t="n">
        <v>18586.52</v>
      </c>
      <c r="N380" s="40" t="n">
        <v>6491.78</v>
      </c>
      <c r="O380" s="41" t="n">
        <v>13595.06</v>
      </c>
      <c r="P380" s="42" t="n">
        <v>7726.63</v>
      </c>
    </row>
    <row r="381" customFormat="false" ht="12.75" hidden="false" customHeight="false" outlineLevel="0" collapsed="false">
      <c r="A381" s="39" t="s">
        <v>1934</v>
      </c>
      <c r="B381" s="39" t="s">
        <v>14</v>
      </c>
      <c r="C381" s="39" t="s">
        <v>27</v>
      </c>
      <c r="D381" s="39" t="s">
        <v>31</v>
      </c>
      <c r="E381" s="40" t="n">
        <v>21181</v>
      </c>
      <c r="F381" s="40" t="n">
        <v>6446.1</v>
      </c>
      <c r="G381" s="41" t="n">
        <v>59795.71</v>
      </c>
      <c r="H381" s="41" t="n">
        <v>8804.19</v>
      </c>
      <c r="I381" s="40" t="n">
        <v>14963.04</v>
      </c>
      <c r="J381" s="40" t="n">
        <v>7981.93</v>
      </c>
      <c r="K381" s="41" t="n">
        <v>12628</v>
      </c>
      <c r="L381" s="41" t="n">
        <v>5810.9</v>
      </c>
      <c r="M381" s="40" t="n">
        <v>18716.1</v>
      </c>
      <c r="N381" s="40" t="n">
        <v>7666.95</v>
      </c>
      <c r="O381" s="41" t="n">
        <v>13473.31</v>
      </c>
      <c r="P381" s="42" t="n">
        <v>7790.56</v>
      </c>
    </row>
    <row r="382" customFormat="false" ht="12.75" hidden="false" customHeight="false" outlineLevel="0" collapsed="false">
      <c r="A382" s="39" t="s">
        <v>1939</v>
      </c>
      <c r="B382" s="39" t="s">
        <v>14</v>
      </c>
      <c r="C382" s="39" t="s">
        <v>27</v>
      </c>
      <c r="D382" s="39" t="s">
        <v>28</v>
      </c>
      <c r="E382" s="40" t="n">
        <v>20425.86</v>
      </c>
      <c r="F382" s="40" t="n">
        <v>6335.42</v>
      </c>
      <c r="G382" s="41" t="n">
        <v>60172.26</v>
      </c>
      <c r="H382" s="41" t="n">
        <v>8675.95</v>
      </c>
      <c r="I382" s="40" t="n">
        <v>15139.55</v>
      </c>
      <c r="J382" s="40" t="n">
        <v>7978.19</v>
      </c>
      <c r="K382" s="41" t="n">
        <v>12384.8</v>
      </c>
      <c r="L382" s="41" t="n">
        <v>5747.5</v>
      </c>
      <c r="M382" s="40" t="n">
        <v>18609.72</v>
      </c>
      <c r="N382" s="40" t="n">
        <v>6145.02</v>
      </c>
      <c r="O382" s="41" t="n">
        <v>13494.83</v>
      </c>
      <c r="P382" s="42" t="n">
        <v>7708.62</v>
      </c>
    </row>
    <row r="383" customFormat="false" ht="12.75" hidden="false" customHeight="false" outlineLevel="0" collapsed="false">
      <c r="A383" s="39" t="s">
        <v>1944</v>
      </c>
      <c r="B383" s="39" t="s">
        <v>20</v>
      </c>
      <c r="C383" s="39" t="s">
        <v>37</v>
      </c>
      <c r="D383" s="39" t="s">
        <v>1945</v>
      </c>
      <c r="E383" s="40" t="n">
        <v>20259.42</v>
      </c>
      <c r="F383" s="40" t="n">
        <v>6328.19</v>
      </c>
      <c r="G383" s="41" t="n">
        <v>60623.93</v>
      </c>
      <c r="H383" s="41" t="n">
        <v>8679.82</v>
      </c>
      <c r="I383" s="40" t="n">
        <v>17460.06</v>
      </c>
      <c r="J383" s="40" t="n">
        <v>9300.41</v>
      </c>
      <c r="K383" s="41" t="n">
        <v>12269.3</v>
      </c>
      <c r="L383" s="41" t="n">
        <v>5597.5</v>
      </c>
      <c r="M383" s="40" t="n">
        <v>18604.28</v>
      </c>
      <c r="N383" s="40" t="n">
        <v>6164.91</v>
      </c>
      <c r="O383" s="41" t="n">
        <v>13493.92</v>
      </c>
      <c r="P383" s="42" t="n">
        <v>7708.49</v>
      </c>
    </row>
    <row r="384" customFormat="false" ht="12.75" hidden="false" customHeight="false" outlineLevel="0" collapsed="false">
      <c r="A384" s="39" t="s">
        <v>1947</v>
      </c>
      <c r="B384" s="39" t="s">
        <v>20</v>
      </c>
      <c r="C384" s="39" t="s">
        <v>33</v>
      </c>
      <c r="D384" s="39" t="s">
        <v>1948</v>
      </c>
      <c r="E384" s="40" t="n">
        <v>20294.76</v>
      </c>
      <c r="F384" s="40" t="n">
        <v>6329.87</v>
      </c>
      <c r="G384" s="41" t="n">
        <v>60230.86</v>
      </c>
      <c r="H384" s="41" t="n">
        <v>8691.65</v>
      </c>
      <c r="I384" s="40" t="n">
        <v>15152.01</v>
      </c>
      <c r="J384" s="40" t="n">
        <v>7979.47</v>
      </c>
      <c r="K384" s="41" t="n">
        <v>12261.9</v>
      </c>
      <c r="L384" s="41" t="n">
        <v>5585.5</v>
      </c>
      <c r="M384" s="40" t="n">
        <v>18601.9</v>
      </c>
      <c r="N384" s="40" t="n">
        <v>6141.95</v>
      </c>
      <c r="O384" s="41" t="n">
        <v>13493.11</v>
      </c>
      <c r="P384" s="42" t="n">
        <v>7707.11</v>
      </c>
    </row>
    <row r="385" customFormat="false" ht="12.75" hidden="false" customHeight="false" outlineLevel="0" collapsed="false">
      <c r="A385" s="39" t="s">
        <v>1956</v>
      </c>
      <c r="B385" s="39" t="s">
        <v>59</v>
      </c>
      <c r="C385" s="39" t="s">
        <v>60</v>
      </c>
      <c r="D385" s="39" t="s">
        <v>61</v>
      </c>
      <c r="E385" s="40" t="n">
        <v>20341.93</v>
      </c>
      <c r="F385" s="40" t="n">
        <v>6774.51</v>
      </c>
      <c r="G385" s="41" t="n">
        <v>58451.7</v>
      </c>
      <c r="H385" s="41" t="n">
        <v>8701.99</v>
      </c>
      <c r="I385" s="40" t="n">
        <v>14975.82</v>
      </c>
      <c r="J385" s="40" t="n">
        <v>7977.88</v>
      </c>
      <c r="K385" s="41" t="n">
        <v>12287.8</v>
      </c>
      <c r="L385" s="41" t="n">
        <v>5665</v>
      </c>
      <c r="M385" s="40" t="n">
        <v>18567.88</v>
      </c>
      <c r="N385" s="40" t="n">
        <v>6341.18</v>
      </c>
      <c r="O385" s="41" t="n">
        <v>13568.99</v>
      </c>
      <c r="P385" s="42" t="n">
        <v>7718.31</v>
      </c>
    </row>
    <row r="386" customFormat="false" ht="12.75" hidden="false" customHeight="false" outlineLevel="0" collapsed="false">
      <c r="A386" s="39" t="s">
        <v>1956</v>
      </c>
      <c r="B386" s="39" t="s">
        <v>26</v>
      </c>
      <c r="C386" s="39" t="s">
        <v>60</v>
      </c>
      <c r="D386" s="39" t="s">
        <v>63</v>
      </c>
      <c r="E386" s="40" t="n">
        <v>20346.76</v>
      </c>
      <c r="F386" s="40" t="n">
        <v>6816.67</v>
      </c>
      <c r="G386" s="41" t="n">
        <v>58436.48</v>
      </c>
      <c r="H386" s="41" t="n">
        <v>8703.73</v>
      </c>
      <c r="I386" s="40" t="n">
        <v>14972.92</v>
      </c>
      <c r="J386" s="40" t="n">
        <v>7977.86</v>
      </c>
      <c r="K386" s="41" t="n">
        <v>12288.3</v>
      </c>
      <c r="L386" s="41" t="n">
        <v>5665.8</v>
      </c>
      <c r="M386" s="40" t="n">
        <v>18569.07</v>
      </c>
      <c r="N386" s="40" t="n">
        <v>6339.93</v>
      </c>
      <c r="O386" s="41" t="n">
        <v>13550.04</v>
      </c>
      <c r="P386" s="42" t="n">
        <v>7718.22</v>
      </c>
    </row>
    <row r="387" customFormat="false" ht="12.75" hidden="false" customHeight="false" outlineLevel="0" collapsed="false">
      <c r="A387" s="39" t="s">
        <v>1960</v>
      </c>
      <c r="B387" s="39" t="s">
        <v>1961</v>
      </c>
      <c r="C387" s="39" t="s">
        <v>60</v>
      </c>
      <c r="D387" s="39" t="s">
        <v>1359</v>
      </c>
      <c r="E387" s="40" t="n">
        <v>20181.2</v>
      </c>
      <c r="F387" s="40" t="n">
        <v>6366.93</v>
      </c>
      <c r="G387" s="41" t="n">
        <v>58232.8</v>
      </c>
      <c r="H387" s="41" t="n">
        <v>8664.21</v>
      </c>
      <c r="I387" s="40" t="n">
        <v>16302.77</v>
      </c>
      <c r="J387" s="40" t="n">
        <v>7974.58</v>
      </c>
      <c r="K387" s="41" t="n">
        <v>12277.2</v>
      </c>
      <c r="L387" s="41" t="n">
        <v>5650.6</v>
      </c>
      <c r="M387" s="40" t="n">
        <v>18571.63</v>
      </c>
      <c r="N387" s="40" t="n">
        <v>6228.05</v>
      </c>
      <c r="O387" s="41" t="n">
        <v>13508.24</v>
      </c>
      <c r="P387" s="42" t="n">
        <v>7713.39</v>
      </c>
    </row>
    <row r="388" customFormat="false" ht="12.75" hidden="false" customHeight="false" outlineLevel="0" collapsed="false">
      <c r="A388" s="39" t="s">
        <v>1964</v>
      </c>
      <c r="B388" s="39" t="s">
        <v>226</v>
      </c>
      <c r="C388" s="39" t="s">
        <v>87</v>
      </c>
      <c r="D388" s="39" t="s">
        <v>373</v>
      </c>
      <c r="E388" s="40" t="n">
        <v>20261.53</v>
      </c>
      <c r="F388" s="40" t="n">
        <v>6330.51</v>
      </c>
      <c r="G388" s="41" t="n">
        <v>59816.56</v>
      </c>
      <c r="H388" s="41" t="n">
        <v>8590.06</v>
      </c>
      <c r="I388" s="40" t="n">
        <v>15153.71</v>
      </c>
      <c r="J388" s="40" t="n">
        <v>7978.38</v>
      </c>
      <c r="K388" s="41" t="n">
        <v>12271</v>
      </c>
      <c r="L388" s="41" t="n">
        <v>5610</v>
      </c>
      <c r="M388" s="40" t="n">
        <v>18602.42</v>
      </c>
      <c r="N388" s="40" t="n">
        <v>6153.24</v>
      </c>
      <c r="O388" s="41" t="n">
        <v>13494.26</v>
      </c>
      <c r="P388" s="42" t="n">
        <v>7707.67</v>
      </c>
    </row>
    <row r="389" customFormat="false" ht="12.75" hidden="false" customHeight="false" outlineLevel="0" collapsed="false">
      <c r="A389" s="39" t="s">
        <v>1967</v>
      </c>
      <c r="B389" s="39" t="s">
        <v>59</v>
      </c>
      <c r="C389" s="39" t="s">
        <v>66</v>
      </c>
      <c r="D389" s="39" t="s">
        <v>119</v>
      </c>
      <c r="E389" s="40" t="n">
        <v>20211.95</v>
      </c>
      <c r="F389" s="40" t="n">
        <v>6319.62</v>
      </c>
      <c r="G389" s="41" t="n">
        <v>58078.08</v>
      </c>
      <c r="H389" s="41" t="n">
        <v>8665.99</v>
      </c>
      <c r="I389" s="40" t="n">
        <v>15308.03</v>
      </c>
      <c r="J389" s="40" t="n">
        <v>7973.12</v>
      </c>
      <c r="K389" s="41" t="n">
        <v>12271</v>
      </c>
      <c r="L389" s="41" t="n">
        <v>5592.7</v>
      </c>
      <c r="M389" s="40" t="n">
        <v>18604.73</v>
      </c>
      <c r="N389" s="40" t="n">
        <v>6178.95</v>
      </c>
      <c r="O389" s="41" t="n">
        <v>13496.54</v>
      </c>
      <c r="P389" s="42" t="n">
        <v>7708.59</v>
      </c>
    </row>
    <row r="390" customFormat="false" ht="12.75" hidden="false" customHeight="false" outlineLevel="0" collapsed="false">
      <c r="A390" s="39" t="s">
        <v>1970</v>
      </c>
      <c r="B390" s="39" t="s">
        <v>14</v>
      </c>
      <c r="C390" s="39" t="s">
        <v>27</v>
      </c>
      <c r="D390" s="39" t="s">
        <v>50</v>
      </c>
      <c r="E390" s="40" t="n">
        <v>20992.06</v>
      </c>
      <c r="F390" s="40" t="n">
        <v>6422.36</v>
      </c>
      <c r="G390" s="41" t="n">
        <v>59870.48</v>
      </c>
      <c r="H390" s="41" t="n">
        <v>8760.69</v>
      </c>
      <c r="I390" s="40" t="n">
        <v>14972.71</v>
      </c>
      <c r="J390" s="40" t="n">
        <v>7981.42</v>
      </c>
      <c r="K390" s="41" t="n">
        <v>13618.6</v>
      </c>
      <c r="L390" s="41" t="n">
        <v>6021.3</v>
      </c>
      <c r="M390" s="40" t="n">
        <v>18691.02</v>
      </c>
      <c r="N390" s="40" t="n">
        <v>7320.05</v>
      </c>
      <c r="O390" s="41" t="n">
        <v>13601.15</v>
      </c>
      <c r="P390" s="42" t="n">
        <v>7842.96</v>
      </c>
    </row>
    <row r="391" customFormat="false" ht="12.75" hidden="false" customHeight="false" outlineLevel="0" collapsed="false">
      <c r="A391" s="39" t="s">
        <v>1984</v>
      </c>
      <c r="B391" s="39" t="s">
        <v>20</v>
      </c>
      <c r="C391" s="39" t="s">
        <v>33</v>
      </c>
      <c r="D391" s="39" t="s">
        <v>96</v>
      </c>
      <c r="E391" s="40" t="n">
        <v>20323.24</v>
      </c>
      <c r="F391" s="40" t="n">
        <v>6331.21</v>
      </c>
      <c r="G391" s="41" t="n">
        <v>60252.59</v>
      </c>
      <c r="H391" s="41" t="n">
        <v>8683.06</v>
      </c>
      <c r="I391" s="40" t="n">
        <v>15154.53</v>
      </c>
      <c r="J391" s="40" t="n">
        <v>7979.39</v>
      </c>
      <c r="K391" s="41" t="n">
        <v>12263.4</v>
      </c>
      <c r="L391" s="41" t="n">
        <v>5589.6</v>
      </c>
      <c r="M391" s="40" t="n">
        <v>18602.22</v>
      </c>
      <c r="N391" s="40" t="n">
        <v>6148.81</v>
      </c>
      <c r="O391" s="41" t="n">
        <v>13493.36</v>
      </c>
      <c r="P391" s="42" t="n">
        <v>7707.59</v>
      </c>
    </row>
    <row r="392" customFormat="false" ht="12.75" hidden="false" customHeight="false" outlineLevel="0" collapsed="false">
      <c r="A392" s="39" t="s">
        <v>1986</v>
      </c>
      <c r="B392" s="39" t="s">
        <v>125</v>
      </c>
      <c r="C392" s="39" t="s">
        <v>87</v>
      </c>
      <c r="D392" s="39" t="s">
        <v>1766</v>
      </c>
      <c r="E392" s="40" t="n">
        <v>20296.12</v>
      </c>
      <c r="F392" s="40" t="n">
        <v>6331.38</v>
      </c>
      <c r="G392" s="41" t="n">
        <v>60369.68</v>
      </c>
      <c r="H392" s="41" t="n">
        <v>8694.91</v>
      </c>
      <c r="I392" s="40" t="n">
        <v>15146.05</v>
      </c>
      <c r="J392" s="40" t="n">
        <v>7979.27</v>
      </c>
      <c r="K392" s="41" t="n">
        <v>12272.7</v>
      </c>
      <c r="L392" s="41" t="n">
        <v>5610.7</v>
      </c>
      <c r="M392" s="40" t="n">
        <v>18600.9</v>
      </c>
      <c r="N392" s="40" t="n">
        <v>6137.21</v>
      </c>
      <c r="O392" s="41" t="n">
        <v>13493.57</v>
      </c>
      <c r="P392" s="42" t="n">
        <v>7706.92</v>
      </c>
    </row>
    <row r="393" customFormat="false" ht="12.75" hidden="false" customHeight="false" outlineLevel="0" collapsed="false">
      <c r="A393" s="39" t="s">
        <v>1995</v>
      </c>
      <c r="B393" s="39" t="s">
        <v>47</v>
      </c>
      <c r="C393" s="39" t="s">
        <v>297</v>
      </c>
      <c r="D393" s="39" t="s">
        <v>512</v>
      </c>
      <c r="E393" s="40" t="n">
        <v>20079.07</v>
      </c>
      <c r="F393" s="40" t="n">
        <v>6306.81</v>
      </c>
      <c r="G393" s="41" t="n">
        <v>58388.63</v>
      </c>
      <c r="H393" s="41" t="n">
        <v>8622.57</v>
      </c>
      <c r="I393" s="40" t="n">
        <v>15273.18</v>
      </c>
      <c r="J393" s="40" t="n">
        <v>7986.47</v>
      </c>
      <c r="K393" s="41" t="n">
        <v>12272.5</v>
      </c>
      <c r="L393" s="41" t="n">
        <v>5614.1</v>
      </c>
      <c r="M393" s="40" t="n">
        <v>18629.88</v>
      </c>
      <c r="N393" s="40" t="n">
        <v>6201.23</v>
      </c>
      <c r="O393" s="41" t="n">
        <v>13494.94</v>
      </c>
      <c r="P393" s="42" t="n">
        <v>7710.27</v>
      </c>
    </row>
    <row r="394" customFormat="false" ht="12.75" hidden="false" customHeight="false" outlineLevel="0" collapsed="false">
      <c r="A394" s="39" t="s">
        <v>1989</v>
      </c>
      <c r="B394" s="39" t="s">
        <v>14</v>
      </c>
      <c r="C394" s="39" t="s">
        <v>87</v>
      </c>
      <c r="D394" s="39" t="s">
        <v>1996</v>
      </c>
      <c r="E394" s="40" t="n">
        <v>20235.51</v>
      </c>
      <c r="F394" s="40" t="n">
        <v>6330.27</v>
      </c>
      <c r="G394" s="41" t="n">
        <v>60145.01</v>
      </c>
      <c r="H394" s="41" t="n">
        <v>8672.85</v>
      </c>
      <c r="I394" s="40" t="n">
        <v>15164.18</v>
      </c>
      <c r="J394" s="40" t="n">
        <v>7979.71</v>
      </c>
      <c r="K394" s="41" t="n">
        <v>12268.8</v>
      </c>
      <c r="L394" s="41" t="n">
        <v>5604</v>
      </c>
      <c r="M394" s="40" t="n">
        <v>18603.18</v>
      </c>
      <c r="N394" s="40" t="n">
        <v>6151.59</v>
      </c>
      <c r="O394" s="41" t="n">
        <v>13494.16</v>
      </c>
      <c r="P394" s="42" t="n">
        <v>7707.63</v>
      </c>
    </row>
    <row r="395" customFormat="false" ht="12.75" hidden="false" customHeight="false" outlineLevel="0" collapsed="false">
      <c r="A395" s="39" t="s">
        <v>2003</v>
      </c>
      <c r="B395" s="39" t="s">
        <v>20</v>
      </c>
      <c r="C395" s="39" t="s">
        <v>45</v>
      </c>
      <c r="D395" s="39" t="s">
        <v>69</v>
      </c>
      <c r="E395" s="40" t="n">
        <v>20184.2</v>
      </c>
      <c r="F395" s="40" t="n">
        <v>6322.94</v>
      </c>
      <c r="G395" s="41" t="n">
        <v>58494.81</v>
      </c>
      <c r="H395" s="41" t="n">
        <v>8694.12</v>
      </c>
      <c r="I395" s="40" t="n">
        <v>15136.25</v>
      </c>
      <c r="J395" s="40" t="n">
        <v>7977.84</v>
      </c>
      <c r="K395" s="41" t="n">
        <v>12137.2</v>
      </c>
      <c r="L395" s="41" t="n">
        <v>5624.9</v>
      </c>
      <c r="M395" s="40" t="n">
        <v>18598.58</v>
      </c>
      <c r="N395" s="40" t="n">
        <v>6106.47</v>
      </c>
      <c r="O395" s="41" t="n">
        <v>13515.78</v>
      </c>
      <c r="P395" s="42" t="n">
        <v>7702.94</v>
      </c>
    </row>
    <row r="396" customFormat="false" ht="12.75" hidden="false" customHeight="false" outlineLevel="0" collapsed="false">
      <c r="A396" s="39" t="s">
        <v>2017</v>
      </c>
      <c r="B396" s="39" t="s">
        <v>47</v>
      </c>
      <c r="C396" s="39" t="s">
        <v>87</v>
      </c>
      <c r="D396" s="39" t="s">
        <v>2018</v>
      </c>
      <c r="E396" s="40" t="n">
        <v>20215.03</v>
      </c>
      <c r="F396" s="40" t="n">
        <v>6330.43</v>
      </c>
      <c r="G396" s="41" t="n">
        <v>60134.1</v>
      </c>
      <c r="H396" s="41" t="n">
        <v>8671.52</v>
      </c>
      <c r="I396" s="40" t="n">
        <v>15162.75</v>
      </c>
      <c r="J396" s="40" t="n">
        <v>7979.64</v>
      </c>
      <c r="K396" s="41" t="n">
        <v>12270.1</v>
      </c>
      <c r="L396" s="41" t="n">
        <v>5604.6</v>
      </c>
      <c r="M396" s="40" t="n">
        <v>18602.96</v>
      </c>
      <c r="N396" s="40" t="n">
        <v>6151.19</v>
      </c>
      <c r="O396" s="41" t="n">
        <v>13494.18</v>
      </c>
      <c r="P396" s="42" t="n">
        <v>7707.62</v>
      </c>
    </row>
    <row r="397" customFormat="false" ht="12.75" hidden="false" customHeight="false" outlineLevel="0" collapsed="false">
      <c r="A397" s="39" t="s">
        <v>2029</v>
      </c>
      <c r="B397" s="39" t="s">
        <v>20</v>
      </c>
      <c r="C397" s="39" t="s">
        <v>37</v>
      </c>
      <c r="D397" s="39" t="s">
        <v>2030</v>
      </c>
      <c r="E397" s="40" t="n">
        <v>20258.2</v>
      </c>
      <c r="F397" s="40" t="n">
        <v>6328.18</v>
      </c>
      <c r="G397" s="41" t="n">
        <v>60443.01</v>
      </c>
      <c r="H397" s="41" t="n">
        <v>8680.25</v>
      </c>
      <c r="I397" s="40" t="n">
        <v>17106.42</v>
      </c>
      <c r="J397" s="40" t="n">
        <v>9208.86</v>
      </c>
      <c r="K397" s="41" t="n">
        <v>12269.2</v>
      </c>
      <c r="L397" s="41" t="n">
        <v>5597.5</v>
      </c>
      <c r="M397" s="40" t="n">
        <v>18604.37</v>
      </c>
      <c r="N397" s="40" t="n">
        <v>6164.84</v>
      </c>
      <c r="O397" s="41" t="n">
        <v>13493.93</v>
      </c>
      <c r="P397" s="42" t="n">
        <v>7708.46</v>
      </c>
    </row>
    <row r="398" customFormat="false" ht="12.75" hidden="false" customHeight="false" outlineLevel="0" collapsed="false">
      <c r="A398" s="39" t="s">
        <v>2032</v>
      </c>
      <c r="B398" s="39" t="s">
        <v>20</v>
      </c>
      <c r="C398" s="39" t="s">
        <v>37</v>
      </c>
      <c r="D398" s="39" t="s">
        <v>2033</v>
      </c>
      <c r="E398" s="40" t="n">
        <v>20259.28</v>
      </c>
      <c r="F398" s="40" t="n">
        <v>6328.19</v>
      </c>
      <c r="G398" s="41" t="n">
        <v>60519.87</v>
      </c>
      <c r="H398" s="41" t="n">
        <v>8679.83</v>
      </c>
      <c r="I398" s="40" t="n">
        <v>17159.76</v>
      </c>
      <c r="J398" s="40" t="n">
        <v>9179.43</v>
      </c>
      <c r="K398" s="41" t="n">
        <v>12269.3</v>
      </c>
      <c r="L398" s="41" t="n">
        <v>5597.5</v>
      </c>
      <c r="M398" s="40" t="n">
        <v>18604.31</v>
      </c>
      <c r="N398" s="40" t="n">
        <v>6164.9</v>
      </c>
      <c r="O398" s="41" t="n">
        <v>13493.92</v>
      </c>
      <c r="P398" s="42" t="n">
        <v>7708.49</v>
      </c>
    </row>
    <row r="399" customFormat="false" ht="12.75" hidden="false" customHeight="false" outlineLevel="0" collapsed="false">
      <c r="A399" s="39" t="s">
        <v>2035</v>
      </c>
      <c r="B399" s="39" t="s">
        <v>59</v>
      </c>
      <c r="C399" s="39" t="s">
        <v>60</v>
      </c>
      <c r="D399" s="39" t="s">
        <v>1359</v>
      </c>
      <c r="E399" s="40" t="n">
        <v>20232.22</v>
      </c>
      <c r="F399" s="40" t="n">
        <v>6335.55</v>
      </c>
      <c r="G399" s="41" t="n">
        <v>58258.84</v>
      </c>
      <c r="H399" s="41" t="n">
        <v>8661.81</v>
      </c>
      <c r="I399" s="40" t="n">
        <v>15944.98</v>
      </c>
      <c r="J399" s="40" t="n">
        <v>7979.02</v>
      </c>
      <c r="K399" s="41" t="n">
        <v>12284.4</v>
      </c>
      <c r="L399" s="41" t="n">
        <v>5646.4</v>
      </c>
      <c r="M399" s="40" t="n">
        <v>18470.79</v>
      </c>
      <c r="N399" s="40" t="n">
        <v>6297.13</v>
      </c>
      <c r="O399" s="41" t="n">
        <v>13497.07</v>
      </c>
      <c r="P399" s="42" t="n">
        <v>7715.86</v>
      </c>
    </row>
    <row r="400" customFormat="false" ht="12.75" hidden="false" customHeight="false" outlineLevel="0" collapsed="false">
      <c r="A400" s="39" t="s">
        <v>2038</v>
      </c>
      <c r="B400" s="39" t="s">
        <v>26</v>
      </c>
      <c r="C400" s="39" t="s">
        <v>27</v>
      </c>
      <c r="D400" s="39" t="s">
        <v>28</v>
      </c>
      <c r="E400" s="40" t="n">
        <v>20350.34</v>
      </c>
      <c r="F400" s="40" t="n">
        <v>6331.04</v>
      </c>
      <c r="G400" s="41" t="n">
        <v>60207.97</v>
      </c>
      <c r="H400" s="41" t="n">
        <v>8703.34</v>
      </c>
      <c r="I400" s="40" t="n">
        <v>15140</v>
      </c>
      <c r="J400" s="40" t="n">
        <v>7979.07</v>
      </c>
      <c r="K400" s="41" t="n">
        <v>12267.4</v>
      </c>
      <c r="L400" s="41" t="n">
        <v>5601.4</v>
      </c>
      <c r="M400" s="40" t="n">
        <v>18600.42</v>
      </c>
      <c r="N400" s="40" t="n">
        <v>6131.07</v>
      </c>
      <c r="O400" s="41" t="n">
        <v>13493.08</v>
      </c>
      <c r="P400" s="42" t="n">
        <v>7706.51</v>
      </c>
    </row>
    <row r="401" customFormat="false" ht="12.75" hidden="false" customHeight="false" outlineLevel="0" collapsed="false">
      <c r="A401" s="39" t="s">
        <v>2041</v>
      </c>
      <c r="B401" s="39" t="s">
        <v>20</v>
      </c>
      <c r="C401" s="39" t="s">
        <v>45</v>
      </c>
      <c r="D401" s="39" t="s">
        <v>69</v>
      </c>
      <c r="E401" s="40" t="n">
        <v>20183.73</v>
      </c>
      <c r="F401" s="40" t="n">
        <v>6323</v>
      </c>
      <c r="G401" s="41" t="n">
        <v>58502.84</v>
      </c>
      <c r="H401" s="41" t="n">
        <v>8694.61</v>
      </c>
      <c r="I401" s="40" t="n">
        <v>15134.17</v>
      </c>
      <c r="J401" s="40" t="n">
        <v>7977.86</v>
      </c>
      <c r="K401" s="41" t="n">
        <v>12136.3</v>
      </c>
      <c r="L401" s="41" t="n">
        <v>5624.9</v>
      </c>
      <c r="M401" s="40" t="n">
        <v>18598.41</v>
      </c>
      <c r="N401" s="40" t="n">
        <v>6105.03</v>
      </c>
      <c r="O401" s="41" t="n">
        <v>13516.36</v>
      </c>
      <c r="P401" s="42" t="n">
        <v>7702.82</v>
      </c>
    </row>
    <row r="402" customFormat="false" ht="12.75" hidden="false" customHeight="false" outlineLevel="0" collapsed="false">
      <c r="A402" s="39" t="s">
        <v>2049</v>
      </c>
      <c r="B402" s="39" t="s">
        <v>20</v>
      </c>
      <c r="C402" s="39" t="s">
        <v>37</v>
      </c>
      <c r="D402" s="39" t="s">
        <v>1562</v>
      </c>
      <c r="E402" s="40" t="n">
        <v>20256.49</v>
      </c>
      <c r="F402" s="40" t="n">
        <v>6328.16</v>
      </c>
      <c r="G402" s="41" t="n">
        <v>60429.88</v>
      </c>
      <c r="H402" s="41" t="n">
        <v>8680.86</v>
      </c>
      <c r="I402" s="40" t="n">
        <v>17100.01</v>
      </c>
      <c r="J402" s="40" t="n">
        <v>9219.39</v>
      </c>
      <c r="K402" s="41" t="n">
        <v>12269.2</v>
      </c>
      <c r="L402" s="41" t="n">
        <v>5597.7</v>
      </c>
      <c r="M402" s="40" t="n">
        <v>18604.51</v>
      </c>
      <c r="N402" s="40" t="n">
        <v>6164.69</v>
      </c>
      <c r="O402" s="41" t="n">
        <v>13493.95</v>
      </c>
      <c r="P402" s="42" t="n">
        <v>7708.45</v>
      </c>
    </row>
    <row r="403" customFormat="false" ht="12.75" hidden="false" customHeight="false" outlineLevel="0" collapsed="false">
      <c r="A403" s="39" t="s">
        <v>2052</v>
      </c>
      <c r="B403" s="39" t="s">
        <v>20</v>
      </c>
      <c r="C403" s="39" t="s">
        <v>66</v>
      </c>
      <c r="D403" s="39" t="s">
        <v>16</v>
      </c>
      <c r="E403" s="40" t="n">
        <v>20418.57</v>
      </c>
      <c r="F403" s="40" t="n">
        <v>6326.6</v>
      </c>
      <c r="G403" s="41" t="n">
        <v>59339.37</v>
      </c>
      <c r="H403" s="41" t="n">
        <v>8692.7</v>
      </c>
      <c r="I403" s="40" t="n">
        <v>15166.18</v>
      </c>
      <c r="J403" s="40" t="n">
        <v>7975.59</v>
      </c>
      <c r="K403" s="41" t="n">
        <v>12268.4</v>
      </c>
      <c r="L403" s="41" t="n">
        <v>5641</v>
      </c>
      <c r="M403" s="40" t="n">
        <v>18595.41</v>
      </c>
      <c r="N403" s="40" t="n">
        <v>6087.8</v>
      </c>
      <c r="O403" s="41" t="n">
        <v>13497.91</v>
      </c>
      <c r="P403" s="42" t="n">
        <v>7701.86</v>
      </c>
    </row>
    <row r="404" customFormat="false" ht="12.75" hidden="false" customHeight="false" outlineLevel="0" collapsed="false">
      <c r="A404" s="39" t="s">
        <v>2054</v>
      </c>
      <c r="B404" s="39" t="s">
        <v>47</v>
      </c>
      <c r="C404" s="39" t="s">
        <v>87</v>
      </c>
      <c r="D404" s="39" t="s">
        <v>88</v>
      </c>
      <c r="E404" s="40" t="n">
        <v>20222.66</v>
      </c>
      <c r="F404" s="40" t="n">
        <v>6330.05</v>
      </c>
      <c r="G404" s="41" t="n">
        <v>60124.96</v>
      </c>
      <c r="H404" s="41" t="n">
        <v>8673.21</v>
      </c>
      <c r="I404" s="40" t="n">
        <v>15166.06</v>
      </c>
      <c r="J404" s="40" t="n">
        <v>7979.85</v>
      </c>
      <c r="K404" s="41" t="n">
        <v>12270.2</v>
      </c>
      <c r="L404" s="41" t="n">
        <v>5602.6</v>
      </c>
      <c r="M404" s="40" t="n">
        <v>18603.49</v>
      </c>
      <c r="N404" s="40" t="n">
        <v>6152.77</v>
      </c>
      <c r="O404" s="41" t="n">
        <v>13494.17</v>
      </c>
      <c r="P404" s="42" t="n">
        <v>7707.69</v>
      </c>
    </row>
    <row r="405" customFormat="false" ht="12.75" hidden="false" customHeight="false" outlineLevel="0" collapsed="false">
      <c r="A405" s="39" t="s">
        <v>2058</v>
      </c>
      <c r="B405" s="39" t="s">
        <v>59</v>
      </c>
      <c r="C405" s="39" t="s">
        <v>60</v>
      </c>
      <c r="D405" s="39" t="s">
        <v>61</v>
      </c>
      <c r="E405" s="40" t="n">
        <v>20276.48</v>
      </c>
      <c r="F405" s="40" t="n">
        <v>6533.44</v>
      </c>
      <c r="G405" s="41" t="n">
        <v>58357.62</v>
      </c>
      <c r="H405" s="41" t="n">
        <v>8680.99</v>
      </c>
      <c r="I405" s="40" t="n">
        <v>15264.48</v>
      </c>
      <c r="J405" s="40" t="n">
        <v>7978.19</v>
      </c>
      <c r="K405" s="41" t="n">
        <v>12283.6</v>
      </c>
      <c r="L405" s="41" t="n">
        <v>5655.6</v>
      </c>
      <c r="M405" s="40" t="n">
        <v>18526.83</v>
      </c>
      <c r="N405" s="40" t="n">
        <v>6303.54</v>
      </c>
      <c r="O405" s="41" t="n">
        <v>13520.83</v>
      </c>
      <c r="P405" s="42" t="n">
        <v>7716.16</v>
      </c>
    </row>
    <row r="406" customFormat="false" ht="12.75" hidden="false" customHeight="false" outlineLevel="0" collapsed="false">
      <c r="A406" s="39" t="s">
        <v>2061</v>
      </c>
      <c r="B406" s="39" t="s">
        <v>26</v>
      </c>
      <c r="C406" s="39" t="s">
        <v>111</v>
      </c>
      <c r="D406" s="39" t="s">
        <v>1155</v>
      </c>
      <c r="E406" s="40" t="n">
        <v>20266.45</v>
      </c>
      <c r="F406" s="40" t="n">
        <v>6331.3</v>
      </c>
      <c r="G406" s="41" t="n">
        <v>60108.42</v>
      </c>
      <c r="H406" s="41" t="n">
        <v>8782.98</v>
      </c>
      <c r="I406" s="40" t="n">
        <v>15100.02</v>
      </c>
      <c r="J406" s="40" t="n">
        <v>7978.8</v>
      </c>
      <c r="K406" s="41" t="n">
        <v>12267.5</v>
      </c>
      <c r="L406" s="41" t="n">
        <v>5606.1</v>
      </c>
      <c r="M406" s="40" t="n">
        <v>18594.81</v>
      </c>
      <c r="N406" s="40" t="n">
        <v>6071.87</v>
      </c>
      <c r="O406" s="41" t="n">
        <v>13490.66</v>
      </c>
      <c r="P406" s="42" t="n">
        <v>7701.98</v>
      </c>
    </row>
    <row r="407" customFormat="false" ht="12.75" hidden="false" customHeight="false" outlineLevel="0" collapsed="false">
      <c r="A407" s="39" t="s">
        <v>2069</v>
      </c>
      <c r="B407" s="39" t="s">
        <v>20</v>
      </c>
      <c r="C407" s="39" t="s">
        <v>45</v>
      </c>
      <c r="D407" s="39" t="s">
        <v>2070</v>
      </c>
      <c r="E407" s="40" t="n">
        <v>20726.34</v>
      </c>
      <c r="F407" s="40" t="n">
        <v>6318.49</v>
      </c>
      <c r="G407" s="41" t="n">
        <v>59132.2</v>
      </c>
      <c r="H407" s="41" t="n">
        <v>8729.07</v>
      </c>
      <c r="I407" s="40" t="n">
        <v>15300.71</v>
      </c>
      <c r="J407" s="40" t="n">
        <v>8002.03</v>
      </c>
      <c r="K407" s="41" t="n">
        <v>12270.6</v>
      </c>
      <c r="L407" s="41" t="n">
        <v>5596.7</v>
      </c>
      <c r="M407" s="40" t="n">
        <v>18650.81</v>
      </c>
      <c r="N407" s="40" t="n">
        <v>6171.68</v>
      </c>
      <c r="O407" s="41" t="n">
        <v>13496.24</v>
      </c>
      <c r="P407" s="42" t="n">
        <v>7708.16</v>
      </c>
    </row>
    <row r="408" customFormat="false" ht="12.75" hidden="false" customHeight="false" outlineLevel="0" collapsed="false">
      <c r="A408" s="39" t="s">
        <v>2072</v>
      </c>
      <c r="B408" s="39" t="s">
        <v>205</v>
      </c>
      <c r="C408" s="39" t="s">
        <v>60</v>
      </c>
      <c r="D408" s="39" t="s">
        <v>2073</v>
      </c>
      <c r="E408" s="40" t="n">
        <v>20363.74</v>
      </c>
      <c r="F408" s="40" t="n">
        <v>6525.26</v>
      </c>
      <c r="G408" s="41" t="n">
        <v>58714.3</v>
      </c>
      <c r="H408" s="41" t="n">
        <v>8707.59</v>
      </c>
      <c r="I408" s="40" t="n">
        <v>14780.92</v>
      </c>
      <c r="J408" s="40" t="n">
        <v>7978.46</v>
      </c>
      <c r="K408" s="41" t="n">
        <v>12276.3</v>
      </c>
      <c r="L408" s="41" t="n">
        <v>5678.5</v>
      </c>
      <c r="M408" s="40" t="n">
        <v>18575.35</v>
      </c>
      <c r="N408" s="40" t="n">
        <v>6404.23</v>
      </c>
      <c r="O408" s="41" t="n">
        <v>13851.24</v>
      </c>
      <c r="P408" s="42" t="n">
        <v>7721.7</v>
      </c>
    </row>
    <row r="409" customFormat="false" ht="12.75" hidden="false" customHeight="false" outlineLevel="0" collapsed="false">
      <c r="A409" s="39" t="s">
        <v>2079</v>
      </c>
      <c r="B409" s="39" t="s">
        <v>20</v>
      </c>
      <c r="C409" s="39" t="s">
        <v>33</v>
      </c>
      <c r="D409" s="39" t="s">
        <v>96</v>
      </c>
      <c r="E409" s="40" t="n">
        <v>20296.29</v>
      </c>
      <c r="F409" s="40" t="n">
        <v>6330.62</v>
      </c>
      <c r="G409" s="41" t="n">
        <v>60237.87</v>
      </c>
      <c r="H409" s="41" t="n">
        <v>8678.7</v>
      </c>
      <c r="I409" s="40" t="n">
        <v>15159.94</v>
      </c>
      <c r="J409" s="40" t="n">
        <v>7979.59</v>
      </c>
      <c r="K409" s="41" t="n">
        <v>12264.5</v>
      </c>
      <c r="L409" s="41" t="n">
        <v>5582.1</v>
      </c>
      <c r="M409" s="40" t="n">
        <v>18603.05</v>
      </c>
      <c r="N409" s="40" t="n">
        <v>6152.34</v>
      </c>
      <c r="O409" s="41" t="n">
        <v>13493.52</v>
      </c>
      <c r="P409" s="42" t="n">
        <v>7707.85</v>
      </c>
    </row>
    <row r="410" customFormat="false" ht="12.75" hidden="false" customHeight="false" outlineLevel="0" collapsed="false">
      <c r="A410" s="39" t="s">
        <v>2081</v>
      </c>
      <c r="B410" s="39" t="s">
        <v>47</v>
      </c>
      <c r="C410" s="39" t="s">
        <v>87</v>
      </c>
      <c r="D410" s="39" t="s">
        <v>2082</v>
      </c>
      <c r="E410" s="40" t="n">
        <v>20237.39</v>
      </c>
      <c r="F410" s="40" t="n">
        <v>6329.79</v>
      </c>
      <c r="G410" s="41" t="n">
        <v>60146.42</v>
      </c>
      <c r="H410" s="41" t="n">
        <v>8674.45</v>
      </c>
      <c r="I410" s="40" t="n">
        <v>15168.14</v>
      </c>
      <c r="J410" s="40" t="n">
        <v>7979.96</v>
      </c>
      <c r="K410" s="41" t="n">
        <v>12270.5</v>
      </c>
      <c r="L410" s="41" t="n">
        <v>5599</v>
      </c>
      <c r="M410" s="40" t="n">
        <v>18603.81</v>
      </c>
      <c r="N410" s="40" t="n">
        <v>6154.02</v>
      </c>
      <c r="O410" s="41" t="n">
        <v>13494.09</v>
      </c>
      <c r="P410" s="42" t="n">
        <v>7707.82</v>
      </c>
    </row>
    <row r="411" customFormat="false" ht="12.75" hidden="false" customHeight="false" outlineLevel="0" collapsed="false">
      <c r="A411" s="39" t="s">
        <v>2084</v>
      </c>
      <c r="B411" s="39" t="s">
        <v>20</v>
      </c>
      <c r="C411" s="39" t="s">
        <v>37</v>
      </c>
      <c r="D411" s="39" t="s">
        <v>2085</v>
      </c>
      <c r="E411" s="40" t="n">
        <v>20259.19</v>
      </c>
      <c r="F411" s="40" t="n">
        <v>6328.17</v>
      </c>
      <c r="G411" s="41" t="n">
        <v>60509.92</v>
      </c>
      <c r="H411" s="41" t="n">
        <v>8679.88</v>
      </c>
      <c r="I411" s="40" t="n">
        <v>17266.65</v>
      </c>
      <c r="J411" s="40" t="n">
        <v>9182.73</v>
      </c>
      <c r="K411" s="41" t="n">
        <v>12269.3</v>
      </c>
      <c r="L411" s="41" t="n">
        <v>5597.5</v>
      </c>
      <c r="M411" s="40" t="n">
        <v>18604.32</v>
      </c>
      <c r="N411" s="40" t="n">
        <v>6164.9</v>
      </c>
      <c r="O411" s="41" t="n">
        <v>13493.92</v>
      </c>
      <c r="P411" s="42" t="n">
        <v>7708.48</v>
      </c>
    </row>
    <row r="412" customFormat="false" ht="12.75" hidden="false" customHeight="false" outlineLevel="0" collapsed="false">
      <c r="A412" s="39" t="s">
        <v>2087</v>
      </c>
      <c r="B412" s="39" t="s">
        <v>20</v>
      </c>
      <c r="C412" s="39" t="s">
        <v>37</v>
      </c>
      <c r="D412" s="39" t="s">
        <v>353</v>
      </c>
      <c r="E412" s="40" t="n">
        <v>20259.42</v>
      </c>
      <c r="F412" s="40" t="n">
        <v>6328.19</v>
      </c>
      <c r="G412" s="41" t="n">
        <v>60622.62</v>
      </c>
      <c r="H412" s="41" t="n">
        <v>8679.82</v>
      </c>
      <c r="I412" s="40" t="n">
        <v>17445.42</v>
      </c>
      <c r="J412" s="40" t="n">
        <v>9295.35</v>
      </c>
      <c r="K412" s="41" t="n">
        <v>12269.3</v>
      </c>
      <c r="L412" s="41" t="n">
        <v>5597.5</v>
      </c>
      <c r="M412" s="40" t="n">
        <v>18604.28</v>
      </c>
      <c r="N412" s="40" t="n">
        <v>6164.91</v>
      </c>
      <c r="O412" s="41" t="n">
        <v>13493.92</v>
      </c>
      <c r="P412" s="42" t="n">
        <v>7708.49</v>
      </c>
    </row>
    <row r="413" customFormat="false" ht="12.75" hidden="false" customHeight="false" outlineLevel="0" collapsed="false">
      <c r="A413" s="39" t="s">
        <v>2090</v>
      </c>
      <c r="B413" s="39" t="s">
        <v>14</v>
      </c>
      <c r="C413" s="39" t="s">
        <v>27</v>
      </c>
      <c r="D413" s="39" t="s">
        <v>2091</v>
      </c>
      <c r="E413" s="40" t="n">
        <v>21108.96</v>
      </c>
      <c r="F413" s="40" t="n">
        <v>6437.26</v>
      </c>
      <c r="G413" s="41" t="n">
        <v>59814.29</v>
      </c>
      <c r="H413" s="41" t="n">
        <v>8801.7</v>
      </c>
      <c r="I413" s="40" t="n">
        <v>14962.04</v>
      </c>
      <c r="J413" s="40" t="n">
        <v>7982.49</v>
      </c>
      <c r="K413" s="41" t="n">
        <v>12851</v>
      </c>
      <c r="L413" s="41" t="n">
        <v>5808.9</v>
      </c>
      <c r="M413" s="40" t="n">
        <v>18711.91</v>
      </c>
      <c r="N413" s="40" t="n">
        <v>7547.53</v>
      </c>
      <c r="O413" s="41" t="n">
        <v>13478.56</v>
      </c>
      <c r="P413" s="42" t="n">
        <v>7783.48</v>
      </c>
    </row>
    <row r="414" customFormat="false" ht="12.75" hidden="false" customHeight="false" outlineLevel="0" collapsed="false">
      <c r="A414" s="39" t="s">
        <v>2098</v>
      </c>
      <c r="B414" s="39" t="s">
        <v>14</v>
      </c>
      <c r="C414" s="39" t="s">
        <v>27</v>
      </c>
      <c r="D414" s="39" t="s">
        <v>28</v>
      </c>
      <c r="E414" s="40" t="n">
        <v>20582.36</v>
      </c>
      <c r="F414" s="40" t="n">
        <v>6385.9</v>
      </c>
      <c r="G414" s="41" t="n">
        <v>60086.37</v>
      </c>
      <c r="H414" s="41" t="n">
        <v>8788.38</v>
      </c>
      <c r="I414" s="40" t="n">
        <v>15023.9</v>
      </c>
      <c r="J414" s="40" t="n">
        <v>7991.16</v>
      </c>
      <c r="K414" s="41" t="n">
        <v>12388.9</v>
      </c>
      <c r="L414" s="41" t="n">
        <v>5824.5</v>
      </c>
      <c r="M414" s="40" t="n">
        <v>18717.39</v>
      </c>
      <c r="N414" s="40" t="n">
        <v>6659.6</v>
      </c>
      <c r="O414" s="41" t="n">
        <v>13495.79</v>
      </c>
      <c r="P414" s="42" t="n">
        <v>7724.72</v>
      </c>
    </row>
    <row r="415" customFormat="false" ht="12.75" hidden="false" customHeight="false" outlineLevel="0" collapsed="false">
      <c r="A415" s="39" t="s">
        <v>2101</v>
      </c>
      <c r="B415" s="39" t="s">
        <v>26</v>
      </c>
      <c r="C415" s="39" t="s">
        <v>27</v>
      </c>
      <c r="D415" s="39" t="s">
        <v>28</v>
      </c>
      <c r="E415" s="40" t="n">
        <v>20367.19</v>
      </c>
      <c r="F415" s="40" t="n">
        <v>6330.84</v>
      </c>
      <c r="G415" s="41" t="n">
        <v>60227.96</v>
      </c>
      <c r="H415" s="41" t="n">
        <v>8691.81</v>
      </c>
      <c r="I415" s="40" t="n">
        <v>15146.5</v>
      </c>
      <c r="J415" s="40" t="n">
        <v>7979.15</v>
      </c>
      <c r="K415" s="41" t="n">
        <v>12266.8</v>
      </c>
      <c r="L415" s="41" t="n">
        <v>5598.3</v>
      </c>
      <c r="M415" s="40" t="n">
        <v>18601.25</v>
      </c>
      <c r="N415" s="40" t="n">
        <v>6141.75</v>
      </c>
      <c r="O415" s="41" t="n">
        <v>13493.37</v>
      </c>
      <c r="P415" s="42" t="n">
        <v>7707.13</v>
      </c>
    </row>
    <row r="416" customFormat="false" ht="12.75" hidden="false" customHeight="false" outlineLevel="0" collapsed="false">
      <c r="A416" s="39" t="s">
        <v>2106</v>
      </c>
      <c r="B416" s="39" t="s">
        <v>256</v>
      </c>
      <c r="C416" s="39" t="s">
        <v>45</v>
      </c>
      <c r="D416" s="39" t="s">
        <v>373</v>
      </c>
      <c r="E416" s="40" t="n">
        <v>20176.81</v>
      </c>
      <c r="F416" s="40" t="n">
        <v>6320.86</v>
      </c>
      <c r="G416" s="41" t="n">
        <v>59205.43</v>
      </c>
      <c r="H416" s="41" t="n">
        <v>8748.87</v>
      </c>
      <c r="I416" s="40" t="n">
        <v>15098.91</v>
      </c>
      <c r="J416" s="40" t="n">
        <v>7978.44</v>
      </c>
      <c r="K416" s="41" t="n">
        <v>12313.3</v>
      </c>
      <c r="L416" s="41" t="n">
        <v>5620.2</v>
      </c>
      <c r="M416" s="40" t="n">
        <v>18585.43</v>
      </c>
      <c r="N416" s="40" t="n">
        <v>5932.46</v>
      </c>
      <c r="O416" s="41" t="n">
        <v>13504.08</v>
      </c>
      <c r="P416" s="42" t="n">
        <v>7689.67</v>
      </c>
    </row>
    <row r="417" customFormat="false" ht="12.75" hidden="false" customHeight="false" outlineLevel="0" collapsed="false">
      <c r="A417" s="39" t="s">
        <v>2117</v>
      </c>
      <c r="B417" s="39" t="s">
        <v>20</v>
      </c>
      <c r="C417" s="39" t="s">
        <v>37</v>
      </c>
      <c r="D417" s="39" t="s">
        <v>2117</v>
      </c>
      <c r="E417" s="40" t="n">
        <v>20256.52</v>
      </c>
      <c r="F417" s="40" t="n">
        <v>6328.16</v>
      </c>
      <c r="G417" s="41" t="n">
        <v>60429.88</v>
      </c>
      <c r="H417" s="41" t="n">
        <v>8680.86</v>
      </c>
      <c r="I417" s="40" t="n">
        <v>17100.01</v>
      </c>
      <c r="J417" s="40" t="n">
        <v>9219.39</v>
      </c>
      <c r="K417" s="41" t="n">
        <v>12269.2</v>
      </c>
      <c r="L417" s="41" t="n">
        <v>5597.7</v>
      </c>
      <c r="M417" s="40" t="n">
        <v>18604.51</v>
      </c>
      <c r="N417" s="40" t="n">
        <v>6164.7</v>
      </c>
      <c r="O417" s="41" t="n">
        <v>13493.95</v>
      </c>
      <c r="P417" s="42" t="n">
        <v>7708.45</v>
      </c>
    </row>
    <row r="418" customFormat="false" ht="12.75" hidden="false" customHeight="false" outlineLevel="0" collapsed="false">
      <c r="A418" s="39" t="s">
        <v>2119</v>
      </c>
      <c r="B418" s="39" t="s">
        <v>20</v>
      </c>
      <c r="C418" s="39" t="s">
        <v>37</v>
      </c>
      <c r="D418" s="39" t="s">
        <v>2120</v>
      </c>
      <c r="E418" s="40" t="n">
        <v>20256.52</v>
      </c>
      <c r="F418" s="40" t="n">
        <v>6328.16</v>
      </c>
      <c r="G418" s="41" t="n">
        <v>60429.88</v>
      </c>
      <c r="H418" s="41" t="n">
        <v>8680.86</v>
      </c>
      <c r="I418" s="40" t="n">
        <v>17100.01</v>
      </c>
      <c r="J418" s="40" t="n">
        <v>9219.39</v>
      </c>
      <c r="K418" s="41" t="n">
        <v>12269.2</v>
      </c>
      <c r="L418" s="41" t="n">
        <v>5597.7</v>
      </c>
      <c r="M418" s="40" t="n">
        <v>18604.51</v>
      </c>
      <c r="N418" s="40" t="n">
        <v>6164.7</v>
      </c>
      <c r="O418" s="41" t="n">
        <v>13493.95</v>
      </c>
      <c r="P418" s="42" t="n">
        <v>7708.45</v>
      </c>
    </row>
    <row r="419" customFormat="false" ht="12.75" hidden="false" customHeight="false" outlineLevel="0" collapsed="false">
      <c r="A419" s="39" t="s">
        <v>2122</v>
      </c>
      <c r="B419" s="39" t="s">
        <v>59</v>
      </c>
      <c r="C419" s="39" t="s">
        <v>297</v>
      </c>
      <c r="D419" s="39" t="s">
        <v>512</v>
      </c>
      <c r="E419" s="40" t="n">
        <v>20073.72</v>
      </c>
      <c r="F419" s="40" t="n">
        <v>6309.48</v>
      </c>
      <c r="G419" s="41" t="n">
        <v>58547.48</v>
      </c>
      <c r="H419" s="41" t="n">
        <v>8736.81</v>
      </c>
      <c r="I419" s="40" t="n">
        <v>15272.24</v>
      </c>
      <c r="J419" s="40" t="n">
        <v>7986.98</v>
      </c>
      <c r="K419" s="41" t="n">
        <v>12272.4</v>
      </c>
      <c r="L419" s="41" t="n">
        <v>5613.3</v>
      </c>
      <c r="M419" s="40" t="n">
        <v>18630.22</v>
      </c>
      <c r="N419" s="40" t="n">
        <v>6198.79</v>
      </c>
      <c r="O419" s="41" t="n">
        <v>13495</v>
      </c>
      <c r="P419" s="42" t="n">
        <v>7710.11</v>
      </c>
    </row>
    <row r="420" customFormat="false" ht="12.75" hidden="false" customHeight="false" outlineLevel="0" collapsed="false">
      <c r="A420" s="39" t="s">
        <v>2125</v>
      </c>
      <c r="B420" s="39" t="s">
        <v>26</v>
      </c>
      <c r="C420" s="39" t="s">
        <v>27</v>
      </c>
      <c r="D420" s="39" t="s">
        <v>28</v>
      </c>
      <c r="E420" s="40" t="n">
        <v>21409.97</v>
      </c>
      <c r="F420" s="40" t="n">
        <v>6460.58</v>
      </c>
      <c r="G420" s="41" t="n">
        <v>59756.61</v>
      </c>
      <c r="H420" s="41" t="n">
        <v>8818.8</v>
      </c>
      <c r="I420" s="40" t="n">
        <v>14951.83</v>
      </c>
      <c r="J420" s="40" t="n">
        <v>7981.15</v>
      </c>
      <c r="K420" s="41" t="n">
        <v>12659.9</v>
      </c>
      <c r="L420" s="41" t="n">
        <v>5819.4</v>
      </c>
      <c r="M420" s="40" t="n">
        <v>18736.13</v>
      </c>
      <c r="N420" s="40" t="n">
        <v>8016</v>
      </c>
      <c r="O420" s="41" t="n">
        <v>13484.79</v>
      </c>
      <c r="P420" s="42" t="n">
        <v>7814.22</v>
      </c>
    </row>
    <row r="421" customFormat="false" ht="12.75" hidden="false" customHeight="false" outlineLevel="0" collapsed="false">
      <c r="A421" s="39" t="s">
        <v>2130</v>
      </c>
      <c r="B421" s="39" t="s">
        <v>14</v>
      </c>
      <c r="C421" s="39" t="s">
        <v>27</v>
      </c>
      <c r="D421" s="39" t="s">
        <v>28</v>
      </c>
      <c r="E421" s="40" t="n">
        <v>20698.04</v>
      </c>
      <c r="F421" s="40" t="n">
        <v>6426.11</v>
      </c>
      <c r="G421" s="41" t="n">
        <v>60196.94</v>
      </c>
      <c r="H421" s="41" t="n">
        <v>8735.23</v>
      </c>
      <c r="I421" s="40" t="n">
        <v>15178.31</v>
      </c>
      <c r="J421" s="40" t="n">
        <v>8047.6</v>
      </c>
      <c r="K421" s="41" t="n">
        <v>12337.1</v>
      </c>
      <c r="L421" s="41" t="n">
        <v>5602.5</v>
      </c>
      <c r="M421" s="40" t="n">
        <v>19054.83</v>
      </c>
      <c r="N421" s="40" t="n">
        <v>6848.93</v>
      </c>
      <c r="O421" s="41" t="n">
        <v>13568.96</v>
      </c>
      <c r="P421" s="42" t="n">
        <v>7719.63</v>
      </c>
    </row>
    <row r="422" customFormat="false" ht="12.75" hidden="false" customHeight="false" outlineLevel="0" collapsed="false">
      <c r="A422" s="39" t="s">
        <v>2133</v>
      </c>
      <c r="B422" s="39" t="s">
        <v>59</v>
      </c>
      <c r="C422" s="39" t="s">
        <v>60</v>
      </c>
      <c r="D422" s="39" t="s">
        <v>61</v>
      </c>
      <c r="E422" s="40" t="n">
        <v>20357.46</v>
      </c>
      <c r="F422" s="40" t="n">
        <v>6408.69</v>
      </c>
      <c r="G422" s="41" t="n">
        <v>58848.57</v>
      </c>
      <c r="H422" s="41" t="n">
        <v>8712.65</v>
      </c>
      <c r="I422" s="40" t="n">
        <v>14752.55</v>
      </c>
      <c r="J422" s="40" t="n">
        <v>7978.78</v>
      </c>
      <c r="K422" s="41" t="n">
        <v>12241</v>
      </c>
      <c r="L422" s="41" t="n">
        <v>7129.8</v>
      </c>
      <c r="M422" s="40" t="n">
        <v>18578.88</v>
      </c>
      <c r="N422" s="40" t="n">
        <v>6394.22</v>
      </c>
      <c r="O422" s="41" t="n">
        <v>13709.07</v>
      </c>
      <c r="P422" s="42" t="n">
        <v>7720.57</v>
      </c>
    </row>
    <row r="423" customFormat="false" ht="12.75" hidden="false" customHeight="false" outlineLevel="0" collapsed="false">
      <c r="A423" s="39" t="s">
        <v>2137</v>
      </c>
      <c r="B423" s="39" t="s">
        <v>59</v>
      </c>
      <c r="C423" s="39" t="s">
        <v>66</v>
      </c>
      <c r="D423" s="39" t="s">
        <v>2138</v>
      </c>
      <c r="E423" s="40" t="n">
        <v>20225.84</v>
      </c>
      <c r="F423" s="40" t="n">
        <v>6322.8</v>
      </c>
      <c r="G423" s="41" t="n">
        <v>58056.57</v>
      </c>
      <c r="H423" s="41" t="n">
        <v>8671.91</v>
      </c>
      <c r="I423" s="40" t="n">
        <v>15271.7</v>
      </c>
      <c r="J423" s="40" t="n">
        <v>7970.66</v>
      </c>
      <c r="K423" s="41" t="n">
        <v>12270.8</v>
      </c>
      <c r="L423" s="41" t="n">
        <v>5659.1</v>
      </c>
      <c r="M423" s="40" t="n">
        <v>18600.08</v>
      </c>
      <c r="N423" s="40" t="n">
        <v>6170.64</v>
      </c>
      <c r="O423" s="41" t="n">
        <v>13496.97</v>
      </c>
      <c r="P423" s="42" t="n">
        <v>7708.06</v>
      </c>
    </row>
    <row r="424" customFormat="false" ht="12.75" hidden="false" customHeight="false" outlineLevel="0" collapsed="false">
      <c r="A424" s="39" t="s">
        <v>2140</v>
      </c>
      <c r="B424" s="39" t="s">
        <v>47</v>
      </c>
      <c r="C424" s="39" t="s">
        <v>27</v>
      </c>
      <c r="D424" s="39" t="s">
        <v>383</v>
      </c>
      <c r="E424" s="40" t="n">
        <v>20376.8</v>
      </c>
      <c r="F424" s="40" t="n">
        <v>6338.12</v>
      </c>
      <c r="G424" s="41" t="n">
        <v>60219.2</v>
      </c>
      <c r="H424" s="41" t="n">
        <v>8684.26</v>
      </c>
      <c r="I424" s="40" t="n">
        <v>15135.1</v>
      </c>
      <c r="J424" s="40" t="n">
        <v>7977.8</v>
      </c>
      <c r="K424" s="41" t="n">
        <v>12298.8</v>
      </c>
      <c r="L424" s="41" t="n">
        <v>5584.6</v>
      </c>
      <c r="M424" s="40" t="n">
        <v>18603.94</v>
      </c>
      <c r="N424" s="40" t="n">
        <v>6147.41</v>
      </c>
      <c r="O424" s="41" t="n">
        <v>13494.88</v>
      </c>
      <c r="P424" s="42" t="n">
        <v>7708.64</v>
      </c>
    </row>
    <row r="425" customFormat="false" ht="12.75" hidden="false" customHeight="false" outlineLevel="0" collapsed="false">
      <c r="A425" s="39" t="s">
        <v>2150</v>
      </c>
      <c r="B425" s="39" t="s">
        <v>47</v>
      </c>
      <c r="C425" s="39" t="s">
        <v>87</v>
      </c>
      <c r="D425" s="39" t="s">
        <v>2150</v>
      </c>
      <c r="E425" s="40" t="n">
        <v>20262.04</v>
      </c>
      <c r="F425" s="40" t="n">
        <v>6330.01</v>
      </c>
      <c r="G425" s="41" t="n">
        <v>60201.38</v>
      </c>
      <c r="H425" s="41" t="n">
        <v>8668.2</v>
      </c>
      <c r="I425" s="40" t="n">
        <v>15155.76</v>
      </c>
      <c r="J425" s="40" t="n">
        <v>7979.23</v>
      </c>
      <c r="K425" s="41" t="n">
        <v>12271.1</v>
      </c>
      <c r="L425" s="41" t="n">
        <v>5621.6</v>
      </c>
      <c r="M425" s="40" t="n">
        <v>18601.77</v>
      </c>
      <c r="N425" s="40" t="n">
        <v>6144.24</v>
      </c>
      <c r="O425" s="41" t="n">
        <v>13494.12</v>
      </c>
      <c r="P425" s="42" t="n">
        <v>7707.21</v>
      </c>
    </row>
    <row r="426" customFormat="false" ht="12.75" hidden="false" customHeight="false" outlineLevel="0" collapsed="false">
      <c r="A426" s="39" t="s">
        <v>2153</v>
      </c>
      <c r="B426" s="39" t="s">
        <v>59</v>
      </c>
      <c r="C426" s="39" t="s">
        <v>111</v>
      </c>
      <c r="D426" s="39" t="s">
        <v>1666</v>
      </c>
      <c r="E426" s="40" t="n">
        <v>20079.72</v>
      </c>
      <c r="F426" s="40" t="n">
        <v>6317.01</v>
      </c>
      <c r="G426" s="41" t="n">
        <v>59455.96</v>
      </c>
      <c r="H426" s="41" t="n">
        <v>8807.14</v>
      </c>
      <c r="I426" s="40" t="n">
        <v>15069.46</v>
      </c>
      <c r="J426" s="40" t="n">
        <v>7979.19</v>
      </c>
      <c r="K426" s="41" t="n">
        <v>12272.4</v>
      </c>
      <c r="L426" s="41" t="n">
        <v>5610.8</v>
      </c>
      <c r="M426" s="40" t="n">
        <v>18576.48</v>
      </c>
      <c r="N426" s="40" t="n">
        <v>5763.07</v>
      </c>
      <c r="O426" s="41" t="n">
        <v>13499.09</v>
      </c>
      <c r="P426" s="42" t="n">
        <v>7676.54</v>
      </c>
    </row>
    <row r="427" customFormat="false" ht="12.75" hidden="false" customHeight="false" outlineLevel="0" collapsed="false">
      <c r="A427" s="39" t="s">
        <v>66</v>
      </c>
      <c r="B427" s="39" t="s">
        <v>34</v>
      </c>
      <c r="C427" s="39"/>
      <c r="D427" s="39"/>
      <c r="E427" s="40" t="n">
        <v>20379.374598</v>
      </c>
      <c r="F427" s="40" t="n">
        <v>6327.099701</v>
      </c>
      <c r="G427" s="41" t="n">
        <v>58688.346521</v>
      </c>
      <c r="H427" s="41" t="n">
        <v>8695.508923</v>
      </c>
      <c r="I427" s="40" t="n">
        <v>15204.417574</v>
      </c>
      <c r="J427" s="40" t="n">
        <v>7973.36136</v>
      </c>
      <c r="K427" s="41" t="n">
        <v>12262.8</v>
      </c>
      <c r="L427" s="41" t="n">
        <v>5617.9</v>
      </c>
      <c r="M427" s="40" t="n">
        <v>18594.736967</v>
      </c>
      <c r="N427" s="40" t="n">
        <v>6098.940066</v>
      </c>
      <c r="O427" s="41" t="n">
        <v>13498.431871</v>
      </c>
      <c r="P427" s="42" t="n">
        <v>7702.837095</v>
      </c>
    </row>
    <row r="428" customFormat="false" ht="12.75" hidden="false" customHeight="false" outlineLevel="0" collapsed="false">
      <c r="A428" s="39" t="s">
        <v>2155</v>
      </c>
      <c r="B428" s="39" t="s">
        <v>14</v>
      </c>
      <c r="C428" s="39" t="s">
        <v>27</v>
      </c>
      <c r="D428" s="39" t="s">
        <v>144</v>
      </c>
      <c r="E428" s="40" t="n">
        <v>20740.03</v>
      </c>
      <c r="F428" s="40" t="n">
        <v>6437.27</v>
      </c>
      <c r="G428" s="41" t="n">
        <v>60192.79</v>
      </c>
      <c r="H428" s="41" t="n">
        <v>8741.82</v>
      </c>
      <c r="I428" s="40" t="n">
        <v>15186.5</v>
      </c>
      <c r="J428" s="40" t="n">
        <v>8047.56</v>
      </c>
      <c r="K428" s="41" t="n">
        <v>12338.2</v>
      </c>
      <c r="L428" s="41" t="n">
        <v>6144.8</v>
      </c>
      <c r="M428" s="40" t="n">
        <v>19080.27</v>
      </c>
      <c r="N428" s="40" t="n">
        <v>6862.66</v>
      </c>
      <c r="O428" s="41" t="n">
        <v>13578.9</v>
      </c>
      <c r="P428" s="42" t="n">
        <v>7720.94</v>
      </c>
    </row>
    <row r="429" customFormat="false" ht="12.75" hidden="false" customHeight="false" outlineLevel="0" collapsed="false">
      <c r="A429" s="39" t="s">
        <v>2158</v>
      </c>
      <c r="B429" s="39" t="s">
        <v>20</v>
      </c>
      <c r="C429" s="39" t="s">
        <v>15</v>
      </c>
      <c r="D429" s="39" t="s">
        <v>16</v>
      </c>
      <c r="E429" s="40" t="n">
        <v>20124.85</v>
      </c>
      <c r="F429" s="40" t="n">
        <v>6303.05</v>
      </c>
      <c r="G429" s="41" t="n">
        <v>58273.84</v>
      </c>
      <c r="H429" s="41" t="n">
        <v>8607.54</v>
      </c>
      <c r="I429" s="40" t="n">
        <v>15273.88</v>
      </c>
      <c r="J429" s="40" t="n">
        <v>7984.45</v>
      </c>
      <c r="K429" s="41" t="n">
        <v>12275.1</v>
      </c>
      <c r="L429" s="41" t="n">
        <v>5616.7</v>
      </c>
      <c r="M429" s="40" t="n">
        <v>18629.49</v>
      </c>
      <c r="N429" s="40" t="n">
        <v>6213.5</v>
      </c>
      <c r="O429" s="41" t="n">
        <v>13494.71</v>
      </c>
      <c r="P429" s="42" t="n">
        <v>7710.78</v>
      </c>
    </row>
    <row r="430" customFormat="false" ht="12.75" hidden="false" customHeight="false" outlineLevel="0" collapsed="false">
      <c r="A430" s="39" t="s">
        <v>2163</v>
      </c>
      <c r="B430" s="39" t="s">
        <v>59</v>
      </c>
      <c r="C430" s="39" t="s">
        <v>60</v>
      </c>
      <c r="D430" s="39" t="s">
        <v>1359</v>
      </c>
      <c r="E430" s="40" t="n">
        <v>20235.52</v>
      </c>
      <c r="F430" s="40" t="n">
        <v>6318</v>
      </c>
      <c r="G430" s="41" t="n">
        <v>58266.39</v>
      </c>
      <c r="H430" s="41" t="n">
        <v>8656.12</v>
      </c>
      <c r="I430" s="40" t="n">
        <v>15146.52</v>
      </c>
      <c r="J430" s="40" t="n">
        <v>7979.61</v>
      </c>
      <c r="K430" s="41" t="n">
        <v>12284.6</v>
      </c>
      <c r="L430" s="41" t="n">
        <v>5643.7</v>
      </c>
      <c r="M430" s="40" t="n">
        <v>18288.03</v>
      </c>
      <c r="N430" s="40" t="n">
        <v>6293.17</v>
      </c>
      <c r="O430" s="41" t="n">
        <v>13494.74</v>
      </c>
      <c r="P430" s="42" t="n">
        <v>7715.52</v>
      </c>
    </row>
    <row r="431" customFormat="false" ht="12.75" hidden="false" customHeight="false" outlineLevel="0" collapsed="false">
      <c r="A431" s="39" t="s">
        <v>2165</v>
      </c>
      <c r="B431" s="39" t="s">
        <v>20</v>
      </c>
      <c r="C431" s="39" t="s">
        <v>33</v>
      </c>
      <c r="D431" s="39" t="s">
        <v>96</v>
      </c>
      <c r="E431" s="40" t="n">
        <v>20290.25</v>
      </c>
      <c r="F431" s="40" t="n">
        <v>6330.52</v>
      </c>
      <c r="G431" s="41" t="n">
        <v>60228.86</v>
      </c>
      <c r="H431" s="41" t="n">
        <v>8677.9</v>
      </c>
      <c r="I431" s="40" t="n">
        <v>15161.08</v>
      </c>
      <c r="J431" s="40" t="n">
        <v>7979.63</v>
      </c>
      <c r="K431" s="41" t="n">
        <v>12265.3</v>
      </c>
      <c r="L431" s="41" t="n">
        <v>5580.2</v>
      </c>
      <c r="M431" s="40" t="n">
        <v>18603.27</v>
      </c>
      <c r="N431" s="40" t="n">
        <v>6152.89</v>
      </c>
      <c r="O431" s="41" t="n">
        <v>13493.59</v>
      </c>
      <c r="P431" s="42" t="n">
        <v>7707.88</v>
      </c>
    </row>
    <row r="432" customFormat="false" ht="12.75" hidden="false" customHeight="false" outlineLevel="0" collapsed="false">
      <c r="A432" s="39" t="s">
        <v>2170</v>
      </c>
      <c r="B432" s="39" t="s">
        <v>20</v>
      </c>
      <c r="C432" s="39" t="s">
        <v>33</v>
      </c>
      <c r="D432" s="39" t="s">
        <v>88</v>
      </c>
      <c r="E432" s="40" t="n">
        <v>20295.01</v>
      </c>
      <c r="F432" s="40" t="n">
        <v>6329.74</v>
      </c>
      <c r="G432" s="41" t="n">
        <v>60236</v>
      </c>
      <c r="H432" s="41" t="n">
        <v>8684.6</v>
      </c>
      <c r="I432" s="40" t="n">
        <v>15156.36</v>
      </c>
      <c r="J432" s="40" t="n">
        <v>7979.55</v>
      </c>
      <c r="K432" s="41" t="n">
        <v>12262.4</v>
      </c>
      <c r="L432" s="41" t="n">
        <v>5583.5</v>
      </c>
      <c r="M432" s="40" t="n">
        <v>18602.55</v>
      </c>
      <c r="N432" s="40" t="n">
        <v>6148.59</v>
      </c>
      <c r="O432" s="41" t="n">
        <v>13493.33</v>
      </c>
      <c r="P432" s="42" t="n">
        <v>7707.48</v>
      </c>
    </row>
    <row r="433" customFormat="false" ht="12.75" hidden="false" customHeight="false" outlineLevel="0" collapsed="false">
      <c r="A433" s="39" t="s">
        <v>2176</v>
      </c>
      <c r="B433" s="39" t="s">
        <v>59</v>
      </c>
      <c r="C433" s="39" t="s">
        <v>66</v>
      </c>
      <c r="D433" s="39" t="s">
        <v>2177</v>
      </c>
      <c r="E433" s="40" t="n">
        <v>20246.85</v>
      </c>
      <c r="F433" s="40" t="n">
        <v>6324.25</v>
      </c>
      <c r="G433" s="41" t="n">
        <v>58062.67</v>
      </c>
      <c r="H433" s="41" t="n">
        <v>8676.23</v>
      </c>
      <c r="I433" s="40" t="n">
        <v>15254.85</v>
      </c>
      <c r="J433" s="40" t="n">
        <v>7968.41</v>
      </c>
      <c r="K433" s="41" t="n">
        <v>12269.7</v>
      </c>
      <c r="L433" s="41" t="n">
        <v>5572.1</v>
      </c>
      <c r="M433" s="40" t="n">
        <v>18594.46</v>
      </c>
      <c r="N433" s="40" t="n">
        <v>6163.46</v>
      </c>
      <c r="O433" s="41" t="n">
        <v>13497.49</v>
      </c>
      <c r="P433" s="42" t="n">
        <v>7707.42</v>
      </c>
    </row>
    <row r="434" customFormat="false" ht="12.75" hidden="false" customHeight="false" outlineLevel="0" collapsed="false">
      <c r="A434" s="39" t="s">
        <v>2179</v>
      </c>
      <c r="B434" s="39" t="s">
        <v>47</v>
      </c>
      <c r="C434" s="39" t="s">
        <v>87</v>
      </c>
      <c r="D434" s="39" t="s">
        <v>2180</v>
      </c>
      <c r="E434" s="40" t="n">
        <v>20226.31</v>
      </c>
      <c r="F434" s="40" t="n">
        <v>6329.83</v>
      </c>
      <c r="G434" s="41" t="n">
        <v>60111.65</v>
      </c>
      <c r="H434" s="41" t="n">
        <v>8674.81</v>
      </c>
      <c r="I434" s="40" t="n">
        <v>15167.93</v>
      </c>
      <c r="J434" s="40" t="n">
        <v>7980.01</v>
      </c>
      <c r="K434" s="41" t="n">
        <v>5884.6</v>
      </c>
      <c r="L434" s="41" t="n">
        <v>1771.5</v>
      </c>
      <c r="M434" s="40" t="n">
        <v>18603.83</v>
      </c>
      <c r="N434" s="40" t="n">
        <v>6153.47</v>
      </c>
      <c r="O434" s="41" t="n">
        <v>13494.18</v>
      </c>
      <c r="P434" s="42" t="n">
        <v>7707.75</v>
      </c>
    </row>
    <row r="435" customFormat="false" ht="12.75" hidden="false" customHeight="false" outlineLevel="0" collapsed="false">
      <c r="A435" s="39" t="s">
        <v>2185</v>
      </c>
      <c r="B435" s="39" t="s">
        <v>346</v>
      </c>
      <c r="C435" s="39"/>
      <c r="D435" s="39"/>
      <c r="E435" s="40" t="n">
        <v>20265.37</v>
      </c>
      <c r="F435" s="40" t="n">
        <v>6325.69</v>
      </c>
      <c r="G435" s="41" t="n">
        <v>58085.83</v>
      </c>
      <c r="H435" s="41" t="n">
        <v>8680.21</v>
      </c>
      <c r="I435" s="40" t="n">
        <v>15204.67</v>
      </c>
      <c r="J435" s="40" t="n">
        <v>7967.08</v>
      </c>
      <c r="K435" s="41"/>
      <c r="L435" s="41"/>
      <c r="M435" s="40"/>
      <c r="N435" s="40"/>
      <c r="O435" s="41"/>
      <c r="P435" s="42"/>
    </row>
    <row r="436" customFormat="false" ht="12.75" hidden="false" customHeight="false" outlineLevel="0" collapsed="false">
      <c r="A436" s="39" t="s">
        <v>2187</v>
      </c>
      <c r="B436" s="39" t="s">
        <v>20</v>
      </c>
      <c r="C436" s="39" t="s">
        <v>66</v>
      </c>
      <c r="D436" s="39" t="s">
        <v>2188</v>
      </c>
      <c r="E436" s="40" t="n">
        <v>20265.37</v>
      </c>
      <c r="F436" s="40" t="n">
        <v>6325.69</v>
      </c>
      <c r="G436" s="41" t="n">
        <v>58085.83</v>
      </c>
      <c r="H436" s="41" t="n">
        <v>8680.21</v>
      </c>
      <c r="I436" s="40" t="n">
        <v>15204.67</v>
      </c>
      <c r="J436" s="40" t="n">
        <v>7967.08</v>
      </c>
      <c r="K436" s="41" t="n">
        <v>12267.5</v>
      </c>
      <c r="L436" s="41" t="n">
        <v>5559.9</v>
      </c>
      <c r="M436" s="40" t="n">
        <v>18591.84</v>
      </c>
      <c r="N436" s="40" t="n">
        <v>6154.62</v>
      </c>
      <c r="O436" s="41" t="n">
        <v>13497.88</v>
      </c>
      <c r="P436" s="42" t="n">
        <v>7706.9</v>
      </c>
    </row>
    <row r="437" customFormat="false" ht="12.75" hidden="false" customHeight="false" outlineLevel="0" collapsed="false">
      <c r="A437" s="39" t="s">
        <v>2192</v>
      </c>
      <c r="B437" s="39" t="s">
        <v>20</v>
      </c>
      <c r="C437" s="39" t="s">
        <v>37</v>
      </c>
      <c r="D437" s="39" t="s">
        <v>2192</v>
      </c>
      <c r="E437" s="40" t="n">
        <v>20259.42</v>
      </c>
      <c r="F437" s="40" t="n">
        <v>6328.19</v>
      </c>
      <c r="G437" s="41" t="n">
        <v>60624.95</v>
      </c>
      <c r="H437" s="41" t="n">
        <v>8679.82</v>
      </c>
      <c r="I437" s="40" t="n">
        <v>17461.29</v>
      </c>
      <c r="J437" s="40" t="n">
        <v>9301.16</v>
      </c>
      <c r="K437" s="41" t="n">
        <v>12269.3</v>
      </c>
      <c r="L437" s="41" t="n">
        <v>5597.5</v>
      </c>
      <c r="M437" s="40" t="n">
        <v>18604.28</v>
      </c>
      <c r="N437" s="40" t="n">
        <v>6164.91</v>
      </c>
      <c r="O437" s="41" t="n">
        <v>13493.92</v>
      </c>
      <c r="P437" s="42" t="n">
        <v>7708.49</v>
      </c>
    </row>
    <row r="438" customFormat="false" ht="12.75" hidden="false" customHeight="false" outlineLevel="0" collapsed="false">
      <c r="A438" s="39" t="s">
        <v>2194</v>
      </c>
      <c r="B438" s="39" t="s">
        <v>14</v>
      </c>
      <c r="C438" s="39" t="s">
        <v>37</v>
      </c>
      <c r="D438" s="39" t="s">
        <v>2195</v>
      </c>
      <c r="E438" s="40" t="n">
        <v>20259.64</v>
      </c>
      <c r="F438" s="40" t="n">
        <v>6328.19</v>
      </c>
      <c r="G438" s="41" t="n">
        <v>60457.13</v>
      </c>
      <c r="H438" s="41" t="n">
        <v>8679.8</v>
      </c>
      <c r="I438" s="40" t="n">
        <v>17083.26</v>
      </c>
      <c r="J438" s="40" t="n">
        <v>9225.15</v>
      </c>
      <c r="K438" s="41" t="n">
        <v>12269.3</v>
      </c>
      <c r="L438" s="41" t="n">
        <v>5597.5</v>
      </c>
      <c r="M438" s="40" t="n">
        <v>18604.27</v>
      </c>
      <c r="N438" s="40" t="n">
        <v>6164.94</v>
      </c>
      <c r="O438" s="41" t="n">
        <v>13493.91</v>
      </c>
      <c r="P438" s="42" t="n">
        <v>7708.49</v>
      </c>
    </row>
    <row r="439" customFormat="false" ht="12.75" hidden="false" customHeight="false" outlineLevel="0" collapsed="false">
      <c r="A439" s="39" t="s">
        <v>2199</v>
      </c>
      <c r="B439" s="39" t="s">
        <v>20</v>
      </c>
      <c r="C439" s="39" t="s">
        <v>33</v>
      </c>
      <c r="D439" s="39" t="s">
        <v>276</v>
      </c>
      <c r="E439" s="40" t="n">
        <v>20295.5</v>
      </c>
      <c r="F439" s="40" t="n">
        <v>6329.77</v>
      </c>
      <c r="G439" s="41" t="n">
        <v>60236.32</v>
      </c>
      <c r="H439" s="41" t="n">
        <v>8686.49</v>
      </c>
      <c r="I439" s="40" t="n">
        <v>15155.09</v>
      </c>
      <c r="J439" s="40" t="n">
        <v>7979.51</v>
      </c>
      <c r="K439" s="41" t="n">
        <v>12262.6</v>
      </c>
      <c r="L439" s="41" t="n">
        <v>5584</v>
      </c>
      <c r="M439" s="40" t="n">
        <v>18602.39</v>
      </c>
      <c r="N439" s="40" t="n">
        <v>6147.38</v>
      </c>
      <c r="O439" s="41" t="n">
        <v>13493.27</v>
      </c>
      <c r="P439" s="42" t="n">
        <v>7707.41</v>
      </c>
    </row>
    <row r="440" customFormat="false" ht="12.75" hidden="false" customHeight="false" outlineLevel="0" collapsed="false">
      <c r="A440" s="39" t="s">
        <v>2201</v>
      </c>
      <c r="B440" s="39" t="s">
        <v>20</v>
      </c>
      <c r="C440" s="39" t="s">
        <v>37</v>
      </c>
      <c r="D440" s="39" t="s">
        <v>2202</v>
      </c>
      <c r="E440" s="40" t="n">
        <v>20256.45</v>
      </c>
      <c r="F440" s="40" t="n">
        <v>6328.16</v>
      </c>
      <c r="G440" s="41" t="n">
        <v>60429.88</v>
      </c>
      <c r="H440" s="41" t="n">
        <v>8680.86</v>
      </c>
      <c r="I440" s="40" t="n">
        <v>17100.01</v>
      </c>
      <c r="J440" s="40" t="n">
        <v>9219.39</v>
      </c>
      <c r="K440" s="41" t="n">
        <v>12269.2</v>
      </c>
      <c r="L440" s="41" t="n">
        <v>5597.7</v>
      </c>
      <c r="M440" s="40" t="n">
        <v>18604.51</v>
      </c>
      <c r="N440" s="40" t="n">
        <v>6164.69</v>
      </c>
      <c r="O440" s="41" t="n">
        <v>13493.95</v>
      </c>
      <c r="P440" s="42" t="n">
        <v>7708.45</v>
      </c>
    </row>
    <row r="441" customFormat="false" ht="12.75" hidden="false" customHeight="false" outlineLevel="0" collapsed="false">
      <c r="A441" s="39" t="s">
        <v>2204</v>
      </c>
      <c r="B441" s="39" t="s">
        <v>20</v>
      </c>
      <c r="C441" s="39" t="s">
        <v>37</v>
      </c>
      <c r="D441" s="39" t="s">
        <v>353</v>
      </c>
      <c r="E441" s="40" t="n">
        <v>20259.42</v>
      </c>
      <c r="F441" s="40" t="n">
        <v>6328.19</v>
      </c>
      <c r="G441" s="41" t="n">
        <v>60627.48</v>
      </c>
      <c r="H441" s="41" t="n">
        <v>8679.82</v>
      </c>
      <c r="I441" s="40" t="n">
        <v>17465.55</v>
      </c>
      <c r="J441" s="40" t="n">
        <v>9303.48</v>
      </c>
      <c r="K441" s="41" t="n">
        <v>12269.3</v>
      </c>
      <c r="L441" s="41" t="n">
        <v>5597.5</v>
      </c>
      <c r="M441" s="40" t="n">
        <v>18604.28</v>
      </c>
      <c r="N441" s="40" t="n">
        <v>6164.91</v>
      </c>
      <c r="O441" s="41" t="n">
        <v>13493.92</v>
      </c>
      <c r="P441" s="42" t="n">
        <v>7708.49</v>
      </c>
    </row>
    <row r="442" customFormat="false" ht="12.75" hidden="false" customHeight="false" outlineLevel="0" collapsed="false">
      <c r="A442" s="39" t="s">
        <v>2207</v>
      </c>
      <c r="B442" s="39" t="s">
        <v>20</v>
      </c>
      <c r="C442" s="39" t="s">
        <v>45</v>
      </c>
      <c r="D442" s="39" t="s">
        <v>69</v>
      </c>
      <c r="E442" s="40" t="n">
        <v>20188.47</v>
      </c>
      <c r="F442" s="40" t="n">
        <v>6322.95</v>
      </c>
      <c r="G442" s="41" t="n">
        <v>58471.59</v>
      </c>
      <c r="H442" s="41" t="n">
        <v>8692.34</v>
      </c>
      <c r="I442" s="40" t="n">
        <v>15143.33</v>
      </c>
      <c r="J442" s="40" t="n">
        <v>7977.83</v>
      </c>
      <c r="K442" s="41" t="n">
        <v>12141.6</v>
      </c>
      <c r="L442" s="41" t="n">
        <v>5625.1</v>
      </c>
      <c r="M442" s="40" t="n">
        <v>18598.76</v>
      </c>
      <c r="N442" s="40" t="n">
        <v>6108.27</v>
      </c>
      <c r="O442" s="41" t="n">
        <v>13514.56</v>
      </c>
      <c r="P442" s="42" t="n">
        <v>7703.13</v>
      </c>
    </row>
    <row r="443" customFormat="false" ht="12.75" hidden="false" customHeight="false" outlineLevel="0" collapsed="false">
      <c r="A443" s="39" t="s">
        <v>2210</v>
      </c>
      <c r="B443" s="39" t="s">
        <v>14</v>
      </c>
      <c r="C443" s="39" t="s">
        <v>33</v>
      </c>
      <c r="D443" s="39" t="s">
        <v>88</v>
      </c>
      <c r="E443" s="40" t="n">
        <v>20297.78</v>
      </c>
      <c r="F443" s="40" t="n">
        <v>6330.71</v>
      </c>
      <c r="G443" s="41" t="n">
        <v>60245.4</v>
      </c>
      <c r="H443" s="41" t="n">
        <v>8682.63</v>
      </c>
      <c r="I443" s="40" t="n">
        <v>15157.11</v>
      </c>
      <c r="J443" s="40" t="n">
        <v>7979.55</v>
      </c>
      <c r="K443" s="41" t="n">
        <v>12262.3</v>
      </c>
      <c r="L443" s="41" t="n">
        <v>5583.6</v>
      </c>
      <c r="M443" s="40" t="n">
        <v>18602.65</v>
      </c>
      <c r="N443" s="40" t="n">
        <v>6150.15</v>
      </c>
      <c r="O443" s="41" t="n">
        <v>13493.35</v>
      </c>
      <c r="P443" s="42" t="n">
        <v>7707.66</v>
      </c>
    </row>
    <row r="444" customFormat="false" ht="12.75" hidden="false" customHeight="false" outlineLevel="0" collapsed="false">
      <c r="A444" s="39" t="s">
        <v>2213</v>
      </c>
      <c r="B444" s="39" t="s">
        <v>26</v>
      </c>
      <c r="C444" s="39" t="s">
        <v>27</v>
      </c>
      <c r="D444" s="39" t="s">
        <v>28</v>
      </c>
      <c r="E444" s="40" t="n">
        <v>20596.44</v>
      </c>
      <c r="F444" s="40" t="n">
        <v>6371.08</v>
      </c>
      <c r="G444" s="41" t="n">
        <v>59981.37</v>
      </c>
      <c r="H444" s="41" t="n">
        <v>8685.43</v>
      </c>
      <c r="I444" s="40" t="n">
        <v>15004.94</v>
      </c>
      <c r="J444" s="40" t="n">
        <v>7979.46</v>
      </c>
      <c r="K444" s="41" t="n">
        <v>12368.5</v>
      </c>
      <c r="L444" s="41" t="n">
        <v>5839.6</v>
      </c>
      <c r="M444" s="40" t="n">
        <v>18617.83</v>
      </c>
      <c r="N444" s="40" t="n">
        <v>6451.82</v>
      </c>
      <c r="O444" s="41" t="n">
        <v>13481.84</v>
      </c>
      <c r="P444" s="42" t="n">
        <v>7733.38</v>
      </c>
    </row>
    <row r="445" customFormat="false" ht="12.75" hidden="false" customHeight="false" outlineLevel="0" collapsed="false">
      <c r="A445" s="39" t="s">
        <v>2216</v>
      </c>
      <c r="B445" s="39" t="s">
        <v>20</v>
      </c>
      <c r="C445" s="39" t="s">
        <v>33</v>
      </c>
      <c r="D445" s="39" t="s">
        <v>533</v>
      </c>
      <c r="E445" s="40" t="n">
        <v>20306.82</v>
      </c>
      <c r="F445" s="40" t="n">
        <v>6330.85</v>
      </c>
      <c r="G445" s="41" t="n">
        <v>60256.68</v>
      </c>
      <c r="H445" s="41" t="n">
        <v>8679.95</v>
      </c>
      <c r="I445" s="40" t="n">
        <v>15157.85</v>
      </c>
      <c r="J445" s="40" t="n">
        <v>7979.5</v>
      </c>
      <c r="K445" s="41" t="n">
        <v>12262.7</v>
      </c>
      <c r="L445" s="41" t="n">
        <v>5585.1</v>
      </c>
      <c r="M445" s="40" t="n">
        <v>18602.64</v>
      </c>
      <c r="N445" s="40" t="n">
        <v>6151.67</v>
      </c>
      <c r="O445" s="41" t="n">
        <v>13493.4</v>
      </c>
      <c r="P445" s="42" t="n">
        <v>7707.83</v>
      </c>
    </row>
    <row r="446" customFormat="false" ht="12.75" hidden="false" customHeight="false" outlineLevel="0" collapsed="false">
      <c r="A446" s="39" t="s">
        <v>2222</v>
      </c>
      <c r="B446" s="39" t="s">
        <v>26</v>
      </c>
      <c r="C446" s="39" t="s">
        <v>45</v>
      </c>
      <c r="D446" s="39" t="s">
        <v>2223</v>
      </c>
      <c r="E446" s="40" t="n">
        <v>20179.74</v>
      </c>
      <c r="F446" s="40" t="n">
        <v>6322.19</v>
      </c>
      <c r="G446" s="41" t="n">
        <v>58528.46</v>
      </c>
      <c r="H446" s="41" t="n">
        <v>8696.83</v>
      </c>
      <c r="I446" s="40" t="n">
        <v>15126.06</v>
      </c>
      <c r="J446" s="40" t="n">
        <v>7977.92</v>
      </c>
      <c r="K446" s="41" t="n">
        <v>12130.5</v>
      </c>
      <c r="L446" s="41" t="n">
        <v>5624.3</v>
      </c>
      <c r="M446" s="40" t="n">
        <v>18598.17</v>
      </c>
      <c r="N446" s="40" t="n">
        <v>6102.07</v>
      </c>
      <c r="O446" s="41" t="n">
        <v>13517.92</v>
      </c>
      <c r="P446" s="42" t="n">
        <v>7702.51</v>
      </c>
    </row>
    <row r="447" customFormat="false" ht="12.75" hidden="false" customHeight="false" outlineLevel="0" collapsed="false">
      <c r="A447" s="39" t="s">
        <v>2227</v>
      </c>
      <c r="B447" s="39" t="s">
        <v>26</v>
      </c>
      <c r="C447" s="39" t="s">
        <v>111</v>
      </c>
      <c r="D447" s="39" t="s">
        <v>763</v>
      </c>
      <c r="E447" s="40" t="n">
        <v>19822.52</v>
      </c>
      <c r="F447" s="40" t="n">
        <v>6292.92</v>
      </c>
      <c r="G447" s="41" t="n">
        <v>59651.55</v>
      </c>
      <c r="H447" s="41" t="n">
        <v>8863.75</v>
      </c>
      <c r="I447" s="40" t="n">
        <v>15022.79</v>
      </c>
      <c r="J447" s="40" t="n">
        <v>7980.53</v>
      </c>
      <c r="K447" s="41" t="n">
        <v>12176.1</v>
      </c>
      <c r="L447" s="41" t="n">
        <v>5612</v>
      </c>
      <c r="M447" s="40" t="n">
        <v>18568.48</v>
      </c>
      <c r="N447" s="40" t="n">
        <v>5502.25</v>
      </c>
      <c r="O447" s="41" t="n">
        <v>13492.62</v>
      </c>
      <c r="P447" s="42" t="n">
        <v>7655.57</v>
      </c>
    </row>
    <row r="448" customFormat="false" ht="12.75" hidden="false" customHeight="false" outlineLevel="0" collapsed="false">
      <c r="A448" s="39" t="s">
        <v>2230</v>
      </c>
      <c r="B448" s="39" t="s">
        <v>59</v>
      </c>
      <c r="C448" s="39" t="s">
        <v>297</v>
      </c>
      <c r="D448" s="39" t="s">
        <v>984</v>
      </c>
      <c r="E448" s="40" t="n">
        <v>20066.65</v>
      </c>
      <c r="F448" s="40" t="n">
        <v>6307.34</v>
      </c>
      <c r="G448" s="41" t="n">
        <v>58544.7</v>
      </c>
      <c r="H448" s="41" t="n">
        <v>8730.87</v>
      </c>
      <c r="I448" s="40" t="n">
        <v>15273.28</v>
      </c>
      <c r="J448" s="40" t="n">
        <v>7986.8</v>
      </c>
      <c r="K448" s="41" t="n">
        <v>12272.5</v>
      </c>
      <c r="L448" s="41" t="n">
        <v>5613.9</v>
      </c>
      <c r="M448" s="40" t="n">
        <v>18629.98</v>
      </c>
      <c r="N448" s="40" t="n">
        <v>6200.19</v>
      </c>
      <c r="O448" s="41" t="n">
        <v>13494.98</v>
      </c>
      <c r="P448" s="42" t="n">
        <v>7710.2</v>
      </c>
    </row>
    <row r="449" customFormat="false" ht="12.75" hidden="false" customHeight="false" outlineLevel="0" collapsed="false">
      <c r="A449" s="39" t="s">
        <v>2238</v>
      </c>
      <c r="B449" s="39" t="s">
        <v>59</v>
      </c>
      <c r="C449" s="39" t="s">
        <v>60</v>
      </c>
      <c r="D449" s="39" t="s">
        <v>61</v>
      </c>
      <c r="E449" s="40" t="n">
        <v>20410.6</v>
      </c>
      <c r="F449" s="40" t="n">
        <v>7257.72</v>
      </c>
      <c r="G449" s="41" t="n">
        <v>58381.59</v>
      </c>
      <c r="H449" s="41" t="n">
        <v>8729.09</v>
      </c>
      <c r="I449" s="40" t="n">
        <v>14513.83</v>
      </c>
      <c r="J449" s="40" t="n">
        <v>7979.87</v>
      </c>
      <c r="K449" s="41" t="n">
        <v>12294.3</v>
      </c>
      <c r="L449" s="41" t="n">
        <v>5668.2</v>
      </c>
      <c r="M449" s="40" t="n">
        <v>18563.52</v>
      </c>
      <c r="N449" s="40" t="n">
        <v>6351.14</v>
      </c>
      <c r="O449" s="41" t="n">
        <v>13494.97</v>
      </c>
      <c r="P449" s="42" t="n">
        <v>7718.94</v>
      </c>
    </row>
    <row r="450" customFormat="false" ht="12.75" hidden="false" customHeight="false" outlineLevel="0" collapsed="false">
      <c r="A450" s="39" t="s">
        <v>2242</v>
      </c>
      <c r="B450" s="39" t="s">
        <v>47</v>
      </c>
      <c r="C450" s="39" t="s">
        <v>15</v>
      </c>
      <c r="D450" s="39" t="s">
        <v>576</v>
      </c>
      <c r="E450" s="40" t="n">
        <v>20133.3</v>
      </c>
      <c r="F450" s="40" t="n">
        <v>6301.25</v>
      </c>
      <c r="G450" s="41" t="n">
        <v>58255.6</v>
      </c>
      <c r="H450" s="41" t="n">
        <v>8604.36</v>
      </c>
      <c r="I450" s="40" t="n">
        <v>15273.85</v>
      </c>
      <c r="J450" s="40" t="n">
        <v>7984.07</v>
      </c>
      <c r="K450" s="41" t="n">
        <v>12275.1</v>
      </c>
      <c r="L450" s="41" t="n">
        <v>5618.1</v>
      </c>
      <c r="M450" s="40" t="n">
        <v>18629.55</v>
      </c>
      <c r="N450" s="40" t="n">
        <v>6216.88</v>
      </c>
      <c r="O450" s="41" t="n">
        <v>13494.6</v>
      </c>
      <c r="P450" s="42" t="n">
        <v>7710.99</v>
      </c>
    </row>
    <row r="451" customFormat="false" ht="12.75" hidden="false" customHeight="false" outlineLevel="0" collapsed="false">
      <c r="A451" s="39" t="s">
        <v>2254</v>
      </c>
      <c r="B451" s="39" t="s">
        <v>59</v>
      </c>
      <c r="C451" s="39" t="s">
        <v>111</v>
      </c>
      <c r="D451" s="39" t="s">
        <v>763</v>
      </c>
      <c r="E451" s="40" t="n">
        <v>20084.91</v>
      </c>
      <c r="F451" s="40" t="n">
        <v>6317.21</v>
      </c>
      <c r="G451" s="41" t="n">
        <v>59456.42</v>
      </c>
      <c r="H451" s="41" t="n">
        <v>8805.23</v>
      </c>
      <c r="I451" s="40" t="n">
        <v>15070.81</v>
      </c>
      <c r="J451" s="40" t="n">
        <v>7979.16</v>
      </c>
      <c r="K451" s="41" t="n">
        <v>12263</v>
      </c>
      <c r="L451" s="41" t="n">
        <v>5616.9</v>
      </c>
      <c r="M451" s="40" t="n">
        <v>18576.92</v>
      </c>
      <c r="N451" s="40" t="n">
        <v>5768.86</v>
      </c>
      <c r="O451" s="41" t="n">
        <v>13499.09</v>
      </c>
      <c r="P451" s="42" t="n">
        <v>7676.98</v>
      </c>
    </row>
    <row r="452" customFormat="false" ht="12.75" hidden="false" customHeight="false" outlineLevel="0" collapsed="false">
      <c r="A452" s="39" t="s">
        <v>2257</v>
      </c>
      <c r="B452" s="39" t="s">
        <v>26</v>
      </c>
      <c r="C452" s="39" t="s">
        <v>111</v>
      </c>
      <c r="D452" s="39" t="s">
        <v>1155</v>
      </c>
      <c r="E452" s="40" t="n">
        <v>19870.37</v>
      </c>
      <c r="F452" s="40" t="n">
        <v>6294.73</v>
      </c>
      <c r="G452" s="41" t="n">
        <v>59667.64</v>
      </c>
      <c r="H452" s="41" t="n">
        <v>8883.93</v>
      </c>
      <c r="I452" s="40" t="n">
        <v>15033.01</v>
      </c>
      <c r="J452" s="40" t="n">
        <v>7980.27</v>
      </c>
      <c r="K452" s="41" t="n">
        <v>12188</v>
      </c>
      <c r="L452" s="41" t="n">
        <v>5611.5</v>
      </c>
      <c r="M452" s="40" t="n">
        <v>18570.31</v>
      </c>
      <c r="N452" s="40" t="n">
        <v>5556.9</v>
      </c>
      <c r="O452" s="41" t="n">
        <v>13492.42</v>
      </c>
      <c r="P452" s="42" t="n">
        <v>7660</v>
      </c>
    </row>
    <row r="453" customFormat="false" ht="12.75" hidden="false" customHeight="false" outlineLevel="0" collapsed="false">
      <c r="A453" s="39" t="s">
        <v>2260</v>
      </c>
      <c r="B453" s="39" t="s">
        <v>47</v>
      </c>
      <c r="C453" s="39" t="s">
        <v>87</v>
      </c>
      <c r="D453" s="39" t="s">
        <v>88</v>
      </c>
      <c r="E453" s="40" t="n">
        <v>20224.95</v>
      </c>
      <c r="F453" s="40" t="n">
        <v>6329.91</v>
      </c>
      <c r="G453" s="41" t="n">
        <v>60120.89</v>
      </c>
      <c r="H453" s="41" t="n">
        <v>8673.98</v>
      </c>
      <c r="I453" s="40" t="n">
        <v>15166.91</v>
      </c>
      <c r="J453" s="40" t="n">
        <v>7979.92</v>
      </c>
      <c r="K453" s="41" t="n">
        <v>12271.1</v>
      </c>
      <c r="L453" s="41" t="n">
        <v>5601.2</v>
      </c>
      <c r="M453" s="40" t="n">
        <v>18603.66</v>
      </c>
      <c r="N453" s="40" t="n">
        <v>6153.13</v>
      </c>
      <c r="O453" s="41" t="n">
        <v>13494.17</v>
      </c>
      <c r="P453" s="42" t="n">
        <v>7707.72</v>
      </c>
    </row>
    <row r="454" customFormat="false" ht="12.75" hidden="false" customHeight="false" outlineLevel="0" collapsed="false">
      <c r="A454" s="39" t="s">
        <v>2262</v>
      </c>
      <c r="B454" s="39" t="s">
        <v>47</v>
      </c>
      <c r="C454" s="39" t="s">
        <v>87</v>
      </c>
      <c r="D454" s="39" t="s">
        <v>2263</v>
      </c>
      <c r="E454" s="40" t="n">
        <v>20259.02</v>
      </c>
      <c r="F454" s="40" t="n">
        <v>6329.56</v>
      </c>
      <c r="G454" s="41" t="n">
        <v>68214.02</v>
      </c>
      <c r="H454" s="41" t="n">
        <v>10040.56</v>
      </c>
      <c r="I454" s="40" t="n">
        <v>15311.94</v>
      </c>
      <c r="J454" s="40" t="n">
        <v>7994.86</v>
      </c>
      <c r="K454" s="41" t="n">
        <v>12270.4</v>
      </c>
      <c r="L454" s="41" t="n">
        <v>5609.7</v>
      </c>
      <c r="M454" s="40" t="n">
        <v>18602.56</v>
      </c>
      <c r="N454" s="40" t="n">
        <v>6150.1</v>
      </c>
      <c r="O454" s="41" t="n">
        <v>13494.22</v>
      </c>
      <c r="P454" s="42" t="n">
        <v>7707.48</v>
      </c>
    </row>
    <row r="455" customFormat="false" ht="12.75" hidden="false" customHeight="false" outlineLevel="0" collapsed="false">
      <c r="A455" s="39" t="s">
        <v>2272</v>
      </c>
      <c r="B455" s="39" t="s">
        <v>20</v>
      </c>
      <c r="C455" s="39" t="s">
        <v>33</v>
      </c>
      <c r="D455" s="39" t="s">
        <v>88</v>
      </c>
      <c r="E455" s="40" t="n">
        <v>20286.19</v>
      </c>
      <c r="F455" s="40" t="n">
        <v>6330.3</v>
      </c>
      <c r="G455" s="41" t="n">
        <v>60194.17</v>
      </c>
      <c r="H455" s="41" t="n">
        <v>8718.93</v>
      </c>
      <c r="I455" s="40" t="n">
        <v>15136.47</v>
      </c>
      <c r="J455" s="40" t="n">
        <v>7979.26</v>
      </c>
      <c r="K455" s="41" t="n">
        <v>12264.7</v>
      </c>
      <c r="L455" s="41" t="n">
        <v>5591.6</v>
      </c>
      <c r="M455" s="40" t="n">
        <v>18599.77</v>
      </c>
      <c r="N455" s="40" t="n">
        <v>6120.58</v>
      </c>
      <c r="O455" s="41" t="n">
        <v>13492.38</v>
      </c>
      <c r="P455" s="42" t="n">
        <v>7705.56</v>
      </c>
    </row>
    <row r="456" customFormat="false" ht="12.75" hidden="false" customHeight="false" outlineLevel="0" collapsed="false">
      <c r="A456" s="39" t="s">
        <v>2277</v>
      </c>
      <c r="B456" s="39" t="s">
        <v>59</v>
      </c>
      <c r="C456" s="39" t="s">
        <v>66</v>
      </c>
      <c r="D456" s="39" t="s">
        <v>2278</v>
      </c>
      <c r="E456" s="40" t="n">
        <v>20216.43</v>
      </c>
      <c r="F456" s="40" t="n">
        <v>6323.4</v>
      </c>
      <c r="G456" s="41" t="n">
        <v>58054.91</v>
      </c>
      <c r="H456" s="41" t="n">
        <v>8666.06</v>
      </c>
      <c r="I456" s="40" t="n">
        <v>15419.9</v>
      </c>
      <c r="J456" s="40" t="n">
        <v>7971.52</v>
      </c>
      <c r="K456" s="41" t="n">
        <v>12271</v>
      </c>
      <c r="L456" s="41" t="n">
        <v>5591.8</v>
      </c>
      <c r="M456" s="40" t="n">
        <v>18597.36</v>
      </c>
      <c r="N456" s="40" t="n">
        <v>6178.76</v>
      </c>
      <c r="O456" s="41" t="n">
        <v>13496.63</v>
      </c>
      <c r="P456" s="42" t="n">
        <v>7708.56</v>
      </c>
    </row>
    <row r="457" customFormat="false" ht="12.75" hidden="false" customHeight="false" outlineLevel="0" collapsed="false">
      <c r="A457" s="39" t="s">
        <v>2286</v>
      </c>
      <c r="B457" s="39" t="s">
        <v>20</v>
      </c>
      <c r="C457" s="39" t="s">
        <v>45</v>
      </c>
      <c r="D457" s="39" t="s">
        <v>96</v>
      </c>
      <c r="E457" s="40" t="n">
        <v>20185.59</v>
      </c>
      <c r="F457" s="40" t="n">
        <v>6334.23</v>
      </c>
      <c r="G457" s="41" t="n">
        <v>58651.66</v>
      </c>
      <c r="H457" s="41" t="n">
        <v>8708.18</v>
      </c>
      <c r="I457" s="40" t="n">
        <v>15055.67</v>
      </c>
      <c r="J457" s="40" t="n">
        <v>7978.15</v>
      </c>
      <c r="K457" s="41" t="n">
        <v>12152.8</v>
      </c>
      <c r="L457" s="41" t="n">
        <v>5628.8</v>
      </c>
      <c r="M457" s="40" t="n">
        <v>18598.41</v>
      </c>
      <c r="N457" s="40" t="n">
        <v>6112.09</v>
      </c>
      <c r="O457" s="41" t="n">
        <v>13538.24</v>
      </c>
      <c r="P457" s="42" t="n">
        <v>7702.8</v>
      </c>
    </row>
    <row r="458" customFormat="false" ht="12.75" hidden="false" customHeight="false" outlineLevel="0" collapsed="false">
      <c r="A458" s="39" t="s">
        <v>2289</v>
      </c>
      <c r="B458" s="39" t="s">
        <v>20</v>
      </c>
      <c r="C458" s="39" t="s">
        <v>37</v>
      </c>
      <c r="D458" s="39" t="s">
        <v>353</v>
      </c>
      <c r="E458" s="40" t="n">
        <v>20259.3</v>
      </c>
      <c r="F458" s="40" t="n">
        <v>6328.19</v>
      </c>
      <c r="G458" s="41" t="n">
        <v>60543.86</v>
      </c>
      <c r="H458" s="41" t="n">
        <v>8679.83</v>
      </c>
      <c r="I458" s="40" t="n">
        <v>17258.66</v>
      </c>
      <c r="J458" s="40" t="n">
        <v>9209.19</v>
      </c>
      <c r="K458" s="41" t="n">
        <v>12269.3</v>
      </c>
      <c r="L458" s="41" t="n">
        <v>5597.5</v>
      </c>
      <c r="M458" s="40" t="n">
        <v>18604.31</v>
      </c>
      <c r="N458" s="40" t="n">
        <v>6164.9</v>
      </c>
      <c r="O458" s="41" t="n">
        <v>13493.92</v>
      </c>
      <c r="P458" s="42" t="n">
        <v>7708.49</v>
      </c>
    </row>
    <row r="459" customFormat="false" ht="12.75" hidden="false" customHeight="false" outlineLevel="0" collapsed="false">
      <c r="A459" s="39" t="s">
        <v>2292</v>
      </c>
      <c r="B459" s="39" t="s">
        <v>26</v>
      </c>
      <c r="C459" s="39" t="s">
        <v>27</v>
      </c>
      <c r="D459" s="39" t="s">
        <v>28</v>
      </c>
      <c r="E459" s="40" t="n">
        <v>20374.83</v>
      </c>
      <c r="F459" s="40" t="n">
        <v>6331.15</v>
      </c>
      <c r="G459" s="41" t="n">
        <v>60223.39</v>
      </c>
      <c r="H459" s="41" t="n">
        <v>8693.48</v>
      </c>
      <c r="I459" s="40" t="n">
        <v>15144.38</v>
      </c>
      <c r="J459" s="40" t="n">
        <v>7979.06</v>
      </c>
      <c r="K459" s="41" t="n">
        <v>12269.7</v>
      </c>
      <c r="L459" s="41" t="n">
        <v>5601.3</v>
      </c>
      <c r="M459" s="40" t="n">
        <v>18601.12</v>
      </c>
      <c r="N459" s="40" t="n">
        <v>6140.41</v>
      </c>
      <c r="O459" s="41" t="n">
        <v>13493.43</v>
      </c>
      <c r="P459" s="42" t="n">
        <v>7707.03</v>
      </c>
    </row>
    <row r="460" customFormat="false" ht="12.75" hidden="false" customHeight="false" outlineLevel="0" collapsed="false">
      <c r="A460" s="39" t="s">
        <v>2295</v>
      </c>
      <c r="B460" s="39" t="s">
        <v>20</v>
      </c>
      <c r="C460" s="39" t="s">
        <v>37</v>
      </c>
      <c r="D460" s="39" t="s">
        <v>2296</v>
      </c>
      <c r="E460" s="40" t="n">
        <v>20259.33</v>
      </c>
      <c r="F460" s="40" t="n">
        <v>6328.19</v>
      </c>
      <c r="G460" s="41" t="n">
        <v>60533.01</v>
      </c>
      <c r="H460" s="41" t="n">
        <v>8679.83</v>
      </c>
      <c r="I460" s="40" t="n">
        <v>17220.1</v>
      </c>
      <c r="J460" s="40" t="n">
        <v>9191.94</v>
      </c>
      <c r="K460" s="41" t="n">
        <v>12269.3</v>
      </c>
      <c r="L460" s="41" t="n">
        <v>5597.5</v>
      </c>
      <c r="M460" s="40" t="n">
        <v>18604.3</v>
      </c>
      <c r="N460" s="40" t="n">
        <v>6164.9</v>
      </c>
      <c r="O460" s="41" t="n">
        <v>13493.92</v>
      </c>
      <c r="P460" s="42" t="n">
        <v>7708.49</v>
      </c>
    </row>
    <row r="461" customFormat="false" ht="12.75" hidden="false" customHeight="false" outlineLevel="0" collapsed="false">
      <c r="A461" s="39" t="s">
        <v>2298</v>
      </c>
      <c r="B461" s="39" t="s">
        <v>159</v>
      </c>
      <c r="C461" s="39" t="s">
        <v>37</v>
      </c>
      <c r="D461" s="39" t="s">
        <v>2299</v>
      </c>
      <c r="E461" s="40" t="n">
        <v>20252.33</v>
      </c>
      <c r="F461" s="40" t="n">
        <v>6328.2</v>
      </c>
      <c r="G461" s="41" t="n">
        <v>60323.08</v>
      </c>
      <c r="H461" s="41" t="n">
        <v>8670.69</v>
      </c>
      <c r="I461" s="40" t="n">
        <v>15197.84</v>
      </c>
      <c r="J461" s="40" t="n">
        <v>7979.93</v>
      </c>
      <c r="K461" s="41" t="n">
        <v>12269.5</v>
      </c>
      <c r="L461" s="41" t="n">
        <v>5597.8</v>
      </c>
      <c r="M461" s="40" t="n">
        <v>18604.83</v>
      </c>
      <c r="N461" s="40" t="n">
        <v>6164.34</v>
      </c>
      <c r="O461" s="41" t="n">
        <v>13493.98</v>
      </c>
      <c r="P461" s="42" t="n">
        <v>7708.37</v>
      </c>
    </row>
    <row r="462" customFormat="false" ht="12.75" hidden="false" customHeight="false" outlineLevel="0" collapsed="false">
      <c r="A462" s="39" t="s">
        <v>2301</v>
      </c>
      <c r="B462" s="39" t="s">
        <v>59</v>
      </c>
      <c r="C462" s="39" t="s">
        <v>66</v>
      </c>
      <c r="D462" s="39" t="s">
        <v>119</v>
      </c>
      <c r="E462" s="40" t="n">
        <v>20235.74</v>
      </c>
      <c r="F462" s="40" t="n">
        <v>6323.55</v>
      </c>
      <c r="G462" s="41" t="n">
        <v>58016.85</v>
      </c>
      <c r="H462" s="41" t="n">
        <v>8676.84</v>
      </c>
      <c r="I462" s="40" t="n">
        <v>15239.29</v>
      </c>
      <c r="J462" s="40" t="n">
        <v>7967.74</v>
      </c>
      <c r="K462" s="41" t="n">
        <v>12269.9</v>
      </c>
      <c r="L462" s="41" t="n">
        <v>5579.1</v>
      </c>
      <c r="M462" s="40" t="n">
        <v>18594.93</v>
      </c>
      <c r="N462" s="40" t="n">
        <v>6164.63</v>
      </c>
      <c r="O462" s="41" t="n">
        <v>13497.31</v>
      </c>
      <c r="P462" s="42" t="n">
        <v>7707.61</v>
      </c>
    </row>
    <row r="463" customFormat="false" ht="12.75" hidden="false" customHeight="false" outlineLevel="0" collapsed="false">
      <c r="A463" s="39" t="s">
        <v>2303</v>
      </c>
      <c r="B463" s="39" t="s">
        <v>47</v>
      </c>
      <c r="C463" s="39" t="s">
        <v>87</v>
      </c>
      <c r="D463" s="39" t="s">
        <v>2263</v>
      </c>
      <c r="E463" s="40" t="n">
        <v>20224.59</v>
      </c>
      <c r="F463" s="40" t="n">
        <v>6324.64</v>
      </c>
      <c r="G463" s="41" t="n">
        <v>58628.78</v>
      </c>
      <c r="H463" s="41" t="n">
        <v>8666.58</v>
      </c>
      <c r="I463" s="40" t="n">
        <v>15209.5</v>
      </c>
      <c r="J463" s="40" t="n">
        <v>7980.47</v>
      </c>
      <c r="K463" s="41" t="n">
        <v>12270</v>
      </c>
      <c r="L463" s="41" t="n">
        <v>5607</v>
      </c>
      <c r="M463" s="40" t="n">
        <v>18606.01</v>
      </c>
      <c r="N463" s="40" t="n">
        <v>6169.4</v>
      </c>
      <c r="O463" s="41" t="n">
        <v>13495.01</v>
      </c>
      <c r="P463" s="42" t="n">
        <v>7708.49</v>
      </c>
    </row>
    <row r="464" customFormat="false" ht="12.75" hidden="false" customHeight="false" outlineLevel="0" collapsed="false">
      <c r="A464" s="39" t="s">
        <v>2317</v>
      </c>
      <c r="B464" s="39" t="s">
        <v>20</v>
      </c>
      <c r="C464" s="39" t="s">
        <v>37</v>
      </c>
      <c r="D464" s="39" t="s">
        <v>276</v>
      </c>
      <c r="E464" s="40" t="n">
        <v>20247.52</v>
      </c>
      <c r="F464" s="40" t="n">
        <v>6329.04</v>
      </c>
      <c r="G464" s="41" t="n">
        <v>60240.25</v>
      </c>
      <c r="H464" s="41" t="n">
        <v>8672.44</v>
      </c>
      <c r="I464" s="40" t="n">
        <v>15174.76</v>
      </c>
      <c r="J464" s="40" t="n">
        <v>7980.02</v>
      </c>
      <c r="K464" s="41" t="n">
        <v>12269.9</v>
      </c>
      <c r="L464" s="41" t="n">
        <v>5598.1</v>
      </c>
      <c r="M464" s="40" t="n">
        <v>18604.16</v>
      </c>
      <c r="N464" s="40" t="n">
        <v>6158.45</v>
      </c>
      <c r="O464" s="41" t="n">
        <v>13494</v>
      </c>
      <c r="P464" s="42" t="n">
        <v>7708.06</v>
      </c>
    </row>
    <row r="465" customFormat="false" ht="12.75" hidden="false" customHeight="false" outlineLevel="0" collapsed="false">
      <c r="A465" s="39" t="s">
        <v>2319</v>
      </c>
      <c r="B465" s="39" t="s">
        <v>14</v>
      </c>
      <c r="C465" s="39" t="s">
        <v>45</v>
      </c>
      <c r="D465" s="39" t="s">
        <v>1860</v>
      </c>
      <c r="E465" s="40" t="n">
        <v>20114.22</v>
      </c>
      <c r="F465" s="40" t="n">
        <v>6303.46</v>
      </c>
      <c r="G465" s="41" t="n">
        <v>58798.23</v>
      </c>
      <c r="H465" s="41" t="n">
        <v>8719.16</v>
      </c>
      <c r="I465" s="40" t="n">
        <v>15103.83</v>
      </c>
      <c r="J465" s="40" t="n">
        <v>7978.31</v>
      </c>
      <c r="K465" s="41" t="n">
        <v>12065.8</v>
      </c>
      <c r="L465" s="41" t="n">
        <v>5617.3</v>
      </c>
      <c r="M465" s="40" t="n">
        <v>18592.31</v>
      </c>
      <c r="N465" s="40" t="n">
        <v>6015.2</v>
      </c>
      <c r="O465" s="41" t="n">
        <v>13505.39</v>
      </c>
      <c r="P465" s="42" t="n">
        <v>7696.25</v>
      </c>
    </row>
    <row r="466" customFormat="false" ht="12.75" hidden="false" customHeight="false" outlineLevel="0" collapsed="false">
      <c r="A466" s="39" t="s">
        <v>2321</v>
      </c>
      <c r="B466" s="39" t="s">
        <v>20</v>
      </c>
      <c r="C466" s="39" t="s">
        <v>45</v>
      </c>
      <c r="D466" s="39" t="s">
        <v>69</v>
      </c>
      <c r="E466" s="40" t="n">
        <v>20166.59</v>
      </c>
      <c r="F466" s="40" t="n">
        <v>6316.99</v>
      </c>
      <c r="G466" s="41" t="n">
        <v>59185.04</v>
      </c>
      <c r="H466" s="41" t="n">
        <v>8743.96</v>
      </c>
      <c r="I466" s="40" t="n">
        <v>15102.06</v>
      </c>
      <c r="J466" s="40" t="n">
        <v>7978.37</v>
      </c>
      <c r="K466" s="41" t="n">
        <v>12311.4</v>
      </c>
      <c r="L466" s="41" t="n">
        <v>5620</v>
      </c>
      <c r="M466" s="40" t="n">
        <v>18586.44</v>
      </c>
      <c r="N466" s="40" t="n">
        <v>5946.92</v>
      </c>
      <c r="O466" s="41" t="n">
        <v>13504.3</v>
      </c>
      <c r="P466" s="42" t="n">
        <v>7690.76</v>
      </c>
    </row>
    <row r="467" customFormat="false" ht="12.75" hidden="false" customHeight="false" outlineLevel="0" collapsed="false">
      <c r="A467" s="39" t="s">
        <v>2324</v>
      </c>
      <c r="B467" s="39" t="s">
        <v>59</v>
      </c>
      <c r="C467" s="39" t="s">
        <v>66</v>
      </c>
      <c r="D467" s="39" t="s">
        <v>119</v>
      </c>
      <c r="E467" s="40" t="n">
        <v>20152.91</v>
      </c>
      <c r="F467" s="40" t="n">
        <v>6324.32</v>
      </c>
      <c r="G467" s="41" t="n">
        <v>59374.34</v>
      </c>
      <c r="H467" s="41" t="n">
        <v>8780.55</v>
      </c>
      <c r="I467" s="40" t="n">
        <v>15081.83</v>
      </c>
      <c r="J467" s="40" t="n">
        <v>7978.85</v>
      </c>
      <c r="K467" s="41" t="n">
        <v>12278.9</v>
      </c>
      <c r="L467" s="41" t="n">
        <v>5619.5</v>
      </c>
      <c r="M467" s="40" t="n">
        <v>18577.98</v>
      </c>
      <c r="N467" s="40" t="n">
        <v>5829.56</v>
      </c>
      <c r="O467" s="41" t="n">
        <v>13501.54</v>
      </c>
      <c r="P467" s="42" t="n">
        <v>7682.32</v>
      </c>
    </row>
    <row r="468" customFormat="false" ht="12.75" hidden="false" customHeight="false" outlineLevel="0" collapsed="false">
      <c r="A468" s="39" t="s">
        <v>2327</v>
      </c>
      <c r="B468" s="39" t="s">
        <v>14</v>
      </c>
      <c r="C468" s="39" t="s">
        <v>27</v>
      </c>
      <c r="D468" s="39" t="s">
        <v>31</v>
      </c>
      <c r="E468" s="40" t="n">
        <v>21155.81</v>
      </c>
      <c r="F468" s="40" t="n">
        <v>6443.72</v>
      </c>
      <c r="G468" s="41" t="n">
        <v>59802.22</v>
      </c>
      <c r="H468" s="41" t="n">
        <v>8803.3</v>
      </c>
      <c r="I468" s="40" t="n">
        <v>14962.71</v>
      </c>
      <c r="J468" s="40" t="n">
        <v>7982.12</v>
      </c>
      <c r="K468" s="41" t="n">
        <v>12704.2</v>
      </c>
      <c r="L468" s="41" t="n">
        <v>5810.6</v>
      </c>
      <c r="M468" s="40" t="n">
        <v>18714.29</v>
      </c>
      <c r="N468" s="40" t="n">
        <v>7625.39</v>
      </c>
      <c r="O468" s="41" t="n">
        <v>13475.16</v>
      </c>
      <c r="P468" s="42" t="n">
        <v>7787.74</v>
      </c>
    </row>
    <row r="469" customFormat="false" ht="12.75" hidden="false" customHeight="false" outlineLevel="0" collapsed="false">
      <c r="A469" s="39" t="s">
        <v>2327</v>
      </c>
      <c r="B469" s="39" t="s">
        <v>26</v>
      </c>
      <c r="C469" s="39" t="s">
        <v>27</v>
      </c>
      <c r="D469" s="39" t="s">
        <v>28</v>
      </c>
      <c r="E469" s="40" t="n">
        <v>21267.7</v>
      </c>
      <c r="F469" s="40" t="n">
        <v>6451.14</v>
      </c>
      <c r="G469" s="41" t="n">
        <v>59771.57</v>
      </c>
      <c r="H469" s="41" t="n">
        <v>8806.32</v>
      </c>
      <c r="I469" s="40" t="n">
        <v>14946.34</v>
      </c>
      <c r="J469" s="40" t="n">
        <v>7981.34</v>
      </c>
      <c r="K469" s="41" t="n">
        <v>12592.4</v>
      </c>
      <c r="L469" s="41" t="n">
        <v>5812.7</v>
      </c>
      <c r="M469" s="40" t="n">
        <v>18720.71</v>
      </c>
      <c r="N469" s="40" t="n">
        <v>7801.05</v>
      </c>
      <c r="O469" s="41" t="n">
        <v>13484.46</v>
      </c>
      <c r="P469" s="42" t="n">
        <v>7803.05</v>
      </c>
    </row>
    <row r="470" customFormat="false" ht="12.75" hidden="false" customHeight="false" outlineLevel="0" collapsed="false">
      <c r="A470" s="39" t="s">
        <v>2330</v>
      </c>
      <c r="B470" s="39" t="s">
        <v>26</v>
      </c>
      <c r="C470" s="39" t="s">
        <v>66</v>
      </c>
      <c r="D470" s="39" t="s">
        <v>16</v>
      </c>
      <c r="E470" s="40" t="n">
        <v>20542.16</v>
      </c>
      <c r="F470" s="40" t="n">
        <v>6325.3</v>
      </c>
      <c r="G470" s="41" t="n">
        <v>59520.78</v>
      </c>
      <c r="H470" s="41" t="n">
        <v>8705.82</v>
      </c>
      <c r="I470" s="40" t="n">
        <v>15158.37</v>
      </c>
      <c r="J470" s="40" t="n">
        <v>7977.74</v>
      </c>
      <c r="K470" s="41" t="n">
        <v>12271.7</v>
      </c>
      <c r="L470" s="41" t="n">
        <v>5616.4</v>
      </c>
      <c r="M470" s="40" t="n">
        <v>18595.87</v>
      </c>
      <c r="N470" s="40" t="n">
        <v>6055.27</v>
      </c>
      <c r="O470" s="41" t="n">
        <v>13498.19</v>
      </c>
      <c r="P470" s="42" t="n">
        <v>7699.32</v>
      </c>
    </row>
    <row r="471" customFormat="false" ht="12.75" hidden="false" customHeight="false" outlineLevel="0" collapsed="false">
      <c r="A471" s="39" t="s">
        <v>2332</v>
      </c>
      <c r="B471" s="39" t="s">
        <v>26</v>
      </c>
      <c r="C471" s="39" t="s">
        <v>111</v>
      </c>
      <c r="D471" s="39" t="s">
        <v>61</v>
      </c>
      <c r="E471" s="40" t="n">
        <v>20106.85</v>
      </c>
      <c r="F471" s="40" t="n">
        <v>6317.28</v>
      </c>
      <c r="G471" s="41" t="n">
        <v>59949.55</v>
      </c>
      <c r="H471" s="41" t="n">
        <v>9060.43</v>
      </c>
      <c r="I471" s="40" t="n">
        <v>15067.97</v>
      </c>
      <c r="J471" s="40" t="n">
        <v>7979.27</v>
      </c>
      <c r="K471" s="41" t="n">
        <v>12235.5</v>
      </c>
      <c r="L471" s="41" t="n">
        <v>5608.3</v>
      </c>
      <c r="M471" s="40" t="n">
        <v>18583.88</v>
      </c>
      <c r="N471" s="40" t="n">
        <v>5875.09</v>
      </c>
      <c r="O471" s="41" t="n">
        <v>13490.43</v>
      </c>
      <c r="P471" s="42" t="n">
        <v>7686.04</v>
      </c>
    </row>
    <row r="472" customFormat="false" ht="12.75" hidden="false" customHeight="false" outlineLevel="0" collapsed="false">
      <c r="A472" s="39" t="s">
        <v>2336</v>
      </c>
      <c r="B472" s="39" t="s">
        <v>14</v>
      </c>
      <c r="C472" s="39" t="s">
        <v>37</v>
      </c>
      <c r="D472" s="39" t="s">
        <v>355</v>
      </c>
      <c r="E472" s="40" t="n">
        <v>20259.27</v>
      </c>
      <c r="F472" s="40" t="n">
        <v>6328.19</v>
      </c>
      <c r="G472" s="41" t="n">
        <v>60691.47</v>
      </c>
      <c r="H472" s="41" t="n">
        <v>8679.83</v>
      </c>
      <c r="I472" s="40" t="n">
        <v>17596.5</v>
      </c>
      <c r="J472" s="40" t="n">
        <v>9383.65</v>
      </c>
      <c r="K472" s="41" t="n">
        <v>12269.3</v>
      </c>
      <c r="L472" s="41" t="n">
        <v>5597.5</v>
      </c>
      <c r="M472" s="40" t="n">
        <v>18604.31</v>
      </c>
      <c r="N472" s="40" t="n">
        <v>6164.9</v>
      </c>
      <c r="O472" s="41" t="n">
        <v>13493.92</v>
      </c>
      <c r="P472" s="42" t="n">
        <v>7708.49</v>
      </c>
    </row>
    <row r="473" customFormat="false" ht="12.75" hidden="false" customHeight="false" outlineLevel="0" collapsed="false">
      <c r="A473" s="39" t="s">
        <v>2339</v>
      </c>
      <c r="B473" s="39" t="s">
        <v>14</v>
      </c>
      <c r="C473" s="39" t="s">
        <v>87</v>
      </c>
      <c r="D473" s="39" t="s">
        <v>2340</v>
      </c>
      <c r="E473" s="40" t="n">
        <v>20363.03</v>
      </c>
      <c r="F473" s="40" t="n">
        <v>6334.05</v>
      </c>
      <c r="G473" s="41" t="n">
        <v>60270.17</v>
      </c>
      <c r="H473" s="41" t="n">
        <v>8690.53</v>
      </c>
      <c r="I473" s="40" t="n">
        <v>15140.94</v>
      </c>
      <c r="J473" s="40" t="n">
        <v>7978.75</v>
      </c>
      <c r="K473" s="41" t="n">
        <v>12276.4</v>
      </c>
      <c r="L473" s="41" t="n">
        <v>5610.9</v>
      </c>
      <c r="M473" s="40" t="n">
        <v>18602.91</v>
      </c>
      <c r="N473" s="40" t="n">
        <v>6144.96</v>
      </c>
      <c r="O473" s="41" t="n">
        <v>13494.12</v>
      </c>
      <c r="P473" s="42" t="n">
        <v>7707.68</v>
      </c>
    </row>
    <row r="474" customFormat="false" ht="12.75" hidden="false" customHeight="false" outlineLevel="0" collapsed="false">
      <c r="A474" s="39" t="s">
        <v>2344</v>
      </c>
      <c r="B474" s="39" t="s">
        <v>47</v>
      </c>
      <c r="C474" s="39" t="s">
        <v>27</v>
      </c>
      <c r="D474" s="39" t="s">
        <v>2345</v>
      </c>
      <c r="E474" s="40" t="n">
        <v>21252.48</v>
      </c>
      <c r="F474" s="40" t="n">
        <v>6448.34</v>
      </c>
      <c r="G474" s="41" t="n">
        <v>59790.6</v>
      </c>
      <c r="H474" s="41" t="n">
        <v>8801.35</v>
      </c>
      <c r="I474" s="40" t="n">
        <v>14952.28</v>
      </c>
      <c r="J474" s="40" t="n">
        <v>7981.34</v>
      </c>
      <c r="K474" s="41" t="n">
        <v>12737</v>
      </c>
      <c r="L474" s="41" t="n">
        <v>5817.6</v>
      </c>
      <c r="M474" s="40" t="n">
        <v>18720.53</v>
      </c>
      <c r="N474" s="40" t="n">
        <v>7778.36</v>
      </c>
      <c r="O474" s="41" t="n">
        <v>13500.77</v>
      </c>
      <c r="P474" s="42" t="n">
        <v>7810.29</v>
      </c>
    </row>
    <row r="475" customFormat="false" ht="12.75" hidden="false" customHeight="false" outlineLevel="0" collapsed="false">
      <c r="A475" s="39" t="s">
        <v>2347</v>
      </c>
      <c r="B475" s="39" t="s">
        <v>14</v>
      </c>
      <c r="C475" s="39" t="s">
        <v>27</v>
      </c>
      <c r="D475" s="39" t="s">
        <v>2348</v>
      </c>
      <c r="E475" s="40" t="n">
        <v>21030.74</v>
      </c>
      <c r="F475" s="40" t="n">
        <v>6427.53</v>
      </c>
      <c r="G475" s="41" t="n">
        <v>59853.24</v>
      </c>
      <c r="H475" s="41" t="n">
        <v>8768.32</v>
      </c>
      <c r="I475" s="40" t="n">
        <v>14968.23</v>
      </c>
      <c r="J475" s="40" t="n">
        <v>7981.32</v>
      </c>
      <c r="K475" s="41" t="n">
        <v>13406.1</v>
      </c>
      <c r="L475" s="41" t="n">
        <v>6018.9</v>
      </c>
      <c r="M475" s="40" t="n">
        <v>18696.13</v>
      </c>
      <c r="N475" s="40" t="n">
        <v>7406.86</v>
      </c>
      <c r="O475" s="41" t="n">
        <v>13575.67</v>
      </c>
      <c r="P475" s="42" t="n">
        <v>7834.03</v>
      </c>
    </row>
    <row r="476" customFormat="false" ht="12.75" hidden="false" customHeight="false" outlineLevel="0" collapsed="false">
      <c r="A476" s="39" t="s">
        <v>2356</v>
      </c>
      <c r="B476" s="39" t="s">
        <v>59</v>
      </c>
      <c r="C476" s="39" t="s">
        <v>66</v>
      </c>
      <c r="D476" s="39" t="s">
        <v>119</v>
      </c>
      <c r="E476" s="40" t="n">
        <v>20237.12</v>
      </c>
      <c r="F476" s="40" t="n">
        <v>6324.54</v>
      </c>
      <c r="G476" s="41" t="n">
        <v>58059.81</v>
      </c>
      <c r="H476" s="41" t="n">
        <v>8672.45</v>
      </c>
      <c r="I476" s="40" t="n">
        <v>15315.67</v>
      </c>
      <c r="J476" s="40" t="n">
        <v>7969.54</v>
      </c>
      <c r="K476" s="41" t="n">
        <v>12271.1</v>
      </c>
      <c r="L476" s="41" t="n">
        <v>5579.4</v>
      </c>
      <c r="M476" s="40" t="n">
        <v>18595.53</v>
      </c>
      <c r="N476" s="40" t="n">
        <v>6168.69</v>
      </c>
      <c r="O476" s="41" t="n">
        <v>13497.17</v>
      </c>
      <c r="P476" s="42" t="n">
        <v>7707.82</v>
      </c>
    </row>
    <row r="477" customFormat="false" ht="12.75" hidden="false" customHeight="false" outlineLevel="0" collapsed="false">
      <c r="A477" s="39" t="s">
        <v>2359</v>
      </c>
      <c r="B477" s="39" t="s">
        <v>14</v>
      </c>
      <c r="C477" s="39" t="s">
        <v>37</v>
      </c>
      <c r="D477" s="39" t="s">
        <v>512</v>
      </c>
      <c r="E477" s="40" t="n">
        <v>20253.07</v>
      </c>
      <c r="F477" s="40" t="n">
        <v>6328.6</v>
      </c>
      <c r="G477" s="41" t="n">
        <v>60307.36</v>
      </c>
      <c r="H477" s="41" t="n">
        <v>8670.57</v>
      </c>
      <c r="I477" s="40" t="n">
        <v>15179.11</v>
      </c>
      <c r="J477" s="40" t="n">
        <v>7980.03</v>
      </c>
      <c r="K477" s="41" t="n">
        <v>12269.6</v>
      </c>
      <c r="L477" s="41" t="n">
        <v>5597.2</v>
      </c>
      <c r="M477" s="40" t="n">
        <v>18604.3</v>
      </c>
      <c r="N477" s="40" t="n">
        <v>6162.63</v>
      </c>
      <c r="O477" s="41" t="n">
        <v>13493.96</v>
      </c>
      <c r="P477" s="42" t="n">
        <v>7708.28</v>
      </c>
    </row>
    <row r="478" customFormat="false" ht="12.75" hidden="false" customHeight="false" outlineLevel="0" collapsed="false">
      <c r="A478" s="39" t="s">
        <v>2364</v>
      </c>
      <c r="B478" s="39" t="s">
        <v>14</v>
      </c>
      <c r="C478" s="39" t="s">
        <v>27</v>
      </c>
      <c r="D478" s="39" t="s">
        <v>28</v>
      </c>
      <c r="E478" s="40" t="n">
        <v>20746.37</v>
      </c>
      <c r="F478" s="40" t="n">
        <v>6435.95</v>
      </c>
      <c r="G478" s="41" t="n">
        <v>60178.23</v>
      </c>
      <c r="H478" s="41" t="n">
        <v>8769.04</v>
      </c>
      <c r="I478" s="40" t="n">
        <v>15144.6</v>
      </c>
      <c r="J478" s="40" t="n">
        <v>8029.06</v>
      </c>
      <c r="K478" s="41" t="n">
        <v>12356</v>
      </c>
      <c r="L478" s="41" t="n">
        <v>6125.9</v>
      </c>
      <c r="M478" s="40" t="n">
        <v>18995.96</v>
      </c>
      <c r="N478" s="40" t="n">
        <v>6812.23</v>
      </c>
      <c r="O478" s="41" t="n">
        <v>13565.23</v>
      </c>
      <c r="P478" s="42" t="n">
        <v>7724.18</v>
      </c>
    </row>
    <row r="479" customFormat="false" ht="12.75" hidden="false" customHeight="false" outlineLevel="0" collapsed="false">
      <c r="A479" s="39" t="s">
        <v>2367</v>
      </c>
      <c r="B479" s="39" t="s">
        <v>44</v>
      </c>
      <c r="C479" s="39" t="s">
        <v>27</v>
      </c>
      <c r="D479" s="39"/>
      <c r="E479" s="40" t="n">
        <v>20297.18</v>
      </c>
      <c r="F479" s="40" t="n">
        <v>6330.5</v>
      </c>
      <c r="G479" s="41" t="n">
        <v>60331.21</v>
      </c>
      <c r="H479" s="41" t="n">
        <v>8671.24</v>
      </c>
      <c r="I479" s="40" t="n">
        <v>15162</v>
      </c>
      <c r="J479" s="40" t="n">
        <v>7979.52</v>
      </c>
      <c r="K479" s="41" t="n">
        <v>12264.5</v>
      </c>
      <c r="L479" s="41" t="n">
        <v>5589</v>
      </c>
      <c r="M479" s="40" t="n">
        <v>18602.91</v>
      </c>
      <c r="N479" s="40" t="n">
        <v>6161.84</v>
      </c>
      <c r="O479" s="41" t="n">
        <v>13493.04</v>
      </c>
      <c r="P479" s="42" t="n">
        <v>7708.5</v>
      </c>
    </row>
    <row r="480" customFormat="false" ht="12.75" hidden="false" customHeight="false" outlineLevel="0" collapsed="false">
      <c r="A480" s="39" t="s">
        <v>2368</v>
      </c>
      <c r="B480" s="39" t="s">
        <v>20</v>
      </c>
      <c r="C480" s="39" t="s">
        <v>37</v>
      </c>
      <c r="D480" s="39" t="s">
        <v>2369</v>
      </c>
      <c r="E480" s="40" t="n">
        <v>20259.38</v>
      </c>
      <c r="F480" s="40" t="n">
        <v>6328.19</v>
      </c>
      <c r="G480" s="41" t="n">
        <v>60596.77</v>
      </c>
      <c r="H480" s="41" t="n">
        <v>8679.82</v>
      </c>
      <c r="I480" s="40" t="n">
        <v>17390.04</v>
      </c>
      <c r="J480" s="40" t="n">
        <v>9268.84</v>
      </c>
      <c r="K480" s="41" t="n">
        <v>12269.3</v>
      </c>
      <c r="L480" s="41" t="n">
        <v>5597.5</v>
      </c>
      <c r="M480" s="40" t="n">
        <v>18604.29</v>
      </c>
      <c r="N480" s="40" t="n">
        <v>6164.91</v>
      </c>
      <c r="O480" s="41" t="n">
        <v>13493.92</v>
      </c>
      <c r="P480" s="42" t="n">
        <v>7708.49</v>
      </c>
    </row>
    <row r="481" customFormat="false" ht="12.75" hidden="false" customHeight="false" outlineLevel="0" collapsed="false">
      <c r="A481" s="39" t="s">
        <v>2371</v>
      </c>
      <c r="B481" s="39" t="s">
        <v>26</v>
      </c>
      <c r="C481" s="39" t="s">
        <v>87</v>
      </c>
      <c r="D481" s="39" t="s">
        <v>2372</v>
      </c>
      <c r="E481" s="40" t="n">
        <v>20224.97</v>
      </c>
      <c r="F481" s="40" t="n">
        <v>6327.81</v>
      </c>
      <c r="G481" s="41" t="n">
        <v>59713.98</v>
      </c>
      <c r="H481" s="41" t="n">
        <v>8684.11</v>
      </c>
      <c r="I481" s="40" t="n">
        <v>15184.86</v>
      </c>
      <c r="J481" s="40" t="n">
        <v>7981.12</v>
      </c>
      <c r="K481" s="41" t="n">
        <v>12271.1</v>
      </c>
      <c r="L481" s="41" t="n">
        <v>5606.5</v>
      </c>
      <c r="M481" s="40" t="n">
        <v>18606.38</v>
      </c>
      <c r="N481" s="40" t="n">
        <v>6160.3</v>
      </c>
      <c r="O481" s="41" t="n">
        <v>13494.53</v>
      </c>
      <c r="P481" s="42" t="n">
        <v>7707.95</v>
      </c>
    </row>
    <row r="482" customFormat="false" ht="12.75" hidden="false" customHeight="false" outlineLevel="0" collapsed="false">
      <c r="A482" s="39" t="s">
        <v>2376</v>
      </c>
      <c r="B482" s="39" t="s">
        <v>20</v>
      </c>
      <c r="C482" s="39" t="s">
        <v>37</v>
      </c>
      <c r="D482" s="39" t="s">
        <v>2377</v>
      </c>
      <c r="E482" s="40" t="n">
        <v>20257.86</v>
      </c>
      <c r="F482" s="40" t="n">
        <v>6328.18</v>
      </c>
      <c r="G482" s="41" t="n">
        <v>60451.4</v>
      </c>
      <c r="H482" s="41" t="n">
        <v>8680.42</v>
      </c>
      <c r="I482" s="40" t="n">
        <v>17100.66</v>
      </c>
      <c r="J482" s="40" t="n">
        <v>9225.56</v>
      </c>
      <c r="K482" s="41" t="n">
        <v>12269.2</v>
      </c>
      <c r="L482" s="41" t="n">
        <v>5597.5</v>
      </c>
      <c r="M482" s="40" t="n">
        <v>18604.42</v>
      </c>
      <c r="N482" s="40" t="n">
        <v>6164.81</v>
      </c>
      <c r="O482" s="41" t="n">
        <v>13493.93</v>
      </c>
      <c r="P482" s="42" t="n">
        <v>7708.46</v>
      </c>
    </row>
    <row r="483" customFormat="false" ht="12.75" hidden="false" customHeight="false" outlineLevel="0" collapsed="false">
      <c r="A483" s="39" t="s">
        <v>2379</v>
      </c>
      <c r="B483" s="39" t="s">
        <v>26</v>
      </c>
      <c r="C483" s="39" t="s">
        <v>27</v>
      </c>
      <c r="D483" s="39" t="s">
        <v>2380</v>
      </c>
      <c r="E483" s="40" t="n">
        <v>21332.8</v>
      </c>
      <c r="F483" s="40" t="n">
        <v>6457.2</v>
      </c>
      <c r="G483" s="41" t="n">
        <v>59758.81</v>
      </c>
      <c r="H483" s="41" t="n">
        <v>8813.29</v>
      </c>
      <c r="I483" s="40" t="n">
        <v>14946.67</v>
      </c>
      <c r="J483" s="40" t="n">
        <v>7981.17</v>
      </c>
      <c r="K483" s="41" t="n">
        <v>12627.6</v>
      </c>
      <c r="L483" s="41" t="n">
        <v>5814.3</v>
      </c>
      <c r="M483" s="40" t="n">
        <v>18725.01</v>
      </c>
      <c r="N483" s="40" t="n">
        <v>7883.43</v>
      </c>
      <c r="O483" s="41" t="n">
        <v>13484.25</v>
      </c>
      <c r="P483" s="42" t="n">
        <v>7808.66</v>
      </c>
    </row>
    <row r="484" customFormat="false" ht="12.75" hidden="false" customHeight="false" outlineLevel="0" collapsed="false">
      <c r="A484" s="39" t="s">
        <v>2384</v>
      </c>
      <c r="B484" s="39" t="s">
        <v>26</v>
      </c>
      <c r="C484" s="39" t="s">
        <v>27</v>
      </c>
      <c r="D484" s="39" t="s">
        <v>28</v>
      </c>
      <c r="E484" s="40" t="n">
        <v>21229.25</v>
      </c>
      <c r="F484" s="40" t="n">
        <v>6449.1</v>
      </c>
      <c r="G484" s="41" t="n">
        <v>59775.9</v>
      </c>
      <c r="H484" s="41" t="n">
        <v>8802.89</v>
      </c>
      <c r="I484" s="40" t="n">
        <v>14945.01</v>
      </c>
      <c r="J484" s="40" t="n">
        <v>7981.37</v>
      </c>
      <c r="K484" s="41" t="n">
        <v>12573.3</v>
      </c>
      <c r="L484" s="41" t="n">
        <v>5812.3</v>
      </c>
      <c r="M484" s="40" t="n">
        <v>18716.39</v>
      </c>
      <c r="N484" s="40" t="n">
        <v>7743.57</v>
      </c>
      <c r="O484" s="41" t="n">
        <v>13484.38</v>
      </c>
      <c r="P484" s="42" t="n">
        <v>7799.05</v>
      </c>
    </row>
    <row r="485" customFormat="false" ht="12.75" hidden="false" customHeight="false" outlineLevel="0" collapsed="false">
      <c r="A485" s="39" t="s">
        <v>2387</v>
      </c>
      <c r="B485" s="39" t="s">
        <v>26</v>
      </c>
      <c r="C485" s="39" t="s">
        <v>111</v>
      </c>
      <c r="D485" s="39" t="s">
        <v>2388</v>
      </c>
      <c r="E485" s="40" t="n">
        <v>19978.7</v>
      </c>
      <c r="F485" s="40" t="n">
        <v>6307.98</v>
      </c>
      <c r="G485" s="41" t="n">
        <v>59483.73</v>
      </c>
      <c r="H485" s="41" t="n">
        <v>8826.44</v>
      </c>
      <c r="I485" s="40" t="n">
        <v>15044.55</v>
      </c>
      <c r="J485" s="40" t="n">
        <v>7979.78</v>
      </c>
      <c r="K485" s="41" t="n">
        <v>12219.3</v>
      </c>
      <c r="L485" s="41" t="n">
        <v>5616</v>
      </c>
      <c r="M485" s="40" t="n">
        <v>18581.22</v>
      </c>
      <c r="N485" s="40" t="n">
        <v>5664.23</v>
      </c>
      <c r="O485" s="41" t="n">
        <v>13499.17</v>
      </c>
      <c r="P485" s="42" t="n">
        <v>7668.43</v>
      </c>
    </row>
    <row r="486" customFormat="false" ht="12.75" hidden="false" customHeight="false" outlineLevel="0" collapsed="false">
      <c r="A486" s="39" t="s">
        <v>2392</v>
      </c>
      <c r="B486" s="39" t="s">
        <v>20</v>
      </c>
      <c r="C486" s="39" t="s">
        <v>87</v>
      </c>
      <c r="D486" s="39" t="s">
        <v>324</v>
      </c>
      <c r="E486" s="40" t="n">
        <v>20229.07</v>
      </c>
      <c r="F486" s="40" t="n">
        <v>6329.48</v>
      </c>
      <c r="G486" s="41" t="n">
        <v>60069.13</v>
      </c>
      <c r="H486" s="41" t="n">
        <v>8681.95</v>
      </c>
      <c r="I486" s="40" t="n">
        <v>15171.52</v>
      </c>
      <c r="J486" s="40" t="n">
        <v>7980.4</v>
      </c>
      <c r="K486" s="41" t="n">
        <v>12270.6</v>
      </c>
      <c r="L486" s="41" t="n">
        <v>5604</v>
      </c>
      <c r="M486" s="40" t="n">
        <v>18604.69</v>
      </c>
      <c r="N486" s="40" t="n">
        <v>6153.94</v>
      </c>
      <c r="O486" s="41" t="n">
        <v>13494.27</v>
      </c>
      <c r="P486" s="42" t="n">
        <v>7707.71</v>
      </c>
    </row>
    <row r="487" customFormat="false" ht="12.75" hidden="false" customHeight="false" outlineLevel="0" collapsed="false">
      <c r="A487" s="39" t="s">
        <v>2394</v>
      </c>
      <c r="B487" s="39" t="s">
        <v>59</v>
      </c>
      <c r="C487" s="39" t="s">
        <v>66</v>
      </c>
      <c r="D487" s="39" t="s">
        <v>195</v>
      </c>
      <c r="E487" s="40" t="n">
        <v>20224.81</v>
      </c>
      <c r="F487" s="40" t="n">
        <v>6322.68</v>
      </c>
      <c r="G487" s="41" t="n">
        <v>58058.08</v>
      </c>
      <c r="H487" s="41" t="n">
        <v>8671.52</v>
      </c>
      <c r="I487" s="40" t="n">
        <v>15274.76</v>
      </c>
      <c r="J487" s="40" t="n">
        <v>7970.84</v>
      </c>
      <c r="K487" s="41" t="n">
        <v>12271</v>
      </c>
      <c r="L487" s="41" t="n">
        <v>5585.4</v>
      </c>
      <c r="M487" s="40" t="n">
        <v>18600.41</v>
      </c>
      <c r="N487" s="40" t="n">
        <v>6171.15</v>
      </c>
      <c r="O487" s="41" t="n">
        <v>13496.95</v>
      </c>
      <c r="P487" s="42" t="n">
        <v>7708.08</v>
      </c>
    </row>
    <row r="488" customFormat="false" ht="12.75" hidden="false" customHeight="false" outlineLevel="0" collapsed="false">
      <c r="A488" s="39" t="s">
        <v>2398</v>
      </c>
      <c r="B488" s="39" t="s">
        <v>26</v>
      </c>
      <c r="C488" s="39" t="s">
        <v>66</v>
      </c>
      <c r="D488" s="39" t="s">
        <v>16</v>
      </c>
      <c r="E488" s="40" t="n">
        <v>20278.36</v>
      </c>
      <c r="F488" s="40" t="n">
        <v>6327.34</v>
      </c>
      <c r="G488" s="41" t="n">
        <v>58342.05</v>
      </c>
      <c r="H488" s="41" t="n">
        <v>8680.96</v>
      </c>
      <c r="I488" s="40" t="n">
        <v>15197.46</v>
      </c>
      <c r="J488" s="40" t="n">
        <v>7969.15</v>
      </c>
      <c r="K488" s="41" t="n">
        <v>12266.4</v>
      </c>
      <c r="L488" s="41" t="n">
        <v>5784.2</v>
      </c>
      <c r="M488" s="40" t="n">
        <v>18592.38</v>
      </c>
      <c r="N488" s="40" t="n">
        <v>6142.32</v>
      </c>
      <c r="O488" s="41" t="n">
        <v>13498.24</v>
      </c>
      <c r="P488" s="42" t="n">
        <v>7706.17</v>
      </c>
    </row>
    <row r="489" customFormat="false" ht="12.75" hidden="false" customHeight="false" outlineLevel="0" collapsed="false">
      <c r="A489" s="39" t="s">
        <v>2400</v>
      </c>
      <c r="B489" s="39" t="s">
        <v>59</v>
      </c>
      <c r="C489" s="39" t="s">
        <v>60</v>
      </c>
      <c r="D489" s="39" t="s">
        <v>2401</v>
      </c>
      <c r="E489" s="40" t="n">
        <v>20359.28</v>
      </c>
      <c r="F489" s="40" t="n">
        <v>6553.22</v>
      </c>
      <c r="G489" s="41" t="n">
        <v>58678.23</v>
      </c>
      <c r="H489" s="41" t="n">
        <v>8706.16</v>
      </c>
      <c r="I489" s="40" t="n">
        <v>14810.51</v>
      </c>
      <c r="J489" s="40" t="n">
        <v>7978.38</v>
      </c>
      <c r="K489" s="41" t="n">
        <v>12276.3</v>
      </c>
      <c r="L489" s="41" t="n">
        <v>5679.5</v>
      </c>
      <c r="M489" s="40" t="n">
        <v>18574.13</v>
      </c>
      <c r="N489" s="40" t="n">
        <v>6394.3</v>
      </c>
      <c r="O489" s="41" t="n">
        <v>13813.24</v>
      </c>
      <c r="P489" s="42" t="n">
        <v>7721.23</v>
      </c>
    </row>
    <row r="490" customFormat="false" ht="12.75" hidden="false" customHeight="false" outlineLevel="0" collapsed="false">
      <c r="A490" s="39" t="s">
        <v>2405</v>
      </c>
      <c r="B490" s="39" t="s">
        <v>26</v>
      </c>
      <c r="C490" s="39" t="s">
        <v>111</v>
      </c>
      <c r="D490" s="39" t="s">
        <v>2415</v>
      </c>
      <c r="E490" s="40" t="n">
        <v>20154.95</v>
      </c>
      <c r="F490" s="40" t="n">
        <v>6321.51</v>
      </c>
      <c r="G490" s="41" t="n">
        <v>59996.35</v>
      </c>
      <c r="H490" s="41" t="n">
        <v>8975.29</v>
      </c>
      <c r="I490" s="40" t="n">
        <v>15076.67</v>
      </c>
      <c r="J490" s="40" t="n">
        <v>7979.12</v>
      </c>
      <c r="K490" s="41" t="n">
        <v>12244.6</v>
      </c>
      <c r="L490" s="41" t="n">
        <v>5608</v>
      </c>
      <c r="M490" s="40" t="n">
        <v>18587.14</v>
      </c>
      <c r="N490" s="40" t="n">
        <v>5936.73</v>
      </c>
      <c r="O490" s="41" t="n">
        <v>13490.4</v>
      </c>
      <c r="P490" s="42" t="n">
        <v>7690.92</v>
      </c>
    </row>
    <row r="491" customFormat="false" ht="12.75" hidden="false" customHeight="false" outlineLevel="0" collapsed="false">
      <c r="A491" s="39" t="s">
        <v>2409</v>
      </c>
      <c r="B491" s="39" t="s">
        <v>26</v>
      </c>
      <c r="C491" s="39" t="s">
        <v>27</v>
      </c>
      <c r="D491" s="39" t="s">
        <v>2410</v>
      </c>
      <c r="E491" s="40" t="n">
        <v>21362.59</v>
      </c>
      <c r="F491" s="40" t="n">
        <v>6454.8</v>
      </c>
      <c r="G491" s="41" t="n">
        <v>59762.68</v>
      </c>
      <c r="H491" s="41" t="n">
        <v>8811.59</v>
      </c>
      <c r="I491" s="40" t="n">
        <v>14955.48</v>
      </c>
      <c r="J491" s="40" t="n">
        <v>7981.28</v>
      </c>
      <c r="K491" s="41" t="n">
        <v>12729.4</v>
      </c>
      <c r="L491" s="41" t="n">
        <v>5820.5</v>
      </c>
      <c r="M491" s="40" t="n">
        <v>18734.03</v>
      </c>
      <c r="N491" s="40" t="n">
        <v>7957.73</v>
      </c>
      <c r="O491" s="41" t="n">
        <v>13495.09</v>
      </c>
      <c r="P491" s="42" t="n">
        <v>7815.3</v>
      </c>
    </row>
    <row r="492" customFormat="false" ht="12.75" hidden="false" customHeight="false" outlineLevel="0" collapsed="false">
      <c r="A492" s="39" t="s">
        <v>2414</v>
      </c>
      <c r="B492" s="39" t="s">
        <v>26</v>
      </c>
      <c r="C492" s="39" t="s">
        <v>111</v>
      </c>
      <c r="D492" s="39" t="s">
        <v>2415</v>
      </c>
      <c r="E492" s="40" t="n">
        <v>20204.94</v>
      </c>
      <c r="F492" s="40" t="n">
        <v>6325.74</v>
      </c>
      <c r="G492" s="41" t="n">
        <v>60045.04</v>
      </c>
      <c r="H492" s="41" t="n">
        <v>8886.84</v>
      </c>
      <c r="I492" s="40" t="n">
        <v>15085.75</v>
      </c>
      <c r="J492" s="40" t="n">
        <v>7978.94</v>
      </c>
      <c r="K492" s="41" t="n">
        <v>12256.2</v>
      </c>
      <c r="L492" s="41" t="n">
        <v>5609.2</v>
      </c>
      <c r="M492" s="40" t="n">
        <v>18590.51</v>
      </c>
      <c r="N492" s="40" t="n">
        <v>5998.3</v>
      </c>
      <c r="O492" s="41" t="n">
        <v>13490.39</v>
      </c>
      <c r="P492" s="42" t="n">
        <v>7696.02</v>
      </c>
    </row>
    <row r="493" customFormat="false" ht="12.75" hidden="false" customHeight="false" outlineLevel="0" collapsed="false">
      <c r="A493" s="39" t="s">
        <v>2418</v>
      </c>
      <c r="B493" s="39" t="s">
        <v>26</v>
      </c>
      <c r="C493" s="39" t="s">
        <v>66</v>
      </c>
      <c r="D493" s="39" t="s">
        <v>16</v>
      </c>
      <c r="E493" s="40" t="n">
        <v>20306.73</v>
      </c>
      <c r="F493" s="40" t="n">
        <v>6326.49</v>
      </c>
      <c r="G493" s="41" t="n">
        <v>58600.82</v>
      </c>
      <c r="H493" s="41" t="n">
        <v>8689.84</v>
      </c>
      <c r="I493" s="40" t="n">
        <v>15183.65</v>
      </c>
      <c r="J493" s="40" t="n">
        <v>7970.8</v>
      </c>
      <c r="K493" s="41" t="n">
        <v>12269</v>
      </c>
      <c r="L493" s="41" t="n">
        <v>5582.2</v>
      </c>
      <c r="M493" s="40" t="n">
        <v>18592.61</v>
      </c>
      <c r="N493" s="40" t="n">
        <v>6113.42</v>
      </c>
      <c r="O493" s="41" t="n">
        <v>13498.03</v>
      </c>
      <c r="P493" s="42" t="n">
        <v>7703.82</v>
      </c>
    </row>
    <row r="494" customFormat="false" ht="12.75" hidden="false" customHeight="false" outlineLevel="0" collapsed="false">
      <c r="A494" s="39" t="s">
        <v>3622</v>
      </c>
      <c r="B494" s="39" t="s">
        <v>59</v>
      </c>
      <c r="C494" s="39" t="s">
        <v>60</v>
      </c>
      <c r="D494" s="39" t="s">
        <v>61</v>
      </c>
      <c r="E494" s="40" t="n">
        <v>20357.46</v>
      </c>
      <c r="F494" s="40" t="n">
        <v>6408.69</v>
      </c>
      <c r="G494" s="41" t="n">
        <v>58848.57</v>
      </c>
      <c r="H494" s="41" t="n">
        <v>8712.65</v>
      </c>
      <c r="I494" s="40" t="n">
        <v>14752.55</v>
      </c>
      <c r="J494" s="40" t="n">
        <v>7978.78</v>
      </c>
      <c r="K494" s="41" t="n">
        <v>12241</v>
      </c>
      <c r="L494" s="41" t="n">
        <v>5659.1</v>
      </c>
      <c r="M494" s="40" t="n">
        <v>18578.88</v>
      </c>
      <c r="N494" s="40" t="n">
        <v>6394.22</v>
      </c>
      <c r="O494" s="41" t="n">
        <v>13709.07</v>
      </c>
      <c r="P494" s="42" t="n">
        <v>7720.57</v>
      </c>
    </row>
    <row r="495" customFormat="false" ht="12.75" hidden="false" customHeight="false" outlineLevel="0" collapsed="false">
      <c r="A495" s="39" t="s">
        <v>2422</v>
      </c>
      <c r="B495" s="39" t="s">
        <v>20</v>
      </c>
      <c r="C495" s="39" t="s">
        <v>15</v>
      </c>
      <c r="D495" s="39" t="s">
        <v>16</v>
      </c>
      <c r="E495" s="40" t="n">
        <v>20134.05</v>
      </c>
      <c r="F495" s="40" t="n">
        <v>6301.83</v>
      </c>
      <c r="G495" s="41" t="n">
        <v>58256.53</v>
      </c>
      <c r="H495" s="41" t="n">
        <v>8611.45</v>
      </c>
      <c r="I495" s="40" t="n">
        <v>15275.04</v>
      </c>
      <c r="J495" s="40" t="n">
        <v>7983.96</v>
      </c>
      <c r="K495" s="41" t="n">
        <v>12275</v>
      </c>
      <c r="L495" s="41" t="n">
        <v>5617.8</v>
      </c>
      <c r="M495" s="40" t="n">
        <v>18629.51</v>
      </c>
      <c r="N495" s="40" t="n">
        <v>6216.55</v>
      </c>
      <c r="O495" s="41" t="n">
        <v>13494.64</v>
      </c>
      <c r="P495" s="42" t="n">
        <v>7710.93</v>
      </c>
    </row>
    <row r="496" customFormat="false" ht="12.75" hidden="false" customHeight="false" outlineLevel="0" collapsed="false">
      <c r="A496" s="39" t="s">
        <v>2427</v>
      </c>
      <c r="B496" s="39" t="s">
        <v>14</v>
      </c>
      <c r="C496" s="39" t="s">
        <v>27</v>
      </c>
      <c r="D496" s="39" t="s">
        <v>28</v>
      </c>
      <c r="E496" s="40" t="n">
        <v>21027.28</v>
      </c>
      <c r="F496" s="40" t="n">
        <v>6427.11</v>
      </c>
      <c r="G496" s="41" t="n">
        <v>59861.74</v>
      </c>
      <c r="H496" s="41" t="n">
        <v>8771.56</v>
      </c>
      <c r="I496" s="40" t="n">
        <v>14970.61</v>
      </c>
      <c r="J496" s="40" t="n">
        <v>7981.95</v>
      </c>
      <c r="K496" s="41" t="n">
        <v>13829.9</v>
      </c>
      <c r="L496" s="41" t="n">
        <v>6011</v>
      </c>
      <c r="M496" s="40" t="n">
        <v>18697.74</v>
      </c>
      <c r="N496" s="40" t="n">
        <v>7383.64</v>
      </c>
      <c r="O496" s="41" t="n">
        <v>13624.75</v>
      </c>
      <c r="P496" s="42" t="n">
        <v>7855.54</v>
      </c>
    </row>
    <row r="497" customFormat="false" ht="12.75" hidden="false" customHeight="false" outlineLevel="0" collapsed="false">
      <c r="A497" s="39" t="s">
        <v>2430</v>
      </c>
      <c r="B497" s="39" t="s">
        <v>59</v>
      </c>
      <c r="C497" s="39" t="s">
        <v>297</v>
      </c>
      <c r="D497" s="39" t="s">
        <v>512</v>
      </c>
      <c r="E497" s="40" t="n">
        <v>20056.19</v>
      </c>
      <c r="F497" s="40" t="n">
        <v>6308.02</v>
      </c>
      <c r="G497" s="41" t="n">
        <v>58782.15</v>
      </c>
      <c r="H497" s="41" t="n">
        <v>8887.47</v>
      </c>
      <c r="I497" s="40" t="n">
        <v>15273.47</v>
      </c>
      <c r="J497" s="40" t="n">
        <v>7987.39</v>
      </c>
      <c r="K497" s="41" t="n">
        <v>12272.4</v>
      </c>
      <c r="L497" s="41" t="n">
        <v>5613.3</v>
      </c>
      <c r="M497" s="40" t="n">
        <v>18630.12</v>
      </c>
      <c r="N497" s="40" t="n">
        <v>6198.51</v>
      </c>
      <c r="O497" s="41" t="n">
        <v>13495.01</v>
      </c>
      <c r="P497" s="42" t="n">
        <v>7710.12</v>
      </c>
    </row>
    <row r="498" customFormat="false" ht="12.75" hidden="false" customHeight="false" outlineLevel="0" collapsed="false">
      <c r="A498" s="39" t="s">
        <v>2432</v>
      </c>
      <c r="B498" s="39" t="s">
        <v>639</v>
      </c>
      <c r="C498" s="39" t="s">
        <v>37</v>
      </c>
      <c r="D498" s="39" t="s">
        <v>167</v>
      </c>
      <c r="E498" s="40" t="n">
        <v>20259.95</v>
      </c>
      <c r="F498" s="40" t="n">
        <v>6328.2</v>
      </c>
      <c r="G498" s="41" t="n">
        <v>60472.18</v>
      </c>
      <c r="H498" s="41" t="n">
        <v>8679.73</v>
      </c>
      <c r="I498" s="40" t="n">
        <v>17105.92</v>
      </c>
      <c r="J498" s="40" t="n">
        <v>9230.12</v>
      </c>
      <c r="K498" s="41" t="n">
        <v>12269.3</v>
      </c>
      <c r="L498" s="41" t="n">
        <v>5597.5</v>
      </c>
      <c r="M498" s="40" t="n">
        <v>18604.26</v>
      </c>
      <c r="N498" s="40" t="n">
        <v>6165.02</v>
      </c>
      <c r="O498" s="41" t="n">
        <v>13493.88</v>
      </c>
      <c r="P498" s="42" t="n">
        <v>7708.52</v>
      </c>
    </row>
    <row r="499" customFormat="false" ht="12.75" hidden="false" customHeight="false" outlineLevel="0" collapsed="false">
      <c r="A499" s="39" t="s">
        <v>2440</v>
      </c>
      <c r="B499" s="39" t="s">
        <v>59</v>
      </c>
      <c r="C499" s="39" t="s">
        <v>297</v>
      </c>
      <c r="D499" s="39" t="s">
        <v>512</v>
      </c>
      <c r="E499" s="40" t="n">
        <v>20085.86</v>
      </c>
      <c r="F499" s="40" t="n">
        <v>6309.72</v>
      </c>
      <c r="G499" s="41" t="n">
        <v>58479.15</v>
      </c>
      <c r="H499" s="41" t="n">
        <v>8694.8</v>
      </c>
      <c r="I499" s="40" t="n">
        <v>15271.65</v>
      </c>
      <c r="J499" s="40" t="n">
        <v>7986.86</v>
      </c>
      <c r="K499" s="41" t="n">
        <v>12272.2</v>
      </c>
      <c r="L499" s="41" t="n">
        <v>5612.8</v>
      </c>
      <c r="M499" s="40" t="n">
        <v>18629.47</v>
      </c>
      <c r="N499" s="40" t="n">
        <v>6197.28</v>
      </c>
      <c r="O499" s="41" t="n">
        <v>13495.05</v>
      </c>
      <c r="P499" s="42" t="n">
        <v>7709.97</v>
      </c>
    </row>
    <row r="500" customFormat="false" ht="12.75" hidden="false" customHeight="false" outlineLevel="0" collapsed="false">
      <c r="A500" s="39" t="s">
        <v>2443</v>
      </c>
      <c r="B500" s="39" t="s">
        <v>26</v>
      </c>
      <c r="C500" s="39" t="s">
        <v>66</v>
      </c>
      <c r="D500" s="39" t="s">
        <v>1417</v>
      </c>
      <c r="E500" s="40" t="n">
        <v>20226.85</v>
      </c>
      <c r="F500" s="40" t="n">
        <v>6330.17</v>
      </c>
      <c r="G500" s="41" t="n">
        <v>59322.95</v>
      </c>
      <c r="H500" s="41" t="n">
        <v>8754.13</v>
      </c>
      <c r="I500" s="40" t="n">
        <v>15098.73</v>
      </c>
      <c r="J500" s="40" t="n">
        <v>7978.45</v>
      </c>
      <c r="K500" s="41" t="n">
        <v>12307.6</v>
      </c>
      <c r="L500" s="41" t="n">
        <v>5620.9</v>
      </c>
      <c r="M500" s="40" t="n">
        <v>18583.97</v>
      </c>
      <c r="N500" s="40" t="n">
        <v>5908.19</v>
      </c>
      <c r="O500" s="41" t="n">
        <v>13502.39</v>
      </c>
      <c r="P500" s="42" t="n">
        <v>7688.21</v>
      </c>
    </row>
    <row r="501" customFormat="false" ht="12.75" hidden="false" customHeight="false" outlineLevel="0" collapsed="false">
      <c r="A501" s="39" t="s">
        <v>2446</v>
      </c>
      <c r="B501" s="39" t="s">
        <v>59</v>
      </c>
      <c r="C501" s="39" t="s">
        <v>297</v>
      </c>
      <c r="D501" s="39" t="s">
        <v>512</v>
      </c>
      <c r="E501" s="40" t="n">
        <v>20045.34</v>
      </c>
      <c r="F501" s="40" t="n">
        <v>6307.97</v>
      </c>
      <c r="G501" s="41" t="n">
        <v>58706.48</v>
      </c>
      <c r="H501" s="41" t="n">
        <v>8834.56</v>
      </c>
      <c r="I501" s="40" t="n">
        <v>15273.52</v>
      </c>
      <c r="J501" s="40" t="n">
        <v>7987.31</v>
      </c>
      <c r="K501" s="41" t="n">
        <v>12272.4</v>
      </c>
      <c r="L501" s="41" t="n">
        <v>5613.3</v>
      </c>
      <c r="M501" s="40" t="n">
        <v>18630.22</v>
      </c>
      <c r="N501" s="40" t="n">
        <v>6198.79</v>
      </c>
      <c r="O501" s="41" t="n">
        <v>13495</v>
      </c>
      <c r="P501" s="42" t="n">
        <v>7710.11</v>
      </c>
    </row>
    <row r="502" customFormat="false" ht="12.75" hidden="false" customHeight="false" outlineLevel="0" collapsed="false">
      <c r="A502" s="39" t="s">
        <v>2461</v>
      </c>
      <c r="B502" s="39" t="s">
        <v>26</v>
      </c>
      <c r="C502" s="39" t="s">
        <v>87</v>
      </c>
      <c r="D502" s="39" t="s">
        <v>2372</v>
      </c>
      <c r="E502" s="40" t="n">
        <v>20160.9</v>
      </c>
      <c r="F502" s="40" t="n">
        <v>6325.17</v>
      </c>
      <c r="G502" s="41" t="n">
        <v>59673.53</v>
      </c>
      <c r="H502" s="41" t="n">
        <v>8702.92</v>
      </c>
      <c r="I502" s="40" t="n">
        <v>15206.94</v>
      </c>
      <c r="J502" s="40" t="n">
        <v>7985.78</v>
      </c>
      <c r="K502" s="41" t="n">
        <v>12271.6</v>
      </c>
      <c r="L502" s="41" t="n">
        <v>5606.5</v>
      </c>
      <c r="M502" s="40" t="n">
        <v>18616.19</v>
      </c>
      <c r="N502" s="40" t="n">
        <v>6168.1</v>
      </c>
      <c r="O502" s="41" t="n">
        <v>13494.81</v>
      </c>
      <c r="P502" s="42" t="n">
        <v>7708.18</v>
      </c>
    </row>
    <row r="503" customFormat="false" ht="12.75" hidden="false" customHeight="false" outlineLevel="0" collapsed="false">
      <c r="A503" s="39" t="s">
        <v>2464</v>
      </c>
      <c r="B503" s="39" t="s">
        <v>47</v>
      </c>
      <c r="C503" s="39" t="s">
        <v>87</v>
      </c>
      <c r="D503" s="39" t="s">
        <v>96</v>
      </c>
      <c r="E503" s="40" t="n">
        <v>20188.4</v>
      </c>
      <c r="F503" s="40" t="n">
        <v>6329.82</v>
      </c>
      <c r="G503" s="41" t="n">
        <v>60138.16</v>
      </c>
      <c r="H503" s="41" t="n">
        <v>8669.95</v>
      </c>
      <c r="I503" s="40" t="n">
        <v>15159.87</v>
      </c>
      <c r="J503" s="40" t="n">
        <v>7979.46</v>
      </c>
      <c r="K503" s="41" t="n">
        <v>12269.8</v>
      </c>
      <c r="L503" s="41" t="n">
        <v>5606.3</v>
      </c>
      <c r="M503" s="40" t="n">
        <v>18602.44</v>
      </c>
      <c r="N503" s="40" t="n">
        <v>6149.62</v>
      </c>
      <c r="O503" s="41" t="n">
        <v>13494.17</v>
      </c>
      <c r="P503" s="42" t="n">
        <v>7707.48</v>
      </c>
    </row>
    <row r="504" customFormat="false" ht="12.75" hidden="false" customHeight="false" outlineLevel="0" collapsed="false">
      <c r="A504" s="39" t="s">
        <v>2466</v>
      </c>
      <c r="B504" s="39" t="s">
        <v>20</v>
      </c>
      <c r="C504" s="39" t="s">
        <v>37</v>
      </c>
      <c r="D504" s="39" t="s">
        <v>353</v>
      </c>
      <c r="E504" s="40" t="n">
        <v>20259.28</v>
      </c>
      <c r="F504" s="40" t="n">
        <v>6328.19</v>
      </c>
      <c r="G504" s="41" t="n">
        <v>60552.92</v>
      </c>
      <c r="H504" s="41" t="n">
        <v>8679.83</v>
      </c>
      <c r="I504" s="40" t="n">
        <v>17296.3</v>
      </c>
      <c r="J504" s="40" t="n">
        <v>9223.92</v>
      </c>
      <c r="K504" s="41" t="n">
        <v>12269.3</v>
      </c>
      <c r="L504" s="41" t="n">
        <v>5597.5</v>
      </c>
      <c r="M504" s="40" t="n">
        <v>18604.31</v>
      </c>
      <c r="N504" s="40" t="n">
        <v>6164.9</v>
      </c>
      <c r="O504" s="41" t="n">
        <v>13493.92</v>
      </c>
      <c r="P504" s="42" t="n">
        <v>7708.49</v>
      </c>
    </row>
    <row r="505" customFormat="false" ht="12.75" hidden="false" customHeight="false" outlineLevel="0" collapsed="false">
      <c r="A505" s="39" t="s">
        <v>2473</v>
      </c>
      <c r="B505" s="39" t="s">
        <v>20</v>
      </c>
      <c r="C505" s="39" t="s">
        <v>37</v>
      </c>
      <c r="D505" s="39" t="s">
        <v>355</v>
      </c>
      <c r="E505" s="40" t="n">
        <v>20259.46</v>
      </c>
      <c r="F505" s="40" t="n">
        <v>6328.19</v>
      </c>
      <c r="G505" s="41" t="n">
        <v>60540.89</v>
      </c>
      <c r="H505" s="41" t="n">
        <v>8679.83</v>
      </c>
      <c r="I505" s="40" t="n">
        <v>17363.93</v>
      </c>
      <c r="J505" s="40" t="n">
        <v>9255.93</v>
      </c>
      <c r="K505" s="41" t="n">
        <v>12269.3</v>
      </c>
      <c r="L505" s="41" t="n">
        <v>5597.5</v>
      </c>
      <c r="M505" s="40" t="n">
        <v>18604.28</v>
      </c>
      <c r="N505" s="40" t="n">
        <v>6164.92</v>
      </c>
      <c r="O505" s="41" t="n">
        <v>13493.92</v>
      </c>
      <c r="P505" s="42" t="n">
        <v>7708.49</v>
      </c>
    </row>
    <row r="506" customFormat="false" ht="12.75" hidden="false" customHeight="false" outlineLevel="0" collapsed="false">
      <c r="A506" s="39" t="s">
        <v>2476</v>
      </c>
      <c r="B506" s="39" t="s">
        <v>20</v>
      </c>
      <c r="C506" s="39" t="s">
        <v>66</v>
      </c>
      <c r="D506" s="39" t="s">
        <v>16</v>
      </c>
      <c r="E506" s="40" t="n">
        <v>20413.72</v>
      </c>
      <c r="F506" s="40" t="n">
        <v>6326.22</v>
      </c>
      <c r="G506" s="41" t="n">
        <v>59199.75</v>
      </c>
      <c r="H506" s="41" t="n">
        <v>8699.09</v>
      </c>
      <c r="I506" s="40" t="n">
        <v>15164.89</v>
      </c>
      <c r="J506" s="40" t="n">
        <v>7975.12</v>
      </c>
      <c r="K506" s="41" t="n">
        <v>12269.3</v>
      </c>
      <c r="L506" s="41" t="n">
        <v>5610</v>
      </c>
      <c r="M506" s="40" t="n">
        <v>18594.36</v>
      </c>
      <c r="N506" s="40" t="n">
        <v>6076.04</v>
      </c>
      <c r="O506" s="41" t="n">
        <v>13498.1</v>
      </c>
      <c r="P506" s="42" t="n">
        <v>7700.89</v>
      </c>
    </row>
    <row r="507" customFormat="false" ht="12.75" hidden="false" customHeight="false" outlineLevel="0" collapsed="false">
      <c r="A507" s="39" t="s">
        <v>2478</v>
      </c>
      <c r="B507" s="39" t="s">
        <v>125</v>
      </c>
      <c r="C507" s="39" t="s">
        <v>87</v>
      </c>
      <c r="D507" s="39" t="s">
        <v>2374</v>
      </c>
      <c r="E507" s="40" t="n">
        <v>20262.04</v>
      </c>
      <c r="F507" s="40" t="n">
        <v>6330.01</v>
      </c>
      <c r="G507" s="41" t="n">
        <v>60201.38</v>
      </c>
      <c r="H507" s="41" t="n">
        <v>8668.2</v>
      </c>
      <c r="I507" s="40" t="n">
        <v>15155.76</v>
      </c>
      <c r="J507" s="40" t="n">
        <v>7979.23</v>
      </c>
      <c r="K507" s="41" t="n">
        <v>12271.1</v>
      </c>
      <c r="L507" s="41" t="n">
        <v>5610.8</v>
      </c>
      <c r="M507" s="40" t="n">
        <v>18601.77</v>
      </c>
      <c r="N507" s="40" t="n">
        <v>6144.24</v>
      </c>
      <c r="O507" s="41" t="n">
        <v>13494.12</v>
      </c>
      <c r="P507" s="42" t="n">
        <v>7707.21</v>
      </c>
    </row>
    <row r="508" customFormat="false" ht="12.75" hidden="false" customHeight="false" outlineLevel="0" collapsed="false">
      <c r="A508" s="39" t="s">
        <v>2480</v>
      </c>
      <c r="B508" s="39" t="s">
        <v>93</v>
      </c>
      <c r="C508" s="39" t="s">
        <v>94</v>
      </c>
      <c r="D508" s="39"/>
      <c r="E508" s="40" t="n">
        <v>20799.3</v>
      </c>
      <c r="F508" s="40" t="n">
        <v>6436.14</v>
      </c>
      <c r="G508" s="41" t="n">
        <v>59627.73</v>
      </c>
      <c r="H508" s="41" t="n">
        <v>8743.67</v>
      </c>
      <c r="I508" s="40" t="n">
        <v>14773.19</v>
      </c>
      <c r="J508" s="40" t="n">
        <v>7980.27</v>
      </c>
      <c r="K508" s="41" t="n">
        <v>12442.7</v>
      </c>
      <c r="L508" s="41" t="n">
        <v>5758.2</v>
      </c>
      <c r="M508" s="40" t="n">
        <v>18649.7</v>
      </c>
      <c r="N508" s="40" t="n">
        <v>7066.09</v>
      </c>
      <c r="O508" s="41" t="n">
        <v>13466.68</v>
      </c>
      <c r="P508" s="42" t="n">
        <v>7763.62</v>
      </c>
    </row>
    <row r="509" customFormat="false" ht="12.75" hidden="false" customHeight="false" outlineLevel="0" collapsed="false">
      <c r="A509" s="39" t="s">
        <v>2481</v>
      </c>
      <c r="B509" s="39" t="s">
        <v>93</v>
      </c>
      <c r="C509" s="39" t="s">
        <v>94</v>
      </c>
      <c r="D509" s="39"/>
      <c r="E509" s="40" t="n">
        <v>20459.05</v>
      </c>
      <c r="F509" s="40" t="n">
        <v>6447.84</v>
      </c>
      <c r="G509" s="41" t="n">
        <v>58823.23</v>
      </c>
      <c r="H509" s="41" t="n">
        <v>8694.72</v>
      </c>
      <c r="I509" s="40" t="n">
        <v>14405.8</v>
      </c>
      <c r="J509" s="40" t="n">
        <v>7980.22</v>
      </c>
      <c r="K509" s="41" t="n">
        <v>12344.4</v>
      </c>
      <c r="L509" s="41" t="n">
        <v>5687.8</v>
      </c>
      <c r="M509" s="40" t="n">
        <v>18611.11</v>
      </c>
      <c r="N509" s="40" t="n">
        <v>6587.99</v>
      </c>
      <c r="O509" s="41" t="n">
        <v>13463.1</v>
      </c>
      <c r="P509" s="42" t="n">
        <v>7734.08</v>
      </c>
    </row>
    <row r="510" customFormat="false" ht="12.75" hidden="false" customHeight="false" outlineLevel="0" collapsed="false">
      <c r="A510" s="39" t="s">
        <v>2482</v>
      </c>
      <c r="B510" s="39" t="s">
        <v>159</v>
      </c>
      <c r="C510" s="39" t="s">
        <v>37</v>
      </c>
      <c r="D510" s="39" t="s">
        <v>2483</v>
      </c>
      <c r="E510" s="40" t="n">
        <v>20259.33</v>
      </c>
      <c r="F510" s="40" t="n">
        <v>6328.19</v>
      </c>
      <c r="G510" s="41" t="n">
        <v>60525.39</v>
      </c>
      <c r="H510" s="41" t="n">
        <v>8679.83</v>
      </c>
      <c r="I510" s="40" t="n">
        <v>17204.73</v>
      </c>
      <c r="J510" s="40" t="n">
        <v>9180.37</v>
      </c>
      <c r="K510" s="41" t="n">
        <v>12269.3</v>
      </c>
      <c r="L510" s="41" t="n">
        <v>5597.5</v>
      </c>
      <c r="M510" s="40" t="n">
        <v>18604.3</v>
      </c>
      <c r="N510" s="40" t="n">
        <v>6164.9</v>
      </c>
      <c r="O510" s="41" t="n">
        <v>13493.92</v>
      </c>
      <c r="P510" s="42" t="n">
        <v>7708.49</v>
      </c>
    </row>
    <row r="511" customFormat="false" ht="12.75" hidden="false" customHeight="false" outlineLevel="0" collapsed="false">
      <c r="A511" s="39" t="s">
        <v>2485</v>
      </c>
      <c r="B511" s="39" t="s">
        <v>14</v>
      </c>
      <c r="C511" s="39" t="s">
        <v>37</v>
      </c>
      <c r="D511" s="39" t="s">
        <v>353</v>
      </c>
      <c r="E511" s="40" t="n">
        <v>20259.43</v>
      </c>
      <c r="F511" s="40" t="n">
        <v>6328.19</v>
      </c>
      <c r="G511" s="41" t="n">
        <v>60626.63</v>
      </c>
      <c r="H511" s="41" t="n">
        <v>8679.82</v>
      </c>
      <c r="I511" s="40" t="n">
        <v>17453.85</v>
      </c>
      <c r="J511" s="40" t="n">
        <v>9299.39</v>
      </c>
      <c r="K511" s="41" t="n">
        <v>12269.3</v>
      </c>
      <c r="L511" s="41" t="n">
        <v>5597.5</v>
      </c>
      <c r="M511" s="40" t="n">
        <v>18604.28</v>
      </c>
      <c r="N511" s="40" t="n">
        <v>6164.91</v>
      </c>
      <c r="O511" s="41" t="n">
        <v>13493.92</v>
      </c>
      <c r="P511" s="42" t="n">
        <v>7708.49</v>
      </c>
    </row>
    <row r="512" customFormat="false" ht="12.75" hidden="false" customHeight="false" outlineLevel="0" collapsed="false">
      <c r="A512" s="39" t="s">
        <v>2488</v>
      </c>
      <c r="B512" s="39" t="s">
        <v>20</v>
      </c>
      <c r="C512" s="39" t="s">
        <v>37</v>
      </c>
      <c r="D512" s="39" t="s">
        <v>353</v>
      </c>
      <c r="E512" s="40" t="n">
        <v>20259.42</v>
      </c>
      <c r="F512" s="40" t="n">
        <v>6328.19</v>
      </c>
      <c r="G512" s="41" t="n">
        <v>60620.79</v>
      </c>
      <c r="H512" s="41" t="n">
        <v>8679.82</v>
      </c>
      <c r="I512" s="40" t="n">
        <v>17441.38</v>
      </c>
      <c r="J512" s="40" t="n">
        <v>9293.41</v>
      </c>
      <c r="K512" s="41" t="n">
        <v>12269.3</v>
      </c>
      <c r="L512" s="41" t="n">
        <v>5597.5</v>
      </c>
      <c r="M512" s="40" t="n">
        <v>18604.28</v>
      </c>
      <c r="N512" s="40" t="n">
        <v>6164.91</v>
      </c>
      <c r="O512" s="41" t="n">
        <v>13493.92</v>
      </c>
      <c r="P512" s="42" t="n">
        <v>7708.49</v>
      </c>
    </row>
    <row r="513" customFormat="false" ht="12.75" hidden="false" customHeight="false" outlineLevel="0" collapsed="false">
      <c r="A513" s="39" t="s">
        <v>2491</v>
      </c>
      <c r="B513" s="39" t="s">
        <v>20</v>
      </c>
      <c r="C513" s="39" t="s">
        <v>37</v>
      </c>
      <c r="D513" s="39" t="s">
        <v>2492</v>
      </c>
      <c r="E513" s="40" t="n">
        <v>20259.41</v>
      </c>
      <c r="F513" s="40" t="n">
        <v>6328.19</v>
      </c>
      <c r="G513" s="41" t="n">
        <v>60609.87</v>
      </c>
      <c r="H513" s="41" t="n">
        <v>8679.82</v>
      </c>
      <c r="I513" s="40" t="n">
        <v>17418.06</v>
      </c>
      <c r="J513" s="40" t="n">
        <v>9282.29</v>
      </c>
      <c r="K513" s="41" t="n">
        <v>12269.3</v>
      </c>
      <c r="L513" s="41" t="n">
        <v>5597.5</v>
      </c>
      <c r="M513" s="40" t="n">
        <v>18604.28</v>
      </c>
      <c r="N513" s="40" t="n">
        <v>6164.91</v>
      </c>
      <c r="O513" s="41" t="n">
        <v>13493.92</v>
      </c>
      <c r="P513" s="42" t="n">
        <v>7708.49</v>
      </c>
    </row>
    <row r="514" customFormat="false" ht="12.75" hidden="false" customHeight="false" outlineLevel="0" collapsed="false">
      <c r="A514" s="39" t="s">
        <v>2494</v>
      </c>
      <c r="B514" s="39" t="s">
        <v>26</v>
      </c>
      <c r="C514" s="39" t="s">
        <v>111</v>
      </c>
      <c r="D514" s="39" t="s">
        <v>763</v>
      </c>
      <c r="E514" s="40" t="n">
        <v>20204.94</v>
      </c>
      <c r="F514" s="40" t="n">
        <v>6325.74</v>
      </c>
      <c r="G514" s="41" t="n">
        <v>60045.04</v>
      </c>
      <c r="H514" s="41" t="n">
        <v>8886.84</v>
      </c>
      <c r="I514" s="40" t="n">
        <v>15085.75</v>
      </c>
      <c r="J514" s="40" t="n">
        <v>7978.94</v>
      </c>
      <c r="K514" s="41" t="n">
        <v>12256.2</v>
      </c>
      <c r="L514" s="41" t="n">
        <v>5609.2</v>
      </c>
      <c r="M514" s="40" t="n">
        <v>18590.51</v>
      </c>
      <c r="N514" s="40" t="n">
        <v>5998.3</v>
      </c>
      <c r="O514" s="41" t="n">
        <v>13490.39</v>
      </c>
      <c r="P514" s="42" t="n">
        <v>7696.02</v>
      </c>
    </row>
    <row r="515" customFormat="false" ht="12.75" hidden="false" customHeight="false" outlineLevel="0" collapsed="false">
      <c r="A515" s="39" t="s">
        <v>2497</v>
      </c>
      <c r="B515" s="39" t="s">
        <v>59</v>
      </c>
      <c r="C515" s="39" t="s">
        <v>66</v>
      </c>
      <c r="D515" s="39" t="s">
        <v>16</v>
      </c>
      <c r="E515" s="40" t="n">
        <v>20212.78</v>
      </c>
      <c r="F515" s="40" t="n">
        <v>6319.86</v>
      </c>
      <c r="G515" s="41" t="n">
        <v>58076.16</v>
      </c>
      <c r="H515" s="41" t="n">
        <v>8666.61</v>
      </c>
      <c r="I515" s="40" t="n">
        <v>15308.38</v>
      </c>
      <c r="J515" s="40" t="n">
        <v>7972.98</v>
      </c>
      <c r="K515" s="41" t="n">
        <v>12271</v>
      </c>
      <c r="L515" s="41" t="n">
        <v>5592.2</v>
      </c>
      <c r="M515" s="40" t="n">
        <v>18604.42</v>
      </c>
      <c r="N515" s="40" t="n">
        <v>6178.35</v>
      </c>
      <c r="O515" s="41" t="n">
        <v>13496.57</v>
      </c>
      <c r="P515" s="42" t="n">
        <v>7708.56</v>
      </c>
    </row>
    <row r="516" customFormat="false" ht="12.75" hidden="false" customHeight="false" outlineLevel="0" collapsed="false">
      <c r="A516" s="39" t="s">
        <v>2501</v>
      </c>
      <c r="B516" s="39" t="s">
        <v>59</v>
      </c>
      <c r="C516" s="39" t="s">
        <v>60</v>
      </c>
      <c r="D516" s="39" t="s">
        <v>61</v>
      </c>
      <c r="E516" s="40" t="n">
        <v>20359.28</v>
      </c>
      <c r="F516" s="40" t="n">
        <v>6553.22</v>
      </c>
      <c r="G516" s="41" t="n">
        <v>58678.23</v>
      </c>
      <c r="H516" s="41" t="n">
        <v>8706.16</v>
      </c>
      <c r="I516" s="40" t="n">
        <v>14810.51</v>
      </c>
      <c r="J516" s="40" t="n">
        <v>7978.38</v>
      </c>
      <c r="K516" s="41" t="n">
        <v>12276.3</v>
      </c>
      <c r="L516" s="41" t="n">
        <v>5679.5</v>
      </c>
      <c r="M516" s="40" t="n">
        <v>18574.13</v>
      </c>
      <c r="N516" s="40" t="n">
        <v>6394.3</v>
      </c>
      <c r="O516" s="41" t="n">
        <v>13813.24</v>
      </c>
      <c r="P516" s="42" t="n">
        <v>7721.23</v>
      </c>
    </row>
    <row r="517" customFormat="false" ht="12.75" hidden="false" customHeight="false" outlineLevel="0" collapsed="false">
      <c r="A517" s="39" t="s">
        <v>2503</v>
      </c>
      <c r="B517" s="39" t="s">
        <v>14</v>
      </c>
      <c r="C517" s="39" t="s">
        <v>15</v>
      </c>
      <c r="D517" s="39" t="s">
        <v>16</v>
      </c>
      <c r="E517" s="40" t="n">
        <v>20137.28</v>
      </c>
      <c r="F517" s="40" t="n">
        <v>6300.75</v>
      </c>
      <c r="G517" s="41" t="n">
        <v>58248.52</v>
      </c>
      <c r="H517" s="41" t="n">
        <v>8611.32</v>
      </c>
      <c r="I517" s="40" t="n">
        <v>15275.71</v>
      </c>
      <c r="J517" s="40" t="n">
        <v>7983.79</v>
      </c>
      <c r="K517" s="41" t="n">
        <v>12275.2</v>
      </c>
      <c r="L517" s="41" t="n">
        <v>5618.4</v>
      </c>
      <c r="M517" s="40" t="n">
        <v>18629.66</v>
      </c>
      <c r="N517" s="40" t="n">
        <v>6218.51</v>
      </c>
      <c r="O517" s="41" t="n">
        <v>13494.61</v>
      </c>
      <c r="P517" s="42" t="n">
        <v>7711.09</v>
      </c>
    </row>
    <row r="518" customFormat="false" ht="12.75" hidden="false" customHeight="false" outlineLevel="0" collapsed="false">
      <c r="A518" s="39" t="s">
        <v>2505</v>
      </c>
      <c r="B518" s="39" t="s">
        <v>59</v>
      </c>
      <c r="C518" s="39" t="s">
        <v>60</v>
      </c>
      <c r="D518" s="39" t="s">
        <v>61</v>
      </c>
      <c r="E518" s="40" t="n">
        <v>20240.73</v>
      </c>
      <c r="F518" s="40" t="n">
        <v>6346.91</v>
      </c>
      <c r="G518" s="41" t="n">
        <v>58272.16</v>
      </c>
      <c r="H518" s="41" t="n">
        <v>8663.5</v>
      </c>
      <c r="I518" s="40" t="n">
        <v>15320.74</v>
      </c>
      <c r="J518" s="40" t="n">
        <v>7978.84</v>
      </c>
      <c r="K518" s="41" t="n">
        <v>12284.9</v>
      </c>
      <c r="L518" s="41" t="n">
        <v>5649.8</v>
      </c>
      <c r="M518" s="40" t="n">
        <v>18456.08</v>
      </c>
      <c r="N518" s="40" t="n">
        <v>6306.52</v>
      </c>
      <c r="O518" s="41" t="n">
        <v>13500.66</v>
      </c>
      <c r="P518" s="42" t="n">
        <v>7715.89</v>
      </c>
    </row>
    <row r="519" customFormat="false" ht="12.75" hidden="false" customHeight="false" outlineLevel="0" collapsed="false">
      <c r="A519" s="39" t="s">
        <v>2507</v>
      </c>
      <c r="B519" s="39" t="s">
        <v>59</v>
      </c>
      <c r="C519" s="39" t="s">
        <v>297</v>
      </c>
      <c r="D519" s="39" t="s">
        <v>512</v>
      </c>
      <c r="E519" s="40" t="n">
        <v>20063.43</v>
      </c>
      <c r="F519" s="40" t="n">
        <v>6309.69</v>
      </c>
      <c r="G519" s="41" t="n">
        <v>58872.43</v>
      </c>
      <c r="H519" s="41" t="n">
        <v>8936.06</v>
      </c>
      <c r="I519" s="40" t="n">
        <v>15273.49</v>
      </c>
      <c r="J519" s="40" t="n">
        <v>7987.82</v>
      </c>
      <c r="K519" s="41" t="n">
        <v>12272.5</v>
      </c>
      <c r="L519" s="41" t="n">
        <v>5612.5</v>
      </c>
      <c r="M519" s="40" t="n">
        <v>18630.13</v>
      </c>
      <c r="N519" s="40" t="n">
        <v>6197.1</v>
      </c>
      <c r="O519" s="41" t="n">
        <v>13495.05</v>
      </c>
      <c r="P519" s="42" t="n">
        <v>7710.08</v>
      </c>
    </row>
    <row r="520" customFormat="false" ht="12.75" hidden="false" customHeight="false" outlineLevel="0" collapsed="false">
      <c r="A520" s="39" t="s">
        <v>2510</v>
      </c>
      <c r="B520" s="39" t="s">
        <v>26</v>
      </c>
      <c r="C520" s="39" t="s">
        <v>60</v>
      </c>
      <c r="D520" s="39" t="s">
        <v>512</v>
      </c>
      <c r="E520" s="40" t="n">
        <v>20261.26</v>
      </c>
      <c r="F520" s="40" t="n">
        <v>6373.28</v>
      </c>
      <c r="G520" s="41" t="n">
        <v>58770.01</v>
      </c>
      <c r="H520" s="41" t="n">
        <v>8714.36</v>
      </c>
      <c r="I520" s="40" t="n">
        <v>14874.91</v>
      </c>
      <c r="J520" s="40" t="n">
        <v>7978.51</v>
      </c>
      <c r="K520" s="41" t="n">
        <v>12210.8</v>
      </c>
      <c r="L520" s="41" t="n">
        <v>5646.6</v>
      </c>
      <c r="M520" s="40" t="n">
        <v>18572.33</v>
      </c>
      <c r="N520" s="40" t="n">
        <v>6235.98</v>
      </c>
      <c r="O520" s="41" t="n">
        <v>13602.19</v>
      </c>
      <c r="P520" s="42" t="n">
        <v>7710.44</v>
      </c>
    </row>
    <row r="521" customFormat="false" ht="12.75" hidden="false" customHeight="false" outlineLevel="0" collapsed="false">
      <c r="A521" s="39" t="s">
        <v>2512</v>
      </c>
      <c r="B521" s="39" t="s">
        <v>59</v>
      </c>
      <c r="C521" s="39" t="s">
        <v>66</v>
      </c>
      <c r="D521" s="39" t="s">
        <v>119</v>
      </c>
      <c r="E521" s="40" t="n">
        <v>20219.76</v>
      </c>
      <c r="F521" s="40" t="n">
        <v>6321.96</v>
      </c>
      <c r="G521" s="41" t="n">
        <v>58065.41</v>
      </c>
      <c r="H521" s="41" t="n">
        <v>8669.55</v>
      </c>
      <c r="I521" s="40" t="n">
        <v>15289.91</v>
      </c>
      <c r="J521" s="40" t="n">
        <v>7971.75</v>
      </c>
      <c r="K521" s="41" t="n">
        <v>12270.9</v>
      </c>
      <c r="L521" s="41" t="n">
        <v>5588.3</v>
      </c>
      <c r="M521" s="40" t="n">
        <v>18602.03</v>
      </c>
      <c r="N521" s="40" t="n">
        <v>6173.76</v>
      </c>
      <c r="O521" s="41" t="n">
        <v>13496.78</v>
      </c>
      <c r="P521" s="42" t="n">
        <v>7708.26</v>
      </c>
    </row>
    <row r="522" customFormat="false" ht="12.75" hidden="false" customHeight="false" outlineLevel="0" collapsed="false">
      <c r="A522" s="39" t="s">
        <v>2514</v>
      </c>
      <c r="B522" s="39" t="s">
        <v>1714</v>
      </c>
      <c r="C522" s="39" t="s">
        <v>111</v>
      </c>
      <c r="D522" s="39" t="s">
        <v>2515</v>
      </c>
      <c r="E522" s="40" t="n">
        <v>20266.88</v>
      </c>
      <c r="F522" s="40" t="n">
        <v>6331.27</v>
      </c>
      <c r="G522" s="41" t="n">
        <v>60110.19</v>
      </c>
      <c r="H522" s="41" t="n">
        <v>8781.67</v>
      </c>
      <c r="I522" s="40" t="n">
        <v>15100.71</v>
      </c>
      <c r="J522" s="40" t="n">
        <v>7978.8</v>
      </c>
      <c r="K522" s="41" t="n">
        <v>12267.3</v>
      </c>
      <c r="L522" s="41" t="n">
        <v>5605.8</v>
      </c>
      <c r="M522" s="40" t="n">
        <v>18594.86</v>
      </c>
      <c r="N522" s="40" t="n">
        <v>6072.78</v>
      </c>
      <c r="O522" s="41" t="n">
        <v>13490.68</v>
      </c>
      <c r="P522" s="42" t="n">
        <v>7702.06</v>
      </c>
    </row>
    <row r="523" customFormat="false" ht="12.75" hidden="false" customHeight="false" outlineLevel="0" collapsed="false">
      <c r="A523" s="39" t="s">
        <v>2522</v>
      </c>
      <c r="B523" s="39" t="s">
        <v>20</v>
      </c>
      <c r="C523" s="39" t="s">
        <v>87</v>
      </c>
      <c r="D523" s="39" t="s">
        <v>16</v>
      </c>
      <c r="E523" s="40" t="n">
        <v>20208.49</v>
      </c>
      <c r="F523" s="40" t="n">
        <v>6330.45</v>
      </c>
      <c r="G523" s="41" t="n">
        <v>60134.57</v>
      </c>
      <c r="H523" s="41" t="n">
        <v>8671.5</v>
      </c>
      <c r="I523" s="40" t="n">
        <v>15162.57</v>
      </c>
      <c r="J523" s="40" t="n">
        <v>7979.64</v>
      </c>
      <c r="K523" s="41" t="n">
        <v>12270.1</v>
      </c>
      <c r="L523" s="41" t="n">
        <v>5604.8</v>
      </c>
      <c r="M523" s="40" t="n">
        <v>18602.87</v>
      </c>
      <c r="N523" s="40" t="n">
        <v>6150.97</v>
      </c>
      <c r="O523" s="41" t="n">
        <v>13494.15</v>
      </c>
      <c r="P523" s="42" t="n">
        <v>7707.6</v>
      </c>
    </row>
    <row r="524" customFormat="false" ht="12.75" hidden="false" customHeight="false" outlineLevel="0" collapsed="false">
      <c r="A524" s="39" t="s">
        <v>2525</v>
      </c>
      <c r="B524" s="39" t="s">
        <v>20</v>
      </c>
      <c r="C524" s="39" t="s">
        <v>15</v>
      </c>
      <c r="D524" s="39" t="s">
        <v>16</v>
      </c>
      <c r="E524" s="40" t="n">
        <v>20135.59</v>
      </c>
      <c r="F524" s="40" t="n">
        <v>6300.68</v>
      </c>
      <c r="G524" s="41" t="n">
        <v>58252.32</v>
      </c>
      <c r="H524" s="41" t="n">
        <v>8606.25</v>
      </c>
      <c r="I524" s="40" t="n">
        <v>15274.14</v>
      </c>
      <c r="J524" s="40" t="n">
        <v>7983.94</v>
      </c>
      <c r="K524" s="41" t="n">
        <v>12275.2</v>
      </c>
      <c r="L524" s="41" t="n">
        <v>5618.4</v>
      </c>
      <c r="M524" s="40" t="n">
        <v>18629.57</v>
      </c>
      <c r="N524" s="40" t="n">
        <v>6218.05</v>
      </c>
      <c r="O524" s="41" t="n">
        <v>13494.58</v>
      </c>
      <c r="P524" s="42" t="n">
        <v>7711.08</v>
      </c>
    </row>
    <row r="525" customFormat="false" ht="12.75" hidden="false" customHeight="false" outlineLevel="0" collapsed="false">
      <c r="A525" s="39" t="s">
        <v>2529</v>
      </c>
      <c r="B525" s="39" t="s">
        <v>47</v>
      </c>
      <c r="C525" s="39" t="s">
        <v>15</v>
      </c>
      <c r="D525" s="39" t="s">
        <v>2529</v>
      </c>
      <c r="E525" s="40" t="n">
        <v>20135.64</v>
      </c>
      <c r="F525" s="40" t="n">
        <v>6300.66</v>
      </c>
      <c r="G525" s="41" t="n">
        <v>58252.21</v>
      </c>
      <c r="H525" s="41" t="n">
        <v>8606.21</v>
      </c>
      <c r="I525" s="40" t="n">
        <v>15274.11</v>
      </c>
      <c r="J525" s="40" t="n">
        <v>7983.94</v>
      </c>
      <c r="K525" s="41" t="n">
        <v>12275.2</v>
      </c>
      <c r="L525" s="41" t="n">
        <v>5618.4</v>
      </c>
      <c r="M525" s="40" t="n">
        <v>18629.56</v>
      </c>
      <c r="N525" s="40" t="n">
        <v>6218.06</v>
      </c>
      <c r="O525" s="41" t="n">
        <v>13494.58</v>
      </c>
      <c r="P525" s="42" t="n">
        <v>7711.08</v>
      </c>
    </row>
    <row r="526" customFormat="false" ht="12.75" hidden="false" customHeight="false" outlineLevel="0" collapsed="false">
      <c r="A526" s="39" t="s">
        <v>2531</v>
      </c>
      <c r="B526" s="39" t="s">
        <v>20</v>
      </c>
      <c r="C526" s="39" t="s">
        <v>66</v>
      </c>
      <c r="D526" s="39" t="s">
        <v>2532</v>
      </c>
      <c r="E526" s="40" t="n">
        <v>20519.84</v>
      </c>
      <c r="F526" s="40" t="n">
        <v>6326.05</v>
      </c>
      <c r="G526" s="41" t="n">
        <v>59293.86</v>
      </c>
      <c r="H526" s="41" t="n">
        <v>8697.46</v>
      </c>
      <c r="I526" s="40" t="n">
        <v>15170.75</v>
      </c>
      <c r="J526" s="40" t="n">
        <v>7975.89</v>
      </c>
      <c r="K526" s="41" t="n">
        <v>12269.1</v>
      </c>
      <c r="L526" s="41" t="n">
        <v>5618.6</v>
      </c>
      <c r="M526" s="40" t="n">
        <v>18595.88</v>
      </c>
      <c r="N526" s="40" t="n">
        <v>6083.49</v>
      </c>
      <c r="O526" s="41" t="n">
        <v>13498</v>
      </c>
      <c r="P526" s="42" t="n">
        <v>7701.47</v>
      </c>
    </row>
    <row r="527" customFormat="false" ht="12.75" hidden="false" customHeight="false" outlineLevel="0" collapsed="false">
      <c r="A527" s="39" t="s">
        <v>2534</v>
      </c>
      <c r="B527" s="39" t="s">
        <v>26</v>
      </c>
      <c r="C527" s="39" t="s">
        <v>111</v>
      </c>
      <c r="D527" s="39" t="s">
        <v>491</v>
      </c>
      <c r="E527" s="40" t="n">
        <v>20122.77</v>
      </c>
      <c r="F527" s="40" t="n">
        <v>6319.36</v>
      </c>
      <c r="G527" s="41" t="n">
        <v>59965.01</v>
      </c>
      <c r="H527" s="41" t="n">
        <v>9032.33</v>
      </c>
      <c r="I527" s="40" t="n">
        <v>15070.8</v>
      </c>
      <c r="J527" s="40" t="n">
        <v>7979.26</v>
      </c>
      <c r="K527" s="41" t="n">
        <v>12237.8</v>
      </c>
      <c r="L527" s="41" t="n">
        <v>5607.6</v>
      </c>
      <c r="M527" s="40" t="n">
        <v>18584.96</v>
      </c>
      <c r="N527" s="40" t="n">
        <v>5893.45</v>
      </c>
      <c r="O527" s="41" t="n">
        <v>13490.4</v>
      </c>
      <c r="P527" s="42" t="n">
        <v>7687.61</v>
      </c>
    </row>
    <row r="528" customFormat="false" ht="12.75" hidden="false" customHeight="false" outlineLevel="0" collapsed="false">
      <c r="A528" s="39" t="s">
        <v>2536</v>
      </c>
      <c r="B528" s="39" t="s">
        <v>47</v>
      </c>
      <c r="C528" s="39" t="s">
        <v>87</v>
      </c>
      <c r="D528" s="39" t="s">
        <v>88</v>
      </c>
      <c r="E528" s="40" t="n">
        <v>20205.02</v>
      </c>
      <c r="F528" s="40" t="n">
        <v>6329.62</v>
      </c>
      <c r="G528" s="41" t="n">
        <v>60129.95</v>
      </c>
      <c r="H528" s="41" t="n">
        <v>8669.37</v>
      </c>
      <c r="I528" s="40" t="n">
        <v>15160.81</v>
      </c>
      <c r="J528" s="40" t="n">
        <v>7979.53</v>
      </c>
      <c r="K528" s="41" t="n">
        <v>12269.4</v>
      </c>
      <c r="L528" s="41" t="n">
        <v>5605.8</v>
      </c>
      <c r="M528" s="40" t="n">
        <v>18602.66</v>
      </c>
      <c r="N528" s="40" t="n">
        <v>6150.29</v>
      </c>
      <c r="O528" s="41" t="n">
        <v>13494.22</v>
      </c>
      <c r="P528" s="42" t="n">
        <v>7707.51</v>
      </c>
    </row>
    <row r="529" customFormat="false" ht="12.75" hidden="false" customHeight="false" outlineLevel="0" collapsed="false">
      <c r="A529" s="39" t="s">
        <v>2540</v>
      </c>
      <c r="B529" s="39" t="s">
        <v>47</v>
      </c>
      <c r="C529" s="39" t="s">
        <v>87</v>
      </c>
      <c r="D529" s="39" t="s">
        <v>365</v>
      </c>
      <c r="E529" s="40" t="n">
        <v>20214.73</v>
      </c>
      <c r="F529" s="40" t="n">
        <v>6330.44</v>
      </c>
      <c r="G529" s="41" t="n">
        <v>60133.47</v>
      </c>
      <c r="H529" s="41" t="n">
        <v>8671.48</v>
      </c>
      <c r="I529" s="40" t="n">
        <v>15162.77</v>
      </c>
      <c r="J529" s="40" t="n">
        <v>7979.64</v>
      </c>
      <c r="K529" s="41" t="n">
        <v>12270.1</v>
      </c>
      <c r="L529" s="41" t="n">
        <v>5604.7</v>
      </c>
      <c r="M529" s="40" t="n">
        <v>18602.92</v>
      </c>
      <c r="N529" s="40" t="n">
        <v>6151.06</v>
      </c>
      <c r="O529" s="41" t="n">
        <v>13494.17</v>
      </c>
      <c r="P529" s="42" t="n">
        <v>7707.62</v>
      </c>
    </row>
    <row r="530" customFormat="false" ht="12.75" hidden="false" customHeight="false" outlineLevel="0" collapsed="false">
      <c r="A530" s="39" t="s">
        <v>2543</v>
      </c>
      <c r="B530" s="39" t="s">
        <v>309</v>
      </c>
      <c r="C530" s="39" t="s">
        <v>87</v>
      </c>
      <c r="D530" s="39" t="s">
        <v>375</v>
      </c>
      <c r="E530" s="40" t="n">
        <v>20224.45</v>
      </c>
      <c r="F530" s="40" t="n">
        <v>6323.59</v>
      </c>
      <c r="G530" s="41" t="n">
        <v>58256.65</v>
      </c>
      <c r="H530" s="41" t="n">
        <v>8660.64</v>
      </c>
      <c r="I530" s="40" t="n">
        <v>15217.95</v>
      </c>
      <c r="J530" s="40" t="n">
        <v>7980.23</v>
      </c>
      <c r="K530" s="41" t="n">
        <v>12269.7</v>
      </c>
      <c r="L530" s="41" t="n">
        <v>5607.2</v>
      </c>
      <c r="M530" s="40" t="n">
        <v>18605.86</v>
      </c>
      <c r="N530" s="40" t="n">
        <v>6173.47</v>
      </c>
      <c r="O530" s="41" t="n">
        <v>13495.18</v>
      </c>
      <c r="P530" s="42" t="n">
        <v>7708.7</v>
      </c>
    </row>
    <row r="531" customFormat="false" ht="12.75" hidden="false" customHeight="false" outlineLevel="0" collapsed="false">
      <c r="A531" s="39" t="s">
        <v>2546</v>
      </c>
      <c r="B531" s="39" t="s">
        <v>44</v>
      </c>
      <c r="C531" s="39" t="s">
        <v>87</v>
      </c>
      <c r="D531" s="39"/>
      <c r="E531" s="40" t="n">
        <v>20224.45</v>
      </c>
      <c r="F531" s="40" t="n">
        <v>6323.59</v>
      </c>
      <c r="G531" s="41" t="n">
        <v>58256.65</v>
      </c>
      <c r="H531" s="41" t="n">
        <v>8660.64</v>
      </c>
      <c r="I531" s="40" t="n">
        <v>15217.95</v>
      </c>
      <c r="J531" s="40" t="n">
        <v>7980.23</v>
      </c>
      <c r="K531" s="41" t="n">
        <v>12269.7</v>
      </c>
      <c r="L531" s="41" t="n">
        <v>5607.2</v>
      </c>
      <c r="M531" s="40" t="n">
        <v>18605.86</v>
      </c>
      <c r="N531" s="40" t="n">
        <v>6173.47</v>
      </c>
      <c r="O531" s="41" t="n">
        <v>13495.18</v>
      </c>
      <c r="P531" s="42" t="n">
        <v>7708.7</v>
      </c>
    </row>
    <row r="532" customFormat="false" ht="12.75" hidden="false" customHeight="false" outlineLevel="0" collapsed="false">
      <c r="A532" s="39" t="s">
        <v>2547</v>
      </c>
      <c r="B532" s="39" t="s">
        <v>26</v>
      </c>
      <c r="C532" s="39" t="s">
        <v>87</v>
      </c>
      <c r="D532" s="39" t="s">
        <v>2548</v>
      </c>
      <c r="E532" s="40" t="n">
        <v>20047.11</v>
      </c>
      <c r="F532" s="40" t="n">
        <v>6317.23</v>
      </c>
      <c r="G532" s="41" t="n">
        <v>58970.42</v>
      </c>
      <c r="H532" s="41" t="n">
        <v>8747.44</v>
      </c>
      <c r="I532" s="40" t="n">
        <v>15261.91</v>
      </c>
      <c r="J532" s="40" t="n">
        <v>7989.79</v>
      </c>
      <c r="K532" s="41" t="n">
        <v>12271.7</v>
      </c>
      <c r="L532" s="41" t="n">
        <v>5607.2</v>
      </c>
      <c r="M532" s="40" t="n">
        <v>18626.33</v>
      </c>
      <c r="N532" s="40" t="n">
        <v>6176.83</v>
      </c>
      <c r="O532" s="41" t="n">
        <v>13495.21</v>
      </c>
      <c r="P532" s="42" t="n">
        <v>7708.79</v>
      </c>
    </row>
    <row r="533" customFormat="false" ht="12.75" hidden="false" customHeight="false" outlineLevel="0" collapsed="false">
      <c r="A533" s="39" t="s">
        <v>2550</v>
      </c>
      <c r="B533" s="39" t="s">
        <v>20</v>
      </c>
      <c r="C533" s="39" t="s">
        <v>45</v>
      </c>
      <c r="D533" s="39" t="s">
        <v>96</v>
      </c>
      <c r="E533" s="40" t="n">
        <v>20187.18</v>
      </c>
      <c r="F533" s="40" t="n">
        <v>6340.7</v>
      </c>
      <c r="G533" s="41" t="n">
        <v>58759.97</v>
      </c>
      <c r="H533" s="41" t="n">
        <v>8719.17</v>
      </c>
      <c r="I533" s="40" t="n">
        <v>15004.02</v>
      </c>
      <c r="J533" s="40" t="n">
        <v>7978.4</v>
      </c>
      <c r="K533" s="41" t="n">
        <v>12180.1</v>
      </c>
      <c r="L533" s="41" t="n">
        <v>5633.1</v>
      </c>
      <c r="M533" s="40" t="n">
        <v>18599.39</v>
      </c>
      <c r="N533" s="40" t="n">
        <v>6112.09</v>
      </c>
      <c r="O533" s="41" t="n">
        <v>13552.63</v>
      </c>
      <c r="P533" s="42" t="n">
        <v>7702.35</v>
      </c>
    </row>
    <row r="534" customFormat="false" ht="12.75" hidden="false" customHeight="false" outlineLevel="0" collapsed="false">
      <c r="A534" s="39" t="s">
        <v>87</v>
      </c>
      <c r="B534" s="39" t="s">
        <v>34</v>
      </c>
      <c r="C534" s="39"/>
      <c r="D534" s="39"/>
      <c r="E534" s="40" t="n">
        <v>20283.227936</v>
      </c>
      <c r="F534" s="40" t="n">
        <v>6329.8687</v>
      </c>
      <c r="G534" s="41" t="n">
        <v>60527.249097</v>
      </c>
      <c r="H534" s="41" t="n">
        <v>8738.795685</v>
      </c>
      <c r="I534" s="40" t="n">
        <v>15166.122168</v>
      </c>
      <c r="J534" s="40" t="n">
        <v>7980.351476</v>
      </c>
      <c r="K534" s="41" t="n">
        <v>12270.8</v>
      </c>
      <c r="L534" s="41" t="n">
        <v>5607.1</v>
      </c>
      <c r="M534" s="40" t="n">
        <v>18602.7711</v>
      </c>
      <c r="N534" s="40" t="n">
        <v>6149.302572</v>
      </c>
      <c r="O534" s="41" t="n">
        <v>13494.154368</v>
      </c>
      <c r="P534" s="42" t="n">
        <v>7707.494907</v>
      </c>
    </row>
    <row r="535" customFormat="false" ht="12.75" hidden="false" customHeight="false" outlineLevel="0" collapsed="false">
      <c r="A535" s="39" t="s">
        <v>2555</v>
      </c>
      <c r="B535" s="39" t="s">
        <v>26</v>
      </c>
      <c r="C535" s="39" t="s">
        <v>33</v>
      </c>
      <c r="D535" s="39" t="s">
        <v>96</v>
      </c>
      <c r="E535" s="40" t="n">
        <v>20287.48</v>
      </c>
      <c r="F535" s="40" t="n">
        <v>6330.5</v>
      </c>
      <c r="G535" s="41" t="n">
        <v>60224.43</v>
      </c>
      <c r="H535" s="41" t="n">
        <v>8677.78</v>
      </c>
      <c r="I535" s="40" t="n">
        <v>15161.54</v>
      </c>
      <c r="J535" s="40" t="n">
        <v>7979.67</v>
      </c>
      <c r="K535" s="41" t="n">
        <v>12265.7</v>
      </c>
      <c r="L535" s="41" t="n">
        <v>5579.4</v>
      </c>
      <c r="M535" s="40" t="n">
        <v>18603.34</v>
      </c>
      <c r="N535" s="40" t="n">
        <v>6152.96</v>
      </c>
      <c r="O535" s="41" t="n">
        <v>13493.62</v>
      </c>
      <c r="P535" s="42" t="n">
        <v>7707.88</v>
      </c>
    </row>
    <row r="536" customFormat="false" ht="12.75" hidden="false" customHeight="false" outlineLevel="0" collapsed="false">
      <c r="A536" s="39" t="s">
        <v>2559</v>
      </c>
      <c r="B536" s="39" t="s">
        <v>47</v>
      </c>
      <c r="C536" s="39" t="s">
        <v>87</v>
      </c>
      <c r="D536" s="39" t="s">
        <v>324</v>
      </c>
      <c r="E536" s="40" t="n">
        <v>20243.81</v>
      </c>
      <c r="F536" s="40" t="n">
        <v>6330.2</v>
      </c>
      <c r="G536" s="41" t="n">
        <v>60159.22</v>
      </c>
      <c r="H536" s="41" t="n">
        <v>8672.62</v>
      </c>
      <c r="I536" s="40" t="n">
        <v>15157.15</v>
      </c>
      <c r="J536" s="40" t="n">
        <v>7979.34</v>
      </c>
      <c r="K536" s="41" t="n">
        <v>12271.1</v>
      </c>
      <c r="L536" s="41" t="n">
        <v>5606.9</v>
      </c>
      <c r="M536" s="40" t="n">
        <v>18602.27</v>
      </c>
      <c r="N536" s="40" t="n">
        <v>6148.59</v>
      </c>
      <c r="O536" s="41" t="n">
        <v>13494.11</v>
      </c>
      <c r="P536" s="42" t="n">
        <v>7707.45</v>
      </c>
    </row>
    <row r="537" customFormat="false" ht="12.75" hidden="false" customHeight="false" outlineLevel="0" collapsed="false">
      <c r="A537" s="39" t="s">
        <v>60</v>
      </c>
      <c r="B537" s="39" t="s">
        <v>34</v>
      </c>
      <c r="C537" s="39"/>
      <c r="D537" s="39"/>
      <c r="E537" s="40" t="n">
        <v>20311.939708</v>
      </c>
      <c r="F537" s="40" t="n">
        <v>6664.429942</v>
      </c>
      <c r="G537" s="41" t="n">
        <v>58392.070435</v>
      </c>
      <c r="H537" s="41" t="n">
        <v>8693.841781</v>
      </c>
      <c r="I537" s="40" t="n">
        <v>15179.312846</v>
      </c>
      <c r="J537" s="40" t="n">
        <v>7978.668407</v>
      </c>
      <c r="K537" s="41" t="n">
        <v>12206</v>
      </c>
      <c r="L537" s="41" t="n">
        <v>5640</v>
      </c>
      <c r="M537" s="40" t="n">
        <v>18532.356966</v>
      </c>
      <c r="N537" s="40" t="n">
        <v>6336.523072</v>
      </c>
      <c r="O537" s="41" t="n">
        <v>13566.377406</v>
      </c>
      <c r="P537" s="42" t="n">
        <v>7718.059532</v>
      </c>
    </row>
    <row r="538" customFormat="false" ht="12.75" hidden="false" customHeight="false" outlineLevel="0" collapsed="false">
      <c r="A538" s="39" t="s">
        <v>2566</v>
      </c>
      <c r="B538" s="39" t="s">
        <v>26</v>
      </c>
      <c r="C538" s="39" t="s">
        <v>27</v>
      </c>
      <c r="D538" s="39" t="s">
        <v>28</v>
      </c>
      <c r="E538" s="40" t="n">
        <v>21259.54</v>
      </c>
      <c r="F538" s="40" t="n">
        <v>6450.37</v>
      </c>
      <c r="G538" s="41" t="n">
        <v>59773.64</v>
      </c>
      <c r="H538" s="41" t="n">
        <v>8805.36</v>
      </c>
      <c r="I538" s="40" t="n">
        <v>14946.49</v>
      </c>
      <c r="J538" s="40" t="n">
        <v>7981.37</v>
      </c>
      <c r="K538" s="41" t="n">
        <v>12587.7</v>
      </c>
      <c r="L538" s="41" t="n">
        <v>5813.8</v>
      </c>
      <c r="M538" s="40" t="n">
        <v>18720.23</v>
      </c>
      <c r="N538" s="40" t="n">
        <v>7791.02</v>
      </c>
      <c r="O538" s="41" t="n">
        <v>13484.52</v>
      </c>
      <c r="P538" s="42" t="n">
        <v>7802.31</v>
      </c>
    </row>
    <row r="539" customFormat="false" ht="12.75" hidden="false" customHeight="false" outlineLevel="0" collapsed="false">
      <c r="A539" s="39" t="s">
        <v>2569</v>
      </c>
      <c r="B539" s="39" t="s">
        <v>20</v>
      </c>
      <c r="C539" s="39" t="s">
        <v>87</v>
      </c>
      <c r="D539" s="39" t="s">
        <v>88</v>
      </c>
      <c r="E539" s="40" t="n">
        <v>20214.76</v>
      </c>
      <c r="F539" s="40" t="n">
        <v>6330.36</v>
      </c>
      <c r="G539" s="41" t="n">
        <v>60133.84</v>
      </c>
      <c r="H539" s="41" t="n">
        <v>8671.62</v>
      </c>
      <c r="I539" s="40" t="n">
        <v>15163.12</v>
      </c>
      <c r="J539" s="40" t="n">
        <v>7979.67</v>
      </c>
      <c r="K539" s="41" t="n">
        <v>12270.1</v>
      </c>
      <c r="L539" s="41" t="n">
        <v>5604.5</v>
      </c>
      <c r="M539" s="40" t="n">
        <v>18603</v>
      </c>
      <c r="N539" s="40" t="n">
        <v>6151.29</v>
      </c>
      <c r="O539" s="41" t="n">
        <v>13494.18</v>
      </c>
      <c r="P539" s="42" t="n">
        <v>7707.62</v>
      </c>
    </row>
    <row r="540" customFormat="false" ht="12.75" hidden="false" customHeight="false" outlineLevel="0" collapsed="false">
      <c r="A540" s="39" t="s">
        <v>2572</v>
      </c>
      <c r="B540" s="39" t="s">
        <v>309</v>
      </c>
      <c r="C540" s="39" t="s">
        <v>60</v>
      </c>
      <c r="D540" s="39" t="s">
        <v>512</v>
      </c>
      <c r="E540" s="40" t="n">
        <v>20218.26</v>
      </c>
      <c r="F540" s="40" t="n">
        <v>6307.46</v>
      </c>
      <c r="G540" s="41" t="n">
        <v>58248.85</v>
      </c>
      <c r="H540" s="41" t="n">
        <v>8650.07</v>
      </c>
      <c r="I540" s="40" t="n">
        <v>14971.75</v>
      </c>
      <c r="J540" s="40" t="n">
        <v>7980.13</v>
      </c>
      <c r="K540" s="41" t="n">
        <v>12281.6</v>
      </c>
      <c r="L540" s="41" t="n">
        <v>5639.4</v>
      </c>
      <c r="M540" s="40" t="n">
        <v>18167.33</v>
      </c>
      <c r="N540" s="40" t="n">
        <v>6281.09</v>
      </c>
      <c r="O540" s="41" t="n">
        <v>13494.58</v>
      </c>
      <c r="P540" s="42" t="n">
        <v>7714.72</v>
      </c>
    </row>
    <row r="541" customFormat="false" ht="12.75" hidden="false" customHeight="false" outlineLevel="0" collapsed="false">
      <c r="A541" s="39" t="s">
        <v>2576</v>
      </c>
      <c r="B541" s="39" t="s">
        <v>47</v>
      </c>
      <c r="C541" s="39" t="s">
        <v>60</v>
      </c>
      <c r="D541" s="39" t="s">
        <v>2577</v>
      </c>
      <c r="E541" s="40" t="n">
        <v>20304.35</v>
      </c>
      <c r="F541" s="40" t="n">
        <v>6639.29</v>
      </c>
      <c r="G541" s="41" t="n">
        <v>58416.6</v>
      </c>
      <c r="H541" s="41" t="n">
        <v>8692.09</v>
      </c>
      <c r="I541" s="40" t="n">
        <v>15081.93</v>
      </c>
      <c r="J541" s="40" t="n">
        <v>7977.68</v>
      </c>
      <c r="K541" s="41" t="n">
        <v>12284.9</v>
      </c>
      <c r="L541" s="41" t="n">
        <v>5663.8</v>
      </c>
      <c r="M541" s="40" t="n">
        <v>18562.85</v>
      </c>
      <c r="N541" s="40" t="n">
        <v>6322.38</v>
      </c>
      <c r="O541" s="41" t="n">
        <v>13550.39</v>
      </c>
      <c r="P541" s="42" t="n">
        <v>7717.09</v>
      </c>
    </row>
    <row r="542" customFormat="false" ht="12.75" hidden="false" customHeight="false" outlineLevel="0" collapsed="false">
      <c r="A542" s="39" t="s">
        <v>15</v>
      </c>
      <c r="B542" s="39" t="s">
        <v>34</v>
      </c>
      <c r="C542" s="39"/>
      <c r="D542" s="39"/>
      <c r="E542" s="40" t="n">
        <v>20133.593226</v>
      </c>
      <c r="F542" s="40" t="n">
        <v>6301.408905</v>
      </c>
      <c r="G542" s="41" t="n">
        <v>58256.189854</v>
      </c>
      <c r="H542" s="41" t="n">
        <v>8607.978922</v>
      </c>
      <c r="I542" s="40" t="n">
        <v>15274.672089</v>
      </c>
      <c r="J542" s="40" t="n">
        <v>7984.024223</v>
      </c>
      <c r="K542" s="41" t="n">
        <v>12275.1</v>
      </c>
      <c r="L542" s="41" t="n">
        <v>5618.1</v>
      </c>
      <c r="M542" s="40" t="n">
        <v>18629.566533</v>
      </c>
      <c r="N542" s="40" t="n">
        <v>6216.926594</v>
      </c>
      <c r="O542" s="41" t="n">
        <v>13494.630901</v>
      </c>
      <c r="P542" s="42" t="n">
        <v>7710.986645</v>
      </c>
    </row>
    <row r="543" customFormat="false" ht="12.75" hidden="false" customHeight="false" outlineLevel="0" collapsed="false">
      <c r="A543" s="39" t="s">
        <v>2580</v>
      </c>
      <c r="B543" s="39" t="s">
        <v>20</v>
      </c>
      <c r="C543" s="39" t="s">
        <v>37</v>
      </c>
      <c r="D543" s="39" t="s">
        <v>2580</v>
      </c>
      <c r="E543" s="40" t="n">
        <v>20259.38</v>
      </c>
      <c r="F543" s="40" t="n">
        <v>6328.19</v>
      </c>
      <c r="G543" s="41" t="n">
        <v>60592.34</v>
      </c>
      <c r="H543" s="41" t="n">
        <v>8679.82</v>
      </c>
      <c r="I543" s="40" t="n">
        <v>17420.62</v>
      </c>
      <c r="J543" s="40" t="n">
        <v>9276.79</v>
      </c>
      <c r="K543" s="41" t="n">
        <v>12269.3</v>
      </c>
      <c r="L543" s="41" t="n">
        <v>5597.5</v>
      </c>
      <c r="M543" s="40" t="n">
        <v>18604.29</v>
      </c>
      <c r="N543" s="40" t="n">
        <v>6164.91</v>
      </c>
      <c r="O543" s="41" t="n">
        <v>13493.92</v>
      </c>
      <c r="P543" s="42" t="n">
        <v>7708.49</v>
      </c>
    </row>
    <row r="544" customFormat="false" ht="12.75" hidden="false" customHeight="false" outlineLevel="0" collapsed="false">
      <c r="A544" s="39" t="s">
        <v>2582</v>
      </c>
      <c r="B544" s="39" t="s">
        <v>205</v>
      </c>
      <c r="C544" s="39" t="s">
        <v>111</v>
      </c>
      <c r="D544" s="39" t="s">
        <v>512</v>
      </c>
      <c r="E544" s="40" t="n">
        <v>20088.59</v>
      </c>
      <c r="F544" s="40" t="n">
        <v>6318.32</v>
      </c>
      <c r="G544" s="41" t="n">
        <v>59432.87</v>
      </c>
      <c r="H544" s="41" t="n">
        <v>8803.97</v>
      </c>
      <c r="I544" s="40" t="n">
        <v>15069.78</v>
      </c>
      <c r="J544" s="40" t="n">
        <v>7979.15</v>
      </c>
      <c r="K544" s="41" t="n">
        <v>12264.1</v>
      </c>
      <c r="L544" s="41" t="n">
        <v>5618.3</v>
      </c>
      <c r="M544" s="40" t="n">
        <v>18576.33</v>
      </c>
      <c r="N544" s="40" t="n">
        <v>5770.9</v>
      </c>
      <c r="O544" s="41" t="n">
        <v>13499.79</v>
      </c>
      <c r="P544" s="42" t="n">
        <v>7677.21</v>
      </c>
    </row>
    <row r="545" customFormat="false" ht="12.75" hidden="false" customHeight="false" outlineLevel="0" collapsed="false">
      <c r="A545" s="39" t="s">
        <v>2586</v>
      </c>
      <c r="B545" s="39" t="s">
        <v>125</v>
      </c>
      <c r="C545" s="39" t="s">
        <v>87</v>
      </c>
      <c r="D545" s="39" t="s">
        <v>2587</v>
      </c>
      <c r="E545" s="40" t="n">
        <v>20267.98</v>
      </c>
      <c r="F545" s="40" t="n">
        <v>6330.11</v>
      </c>
      <c r="G545" s="41" t="n">
        <v>64627.64</v>
      </c>
      <c r="H545" s="41" t="n">
        <v>9421.66</v>
      </c>
      <c r="I545" s="40" t="n">
        <v>15238.96</v>
      </c>
      <c r="J545" s="40" t="n">
        <v>7987.69</v>
      </c>
      <c r="K545" s="41" t="n">
        <v>12270.9</v>
      </c>
      <c r="L545" s="41" t="n">
        <v>5610.5</v>
      </c>
      <c r="M545" s="40" t="n">
        <v>18601.91</v>
      </c>
      <c r="N545" s="40" t="n">
        <v>6147.39</v>
      </c>
      <c r="O545" s="41" t="n">
        <v>13494.06</v>
      </c>
      <c r="P545" s="42" t="n">
        <v>7707.31</v>
      </c>
    </row>
    <row r="546" customFormat="false" ht="12.75" hidden="false" customHeight="false" outlineLevel="0" collapsed="false">
      <c r="A546" s="39" t="s">
        <v>2593</v>
      </c>
      <c r="B546" s="39" t="s">
        <v>59</v>
      </c>
      <c r="C546" s="39" t="s">
        <v>297</v>
      </c>
      <c r="D546" s="39" t="s">
        <v>560</v>
      </c>
      <c r="E546" s="40" t="n">
        <v>20063.43</v>
      </c>
      <c r="F546" s="40" t="n">
        <v>6309.69</v>
      </c>
      <c r="G546" s="41" t="n">
        <v>58872.43</v>
      </c>
      <c r="H546" s="41" t="n">
        <v>8936.06</v>
      </c>
      <c r="I546" s="40" t="n">
        <v>15273.49</v>
      </c>
      <c r="J546" s="40" t="n">
        <v>7987.82</v>
      </c>
      <c r="K546" s="41" t="n">
        <v>12272.5</v>
      </c>
      <c r="L546" s="41" t="n">
        <v>5612.5</v>
      </c>
      <c r="M546" s="40" t="n">
        <v>18630.13</v>
      </c>
      <c r="N546" s="40" t="n">
        <v>6197.1</v>
      </c>
      <c r="O546" s="41" t="n">
        <v>13495.05</v>
      </c>
      <c r="P546" s="42" t="n">
        <v>7710.08</v>
      </c>
    </row>
    <row r="547" customFormat="false" ht="12.75" hidden="false" customHeight="false" outlineLevel="0" collapsed="false">
      <c r="A547" s="39" t="s">
        <v>2604</v>
      </c>
      <c r="B547" s="39" t="s">
        <v>59</v>
      </c>
      <c r="C547" s="39" t="s">
        <v>66</v>
      </c>
      <c r="D547" s="39" t="s">
        <v>1860</v>
      </c>
      <c r="E547" s="40" t="n">
        <v>20225.34</v>
      </c>
      <c r="F547" s="40" t="n">
        <v>6322.74</v>
      </c>
      <c r="G547" s="41" t="n">
        <v>58057.33</v>
      </c>
      <c r="H547" s="41" t="n">
        <v>8671.71</v>
      </c>
      <c r="I547" s="40" t="n">
        <v>15273.22</v>
      </c>
      <c r="J547" s="40" t="n">
        <v>7970.77</v>
      </c>
      <c r="K547" s="41" t="n">
        <v>12270.9</v>
      </c>
      <c r="L547" s="41" t="n">
        <v>5585</v>
      </c>
      <c r="M547" s="40" t="n">
        <v>18600.22</v>
      </c>
      <c r="N547" s="40" t="n">
        <v>6170.93</v>
      </c>
      <c r="O547" s="41" t="n">
        <v>13496.97</v>
      </c>
      <c r="P547" s="42" t="n">
        <v>7708.08</v>
      </c>
    </row>
    <row r="548" customFormat="false" ht="12.75" hidden="false" customHeight="false" outlineLevel="0" collapsed="false">
      <c r="A548" s="39" t="s">
        <v>2608</v>
      </c>
      <c r="B548" s="39" t="s">
        <v>59</v>
      </c>
      <c r="C548" s="39" t="s">
        <v>297</v>
      </c>
      <c r="D548" s="39" t="s">
        <v>984</v>
      </c>
      <c r="E548" s="40" t="n">
        <v>20063.59</v>
      </c>
      <c r="F548" s="40" t="n">
        <v>6307.39</v>
      </c>
      <c r="G548" s="41" t="n">
        <v>58566.59</v>
      </c>
      <c r="H548" s="41" t="n">
        <v>8744.95</v>
      </c>
      <c r="I548" s="40" t="n">
        <v>15273.28</v>
      </c>
      <c r="J548" s="40" t="n">
        <v>7986.88</v>
      </c>
      <c r="K548" s="41" t="n">
        <v>12272.6</v>
      </c>
      <c r="L548" s="41" t="n">
        <v>5613.9</v>
      </c>
      <c r="M548" s="40" t="n">
        <v>18630.03</v>
      </c>
      <c r="N548" s="40" t="n">
        <v>6199.92</v>
      </c>
      <c r="O548" s="41" t="n">
        <v>13494.98</v>
      </c>
      <c r="P548" s="42" t="n">
        <v>7710.18</v>
      </c>
    </row>
    <row r="549" customFormat="false" ht="12.75" hidden="false" customHeight="false" outlineLevel="0" collapsed="false">
      <c r="A549" s="39" t="s">
        <v>2618</v>
      </c>
      <c r="B549" s="39" t="s">
        <v>59</v>
      </c>
      <c r="C549" s="39" t="s">
        <v>60</v>
      </c>
      <c r="D549" s="39" t="s">
        <v>512</v>
      </c>
      <c r="E549" s="40" t="n">
        <v>20275.8</v>
      </c>
      <c r="F549" s="40" t="n">
        <v>6497.62</v>
      </c>
      <c r="G549" s="41" t="n">
        <v>58386.16</v>
      </c>
      <c r="H549" s="41" t="n">
        <v>8679.44</v>
      </c>
      <c r="I549" s="40" t="n">
        <v>15164.78</v>
      </c>
      <c r="J549" s="40" t="n">
        <v>7977.94</v>
      </c>
      <c r="K549" s="41" t="n">
        <v>12282.9</v>
      </c>
      <c r="L549" s="41" t="n">
        <v>5657.3</v>
      </c>
      <c r="M549" s="40" t="n">
        <v>18525.86</v>
      </c>
      <c r="N549" s="40" t="n">
        <v>6306.21</v>
      </c>
      <c r="O549" s="41" t="n">
        <v>13525.74</v>
      </c>
      <c r="P549" s="42" t="n">
        <v>7716.17</v>
      </c>
    </row>
    <row r="550" customFormat="false" ht="12.75" hidden="false" customHeight="false" outlineLevel="0" collapsed="false">
      <c r="A550" s="39" t="s">
        <v>2621</v>
      </c>
      <c r="B550" s="39" t="s">
        <v>26</v>
      </c>
      <c r="C550" s="39" t="s">
        <v>27</v>
      </c>
      <c r="D550" s="39" t="s">
        <v>28</v>
      </c>
      <c r="E550" s="40" t="n">
        <v>20548.47</v>
      </c>
      <c r="F550" s="40" t="n">
        <v>6373.22</v>
      </c>
      <c r="G550" s="41" t="n">
        <v>60003.89</v>
      </c>
      <c r="H550" s="41" t="n">
        <v>8667.23</v>
      </c>
      <c r="I550" s="40" t="n">
        <v>15018.85</v>
      </c>
      <c r="J550" s="40" t="n">
        <v>7978.92</v>
      </c>
      <c r="K550" s="41" t="n">
        <v>12352.2</v>
      </c>
      <c r="L550" s="41" t="n">
        <v>5815.1</v>
      </c>
      <c r="M550" s="40" t="n">
        <v>18608.18</v>
      </c>
      <c r="N550" s="40" t="n">
        <v>6394.44</v>
      </c>
      <c r="O550" s="41" t="n">
        <v>13482.1</v>
      </c>
      <c r="P550" s="42" t="n">
        <v>7728.25</v>
      </c>
    </row>
    <row r="551" customFormat="false" ht="12.75" hidden="false" customHeight="false" outlineLevel="0" collapsed="false">
      <c r="A551" s="39" t="s">
        <v>2624</v>
      </c>
      <c r="B551" s="39" t="s">
        <v>20</v>
      </c>
      <c r="C551" s="39" t="s">
        <v>37</v>
      </c>
      <c r="D551" s="39" t="s">
        <v>2625</v>
      </c>
      <c r="E551" s="40" t="n">
        <v>20259.43</v>
      </c>
      <c r="F551" s="40" t="n">
        <v>6328.19</v>
      </c>
      <c r="G551" s="41" t="n">
        <v>60543.82</v>
      </c>
      <c r="H551" s="41" t="n">
        <v>8679.83</v>
      </c>
      <c r="I551" s="40" t="n">
        <v>17366.48</v>
      </c>
      <c r="J551" s="40" t="n">
        <v>9255.73</v>
      </c>
      <c r="K551" s="41" t="n">
        <v>12269.3</v>
      </c>
      <c r="L551" s="41" t="n">
        <v>5597.5</v>
      </c>
      <c r="M551" s="40" t="n">
        <v>18604.28</v>
      </c>
      <c r="N551" s="40" t="n">
        <v>6164.91</v>
      </c>
      <c r="O551" s="41" t="n">
        <v>13493.92</v>
      </c>
      <c r="P551" s="42" t="n">
        <v>7708.49</v>
      </c>
    </row>
    <row r="552" customFormat="false" ht="12.75" hidden="false" customHeight="false" outlineLevel="0" collapsed="false">
      <c r="A552" s="39" t="s">
        <v>2627</v>
      </c>
      <c r="B552" s="39" t="s">
        <v>20</v>
      </c>
      <c r="C552" s="39" t="s">
        <v>33</v>
      </c>
      <c r="D552" s="39" t="s">
        <v>88</v>
      </c>
      <c r="E552" s="40" t="n">
        <v>20313.92</v>
      </c>
      <c r="F552" s="40" t="n">
        <v>6330.98</v>
      </c>
      <c r="G552" s="41" t="n">
        <v>60256.45</v>
      </c>
      <c r="H552" s="41" t="n">
        <v>8680.89</v>
      </c>
      <c r="I552" s="40" t="n">
        <v>15156.65</v>
      </c>
      <c r="J552" s="40" t="n">
        <v>7979.45</v>
      </c>
      <c r="K552" s="41" t="n">
        <v>12262.2</v>
      </c>
      <c r="L552" s="41" t="n">
        <v>5587.2</v>
      </c>
      <c r="M552" s="40" t="n">
        <v>18602.46</v>
      </c>
      <c r="N552" s="40" t="n">
        <v>6150.68</v>
      </c>
      <c r="O552" s="41" t="n">
        <v>13493.37</v>
      </c>
      <c r="P552" s="42" t="n">
        <v>7707.73</v>
      </c>
    </row>
    <row r="553" customFormat="false" ht="12.75" hidden="false" customHeight="false" outlineLevel="0" collapsed="false">
      <c r="A553" s="39" t="s">
        <v>2630</v>
      </c>
      <c r="B553" s="39" t="s">
        <v>639</v>
      </c>
      <c r="C553" s="39" t="s">
        <v>60</v>
      </c>
      <c r="D553" s="39" t="s">
        <v>2631</v>
      </c>
      <c r="E553" s="40" t="n">
        <v>20255.38</v>
      </c>
      <c r="F553" s="40" t="n">
        <v>6440.44</v>
      </c>
      <c r="G553" s="41" t="n">
        <v>58285.06</v>
      </c>
      <c r="H553" s="41" t="n">
        <v>8668.56</v>
      </c>
      <c r="I553" s="40" t="n">
        <v>15081.22</v>
      </c>
      <c r="J553" s="40" t="n">
        <v>7979.38</v>
      </c>
      <c r="K553" s="41" t="n">
        <v>12285.1</v>
      </c>
      <c r="L553" s="41" t="n">
        <v>5649</v>
      </c>
      <c r="M553" s="40" t="n">
        <v>18563.87</v>
      </c>
      <c r="N553" s="40" t="n">
        <v>6299.21</v>
      </c>
      <c r="O553" s="41" t="n">
        <v>13501.88</v>
      </c>
      <c r="P553" s="42" t="n">
        <v>7715.87</v>
      </c>
    </row>
    <row r="554" customFormat="false" ht="12.75" hidden="false" customHeight="false" outlineLevel="0" collapsed="false">
      <c r="A554" s="39" t="s">
        <v>2638</v>
      </c>
      <c r="B554" s="39" t="s">
        <v>59</v>
      </c>
      <c r="C554" s="39" t="s">
        <v>60</v>
      </c>
      <c r="D554" s="39" t="s">
        <v>1164</v>
      </c>
      <c r="E554" s="40" t="n">
        <v>20255.38</v>
      </c>
      <c r="F554" s="40" t="n">
        <v>6440.44</v>
      </c>
      <c r="G554" s="41" t="n">
        <v>58285.06</v>
      </c>
      <c r="H554" s="41" t="n">
        <v>8668.56</v>
      </c>
      <c r="I554" s="40" t="n">
        <v>15081.22</v>
      </c>
      <c r="J554" s="40" t="n">
        <v>7979.38</v>
      </c>
      <c r="K554" s="41" t="n">
        <v>12285.1</v>
      </c>
      <c r="L554" s="41" t="n">
        <v>5649</v>
      </c>
      <c r="M554" s="40" t="n">
        <v>18563.87</v>
      </c>
      <c r="N554" s="40" t="n">
        <v>6299.21</v>
      </c>
      <c r="O554" s="41" t="n">
        <v>13501.88</v>
      </c>
      <c r="P554" s="42" t="n">
        <v>7715.87</v>
      </c>
    </row>
    <row r="555" customFormat="false" ht="12.75" hidden="false" customHeight="false" outlineLevel="0" collapsed="false">
      <c r="A555" s="39" t="s">
        <v>2641</v>
      </c>
      <c r="B555" s="39" t="s">
        <v>20</v>
      </c>
      <c r="C555" s="39" t="s">
        <v>33</v>
      </c>
      <c r="D555" s="39" t="s">
        <v>90</v>
      </c>
      <c r="E555" s="40" t="n">
        <v>20305.14</v>
      </c>
      <c r="F555" s="40" t="n">
        <v>6330.83</v>
      </c>
      <c r="G555" s="41" t="n">
        <v>60251.08</v>
      </c>
      <c r="H555" s="41" t="n">
        <v>8679.84</v>
      </c>
      <c r="I555" s="40" t="n">
        <v>15158.17</v>
      </c>
      <c r="J555" s="40" t="n">
        <v>7979.53</v>
      </c>
      <c r="K555" s="41" t="n">
        <v>12263.4</v>
      </c>
      <c r="L555" s="41" t="n">
        <v>5584.6</v>
      </c>
      <c r="M555" s="40" t="n">
        <v>18602.71</v>
      </c>
      <c r="N555" s="40" t="n">
        <v>6151.67</v>
      </c>
      <c r="O555" s="41" t="n">
        <v>13493.43</v>
      </c>
      <c r="P555" s="42" t="n">
        <v>7707.83</v>
      </c>
    </row>
    <row r="556" customFormat="false" ht="12.75" hidden="false" customHeight="false" outlineLevel="0" collapsed="false">
      <c r="A556" s="39" t="s">
        <v>2643</v>
      </c>
      <c r="B556" s="39" t="s">
        <v>34</v>
      </c>
      <c r="C556" s="39"/>
      <c r="D556" s="39"/>
      <c r="E556" s="40" t="n">
        <v>20346.066413</v>
      </c>
      <c r="F556" s="40" t="n">
        <v>6353.728952</v>
      </c>
      <c r="G556" s="41" t="n">
        <v>59456.902093</v>
      </c>
      <c r="H556" s="41" t="n">
        <v>8728.234514</v>
      </c>
      <c r="I556" s="40" t="n">
        <v>15236.588205</v>
      </c>
      <c r="J556" s="40" t="n">
        <v>8031.338035</v>
      </c>
      <c r="K556" s="41" t="n">
        <v>12307.4</v>
      </c>
      <c r="L556" s="41" t="n">
        <v>5650.3</v>
      </c>
      <c r="M556" s="40" t="n">
        <v>18619.301935</v>
      </c>
      <c r="N556" s="40" t="n">
        <v>6266.212395</v>
      </c>
      <c r="O556" s="41" t="n">
        <v>13501.016605</v>
      </c>
      <c r="P556" s="42" t="n">
        <v>7714.512703</v>
      </c>
    </row>
    <row r="557" customFormat="false" ht="12.75" hidden="false" customHeight="false" outlineLevel="0" collapsed="false">
      <c r="A557" s="39" t="s">
        <v>2644</v>
      </c>
      <c r="B557" s="39" t="s">
        <v>14</v>
      </c>
      <c r="C557" s="39" t="s">
        <v>27</v>
      </c>
      <c r="D557" s="39" t="s">
        <v>28</v>
      </c>
      <c r="E557" s="40" t="n">
        <v>20515.32</v>
      </c>
      <c r="F557" s="40" t="n">
        <v>6376.41</v>
      </c>
      <c r="G557" s="41" t="n">
        <v>60214.93</v>
      </c>
      <c r="H557" s="41" t="n">
        <v>8706.64</v>
      </c>
      <c r="I557" s="40" t="n">
        <v>15142.52</v>
      </c>
      <c r="J557" s="40" t="n">
        <v>8047.8</v>
      </c>
      <c r="K557" s="41" t="n">
        <v>12325.2</v>
      </c>
      <c r="L557" s="41" t="n">
        <v>5814.6</v>
      </c>
      <c r="M557" s="40" t="n">
        <v>18680.33</v>
      </c>
      <c r="N557" s="40" t="n">
        <v>6191</v>
      </c>
      <c r="O557" s="41" t="n">
        <v>13525.59</v>
      </c>
      <c r="P557" s="42" t="n">
        <v>7713.88</v>
      </c>
    </row>
    <row r="558" customFormat="false" ht="12.75" hidden="false" customHeight="false" outlineLevel="0" collapsed="false">
      <c r="A558" s="39" t="s">
        <v>2647</v>
      </c>
      <c r="B558" s="39" t="s">
        <v>125</v>
      </c>
      <c r="C558" s="39" t="s">
        <v>87</v>
      </c>
      <c r="D558" s="39" t="s">
        <v>88</v>
      </c>
      <c r="E558" s="40" t="n">
        <v>20236.03</v>
      </c>
      <c r="F558" s="40" t="n">
        <v>6329.23</v>
      </c>
      <c r="G558" s="41" t="n">
        <v>61147.07</v>
      </c>
      <c r="H558" s="41" t="n">
        <v>8877.37</v>
      </c>
      <c r="I558" s="40" t="n">
        <v>15193.27</v>
      </c>
      <c r="J558" s="40" t="n">
        <v>7982.63</v>
      </c>
      <c r="K558" s="41" t="n">
        <v>12270.4</v>
      </c>
      <c r="L558" s="41" t="n">
        <v>5607.1</v>
      </c>
      <c r="M558" s="40" t="n">
        <v>18604.85</v>
      </c>
      <c r="N558" s="40" t="n">
        <v>6153.81</v>
      </c>
      <c r="O558" s="41" t="n">
        <v>13494.37</v>
      </c>
      <c r="P558" s="42" t="n">
        <v>7707.67</v>
      </c>
    </row>
    <row r="559" customFormat="false" ht="12.75" hidden="false" customHeight="false" outlineLevel="0" collapsed="false">
      <c r="A559" s="39" t="s">
        <v>2651</v>
      </c>
      <c r="B559" s="39" t="s">
        <v>47</v>
      </c>
      <c r="C559" s="39" t="s">
        <v>297</v>
      </c>
      <c r="D559" s="39" t="s">
        <v>938</v>
      </c>
      <c r="E559" s="40" t="n">
        <v>20086.71</v>
      </c>
      <c r="F559" s="40" t="n">
        <v>6309.61</v>
      </c>
      <c r="G559" s="41" t="n">
        <v>58474.06</v>
      </c>
      <c r="H559" s="41" t="n">
        <v>8691.99</v>
      </c>
      <c r="I559" s="40" t="n">
        <v>15271.77</v>
      </c>
      <c r="J559" s="40" t="n">
        <v>7986.81</v>
      </c>
      <c r="K559" s="41" t="n">
        <v>5884.6</v>
      </c>
      <c r="L559" s="41" t="n">
        <v>1766.8</v>
      </c>
      <c r="M559" s="40" t="n">
        <v>18629.48</v>
      </c>
      <c r="N559" s="40" t="n">
        <v>6197.54</v>
      </c>
      <c r="O559" s="41" t="n">
        <v>13495.04</v>
      </c>
      <c r="P559" s="42" t="n">
        <v>7709.97</v>
      </c>
    </row>
    <row r="560" customFormat="false" ht="12.75" hidden="false" customHeight="false" outlineLevel="0" collapsed="false">
      <c r="A560" s="39" t="s">
        <v>2655</v>
      </c>
      <c r="B560" s="39" t="s">
        <v>59</v>
      </c>
      <c r="C560" s="39" t="s">
        <v>66</v>
      </c>
      <c r="D560" s="39" t="s">
        <v>16</v>
      </c>
      <c r="E560" s="40" t="n">
        <v>20235.89</v>
      </c>
      <c r="F560" s="40" t="n">
        <v>6323.53</v>
      </c>
      <c r="G560" s="41" t="n">
        <v>58020.13</v>
      </c>
      <c r="H560" s="41" t="n">
        <v>8676.67</v>
      </c>
      <c r="I560" s="40" t="n">
        <v>15240.84</v>
      </c>
      <c r="J560" s="40" t="n">
        <v>7967.89</v>
      </c>
      <c r="K560" s="41" t="n">
        <v>12269.9</v>
      </c>
      <c r="L560" s="41" t="n">
        <v>5579.1</v>
      </c>
      <c r="M560" s="40" t="n">
        <v>18595.08</v>
      </c>
      <c r="N560" s="40" t="n">
        <v>6164.75</v>
      </c>
      <c r="O560" s="41" t="n">
        <v>13497.31</v>
      </c>
      <c r="P560" s="42" t="n">
        <v>7707.61</v>
      </c>
    </row>
    <row r="561" customFormat="false" ht="12.75" hidden="false" customHeight="false" outlineLevel="0" collapsed="false">
      <c r="A561" s="39" t="s">
        <v>2657</v>
      </c>
      <c r="B561" s="39" t="s">
        <v>47</v>
      </c>
      <c r="C561" s="39" t="s">
        <v>87</v>
      </c>
      <c r="D561" s="39" t="s">
        <v>2658</v>
      </c>
      <c r="E561" s="40" t="n">
        <v>20248.58</v>
      </c>
      <c r="F561" s="40" t="n">
        <v>6329.64</v>
      </c>
      <c r="G561" s="41" t="n">
        <v>60082.07</v>
      </c>
      <c r="H561" s="41" t="n">
        <v>8658.2</v>
      </c>
      <c r="I561" s="40" t="n">
        <v>15159.21</v>
      </c>
      <c r="J561" s="40" t="n">
        <v>7979.32</v>
      </c>
      <c r="K561" s="41" t="n">
        <v>12270.1</v>
      </c>
      <c r="L561" s="41" t="n">
        <v>5609</v>
      </c>
      <c r="M561" s="40" t="n">
        <v>18602.48</v>
      </c>
      <c r="N561" s="40" t="n">
        <v>6148.78</v>
      </c>
      <c r="O561" s="41" t="n">
        <v>13494.26</v>
      </c>
      <c r="P561" s="42" t="n">
        <v>7707.37</v>
      </c>
    </row>
    <row r="562" customFormat="false" ht="12.75" hidden="false" customHeight="false" outlineLevel="0" collapsed="false">
      <c r="A562" s="39" t="s">
        <v>2665</v>
      </c>
      <c r="B562" s="39" t="s">
        <v>20</v>
      </c>
      <c r="C562" s="39" t="s">
        <v>37</v>
      </c>
      <c r="D562" s="39" t="s">
        <v>353</v>
      </c>
      <c r="E562" s="40" t="n">
        <v>20259.32</v>
      </c>
      <c r="F562" s="40" t="n">
        <v>6328.19</v>
      </c>
      <c r="G562" s="41" t="n">
        <v>60523.52</v>
      </c>
      <c r="H562" s="41" t="n">
        <v>8679.83</v>
      </c>
      <c r="I562" s="40" t="n">
        <v>17270.22</v>
      </c>
      <c r="J562" s="40" t="n">
        <v>9180.9</v>
      </c>
      <c r="K562" s="41" t="n">
        <v>12269.3</v>
      </c>
      <c r="L562" s="41" t="n">
        <v>5597.5</v>
      </c>
      <c r="M562" s="40" t="n">
        <v>18604.3</v>
      </c>
      <c r="N562" s="40" t="n">
        <v>6164.9</v>
      </c>
      <c r="O562" s="41" t="n">
        <v>13493.92</v>
      </c>
      <c r="P562" s="42" t="n">
        <v>7708.49</v>
      </c>
    </row>
    <row r="563" customFormat="false" ht="12.75" hidden="false" customHeight="false" outlineLevel="0" collapsed="false">
      <c r="A563" s="39" t="s">
        <v>2668</v>
      </c>
      <c r="B563" s="39" t="s">
        <v>26</v>
      </c>
      <c r="C563" s="39" t="s">
        <v>111</v>
      </c>
      <c r="D563" s="39" t="s">
        <v>763</v>
      </c>
      <c r="E563" s="40" t="n">
        <v>20043.77</v>
      </c>
      <c r="F563" s="40" t="n">
        <v>6312.67</v>
      </c>
      <c r="G563" s="41" t="n">
        <v>59461.15</v>
      </c>
      <c r="H563" s="41" t="n">
        <v>8823.31</v>
      </c>
      <c r="I563" s="40" t="n">
        <v>15054.21</v>
      </c>
      <c r="J563" s="40" t="n">
        <v>7979.52</v>
      </c>
      <c r="K563" s="41" t="n">
        <v>12234.4</v>
      </c>
      <c r="L563" s="41" t="n">
        <v>5616.2</v>
      </c>
      <c r="M563" s="40" t="n">
        <v>18583.92</v>
      </c>
      <c r="N563" s="40" t="n">
        <v>5719.61</v>
      </c>
      <c r="O563" s="41" t="n">
        <v>13500.11</v>
      </c>
      <c r="P563" s="42" t="n">
        <v>7672.76</v>
      </c>
    </row>
    <row r="564" customFormat="false" ht="12.75" hidden="false" customHeight="false" outlineLevel="0" collapsed="false">
      <c r="A564" s="39" t="s">
        <v>2670</v>
      </c>
      <c r="B564" s="39" t="s">
        <v>47</v>
      </c>
      <c r="C564" s="39" t="s">
        <v>66</v>
      </c>
      <c r="D564" s="39" t="s">
        <v>1373</v>
      </c>
      <c r="E564" s="40" t="n">
        <v>20127.15</v>
      </c>
      <c r="F564" s="40" t="n">
        <v>6322.09</v>
      </c>
      <c r="G564" s="41" t="n">
        <v>59380.49</v>
      </c>
      <c r="H564" s="41" t="n">
        <v>8789.91</v>
      </c>
      <c r="I564" s="40" t="n">
        <v>15075.33</v>
      </c>
      <c r="J564" s="40" t="n">
        <v>7979.02</v>
      </c>
      <c r="K564" s="41" t="n">
        <v>12272.2</v>
      </c>
      <c r="L564" s="41" t="n">
        <v>5618</v>
      </c>
      <c r="M564" s="40" t="n">
        <v>18577.37</v>
      </c>
      <c r="N564" s="40" t="n">
        <v>5808.31</v>
      </c>
      <c r="O564" s="41" t="n">
        <v>13501.42</v>
      </c>
      <c r="P564" s="42" t="n">
        <v>7680.25</v>
      </c>
    </row>
    <row r="565" customFormat="false" ht="12.75" hidden="false" customHeight="false" outlineLevel="0" collapsed="false">
      <c r="A565" s="39" t="s">
        <v>2676</v>
      </c>
      <c r="B565" s="39" t="s">
        <v>47</v>
      </c>
      <c r="C565" s="39" t="s">
        <v>15</v>
      </c>
      <c r="D565" s="39" t="s">
        <v>2677</v>
      </c>
      <c r="E565" s="40" t="n">
        <v>20135.63</v>
      </c>
      <c r="F565" s="40" t="n">
        <v>6300.67</v>
      </c>
      <c r="G565" s="41" t="n">
        <v>58252.22</v>
      </c>
      <c r="H565" s="41" t="n">
        <v>8606.23</v>
      </c>
      <c r="I565" s="40" t="n">
        <v>15274.11</v>
      </c>
      <c r="J565" s="40" t="n">
        <v>7983.94</v>
      </c>
      <c r="K565" s="41" t="n">
        <v>12275.2</v>
      </c>
      <c r="L565" s="41" t="n">
        <v>5618.4</v>
      </c>
      <c r="M565" s="40" t="n">
        <v>18629.56</v>
      </c>
      <c r="N565" s="40" t="n">
        <v>6218.06</v>
      </c>
      <c r="O565" s="41" t="n">
        <v>13494.58</v>
      </c>
      <c r="P565" s="42" t="n">
        <v>7711.08</v>
      </c>
    </row>
    <row r="566" customFormat="false" ht="12.75" hidden="false" customHeight="false" outlineLevel="0" collapsed="false">
      <c r="A566" s="39" t="s">
        <v>2695</v>
      </c>
      <c r="B566" s="39" t="s">
        <v>59</v>
      </c>
      <c r="C566" s="39" t="s">
        <v>66</v>
      </c>
      <c r="D566" s="39" t="s">
        <v>16</v>
      </c>
      <c r="E566" s="40" t="n">
        <v>20216.88</v>
      </c>
      <c r="F566" s="40" t="n">
        <v>6323.4</v>
      </c>
      <c r="G566" s="41" t="n">
        <v>58054.99</v>
      </c>
      <c r="H566" s="41" t="n">
        <v>8666.17</v>
      </c>
      <c r="I566" s="40" t="n">
        <v>15418.41</v>
      </c>
      <c r="J566" s="40" t="n">
        <v>7971.5</v>
      </c>
      <c r="K566" s="41" t="n">
        <v>12271</v>
      </c>
      <c r="L566" s="41" t="n">
        <v>5591.8</v>
      </c>
      <c r="M566" s="40" t="n">
        <v>18597.32</v>
      </c>
      <c r="N566" s="40" t="n">
        <v>6178.6</v>
      </c>
      <c r="O566" s="41" t="n">
        <v>13496.64</v>
      </c>
      <c r="P566" s="42" t="n">
        <v>7708.55</v>
      </c>
    </row>
    <row r="567" customFormat="false" ht="12.75" hidden="false" customHeight="false" outlineLevel="0" collapsed="false">
      <c r="A567" s="39" t="s">
        <v>45</v>
      </c>
      <c r="B567" s="39" t="s">
        <v>34</v>
      </c>
      <c r="C567" s="39"/>
      <c r="D567" s="39"/>
      <c r="E567" s="40" t="n">
        <v>20479.181829</v>
      </c>
      <c r="F567" s="40" t="n">
        <v>6324.240414</v>
      </c>
      <c r="G567" s="41" t="n">
        <v>58932.598471</v>
      </c>
      <c r="H567" s="41" t="n">
        <v>8702.679937</v>
      </c>
      <c r="I567" s="40" t="n">
        <v>15160.0756</v>
      </c>
      <c r="J567" s="40" t="n">
        <v>7979.926268</v>
      </c>
      <c r="K567" s="41"/>
      <c r="L567" s="41"/>
      <c r="M567" s="40" t="n">
        <v>18600.937689</v>
      </c>
      <c r="N567" s="40" t="n">
        <v>6096.719063</v>
      </c>
      <c r="O567" s="41" t="n">
        <v>13508.79047</v>
      </c>
      <c r="P567" s="42" t="n">
        <v>7702.200794</v>
      </c>
    </row>
    <row r="568" customFormat="false" ht="12.75" hidden="false" customHeight="false" outlineLevel="0" collapsed="false">
      <c r="A568" s="39" t="s">
        <v>2698</v>
      </c>
      <c r="B568" s="39" t="s">
        <v>346</v>
      </c>
      <c r="C568" s="39"/>
      <c r="D568" s="39"/>
      <c r="E568" s="40" t="n">
        <v>20185.59</v>
      </c>
      <c r="F568" s="40" t="n">
        <v>6334.23</v>
      </c>
      <c r="G568" s="41" t="n">
        <v>58651.66</v>
      </c>
      <c r="H568" s="41" t="n">
        <v>8708.18</v>
      </c>
      <c r="I568" s="40" t="n">
        <v>15055.67</v>
      </c>
      <c r="J568" s="40" t="n">
        <v>7978.15</v>
      </c>
      <c r="K568" s="41"/>
      <c r="L568" s="41"/>
      <c r="M568" s="40"/>
      <c r="N568" s="40"/>
      <c r="O568" s="41"/>
      <c r="P568" s="42"/>
    </row>
    <row r="569" customFormat="false" ht="12.75" hidden="false" customHeight="false" outlineLevel="0" collapsed="false">
      <c r="A569" s="39" t="s">
        <v>2699</v>
      </c>
      <c r="B569" s="39" t="s">
        <v>20</v>
      </c>
      <c r="C569" s="39" t="s">
        <v>37</v>
      </c>
      <c r="D569" s="39" t="s">
        <v>2700</v>
      </c>
      <c r="E569" s="40" t="n">
        <v>20258.69</v>
      </c>
      <c r="F569" s="40" t="n">
        <v>6328.18</v>
      </c>
      <c r="G569" s="41" t="n">
        <v>60464.25</v>
      </c>
      <c r="H569" s="41" t="n">
        <v>8680.05</v>
      </c>
      <c r="I569" s="40" t="n">
        <v>17068.28</v>
      </c>
      <c r="J569" s="40" t="n">
        <v>9183.67</v>
      </c>
      <c r="K569" s="41" t="n">
        <v>12269.3</v>
      </c>
      <c r="L569" s="41" t="n">
        <v>5597.5</v>
      </c>
      <c r="M569" s="40" t="n">
        <v>18604.35</v>
      </c>
      <c r="N569" s="40" t="n">
        <v>6164.86</v>
      </c>
      <c r="O569" s="41" t="n">
        <v>13493.92</v>
      </c>
      <c r="P569" s="42" t="n">
        <v>7708.46</v>
      </c>
    </row>
    <row r="570" customFormat="false" ht="12.75" hidden="false" customHeight="false" outlineLevel="0" collapsed="false">
      <c r="A570" s="39" t="s">
        <v>2702</v>
      </c>
      <c r="B570" s="39" t="s">
        <v>59</v>
      </c>
      <c r="C570" s="39" t="s">
        <v>60</v>
      </c>
      <c r="D570" s="39" t="s">
        <v>2703</v>
      </c>
      <c r="E570" s="40" t="n">
        <v>20239.29</v>
      </c>
      <c r="F570" s="40" t="n">
        <v>6333.19</v>
      </c>
      <c r="G570" s="41" t="n">
        <v>58285.4</v>
      </c>
      <c r="H570" s="41" t="n">
        <v>8663.49</v>
      </c>
      <c r="I570" s="40" t="n">
        <v>15361.53</v>
      </c>
      <c r="J570" s="40" t="n">
        <v>7978.89</v>
      </c>
      <c r="K570" s="41" t="n">
        <v>12285.8</v>
      </c>
      <c r="L570" s="41" t="n">
        <v>5649.3</v>
      </c>
      <c r="M570" s="40" t="n">
        <v>18462.8</v>
      </c>
      <c r="N570" s="40" t="n">
        <v>6308.45</v>
      </c>
      <c r="O570" s="41" t="n">
        <v>13495.67</v>
      </c>
      <c r="P570" s="42" t="n">
        <v>7716.38</v>
      </c>
    </row>
    <row r="571" customFormat="false" ht="12.75" hidden="false" customHeight="false" outlineLevel="0" collapsed="false">
      <c r="A571" s="39" t="s">
        <v>27</v>
      </c>
      <c r="B571" s="39" t="s">
        <v>34</v>
      </c>
      <c r="C571" s="39"/>
      <c r="D571" s="39"/>
      <c r="E571" s="40" t="n">
        <v>20762.144652</v>
      </c>
      <c r="F571" s="40" t="n">
        <v>6400.240728</v>
      </c>
      <c r="G571" s="41" t="n">
        <v>59984.843532</v>
      </c>
      <c r="H571" s="41" t="n">
        <v>8789.808652</v>
      </c>
      <c r="I571" s="40" t="n">
        <v>15044.720763</v>
      </c>
      <c r="J571" s="40" t="n">
        <v>7985.448994</v>
      </c>
      <c r="K571" s="41" t="n">
        <v>12528</v>
      </c>
      <c r="L571" s="41" t="n">
        <v>5806.2</v>
      </c>
      <c r="M571" s="40" t="n">
        <v>18694.478584</v>
      </c>
      <c r="N571" s="40" t="n">
        <v>6851.648671</v>
      </c>
      <c r="O571" s="41" t="n">
        <v>13501.499918</v>
      </c>
      <c r="P571" s="42" t="n">
        <v>7751.554823</v>
      </c>
    </row>
    <row r="572" customFormat="false" ht="12.75" hidden="false" customHeight="false" outlineLevel="0" collapsed="false">
      <c r="A572" s="39" t="s">
        <v>2707</v>
      </c>
      <c r="B572" s="39" t="s">
        <v>47</v>
      </c>
      <c r="C572" s="39" t="s">
        <v>87</v>
      </c>
      <c r="D572" s="39" t="s">
        <v>2708</v>
      </c>
      <c r="E572" s="40" t="n">
        <v>20538.89</v>
      </c>
      <c r="F572" s="40" t="n">
        <v>6330.19</v>
      </c>
      <c r="G572" s="41" t="n">
        <v>60134.03</v>
      </c>
      <c r="H572" s="41" t="n">
        <v>8667.9</v>
      </c>
      <c r="I572" s="40" t="n">
        <v>15156.98</v>
      </c>
      <c r="J572" s="40" t="n">
        <v>7979.29</v>
      </c>
      <c r="K572" s="41" t="n">
        <v>12269.9</v>
      </c>
      <c r="L572" s="41" t="n">
        <v>5607.4</v>
      </c>
      <c r="M572" s="40" t="n">
        <v>18602.01</v>
      </c>
      <c r="N572" s="40" t="n">
        <v>6148.85</v>
      </c>
      <c r="O572" s="41" t="n">
        <v>13494.18</v>
      </c>
      <c r="P572" s="42" t="n">
        <v>7707.44</v>
      </c>
    </row>
    <row r="573" customFormat="false" ht="12.75" hidden="false" customHeight="false" outlineLevel="0" collapsed="false">
      <c r="A573" s="39" t="s">
        <v>2712</v>
      </c>
      <c r="B573" s="39" t="s">
        <v>59</v>
      </c>
      <c r="C573" s="39" t="s">
        <v>297</v>
      </c>
      <c r="D573" s="39" t="s">
        <v>16</v>
      </c>
      <c r="E573" s="40" t="n">
        <v>20076.02</v>
      </c>
      <c r="F573" s="40" t="n">
        <v>6307.05</v>
      </c>
      <c r="G573" s="41" t="n">
        <v>58466.01</v>
      </c>
      <c r="H573" s="41" t="n">
        <v>8679.98</v>
      </c>
      <c r="I573" s="40" t="n">
        <v>15273.14</v>
      </c>
      <c r="J573" s="40" t="n">
        <v>7986.59</v>
      </c>
      <c r="K573" s="41" t="n">
        <v>12272.6</v>
      </c>
      <c r="L573" s="41" t="n">
        <v>5614.1</v>
      </c>
      <c r="M573" s="40" t="n">
        <v>18629.85</v>
      </c>
      <c r="N573" s="40" t="n">
        <v>6200.74</v>
      </c>
      <c r="O573" s="41" t="n">
        <v>13494.96</v>
      </c>
      <c r="P573" s="42" t="n">
        <v>7710.23</v>
      </c>
    </row>
    <row r="574" customFormat="false" ht="12.75" hidden="false" customHeight="false" outlineLevel="0" collapsed="false">
      <c r="A574" s="39" t="s">
        <v>2716</v>
      </c>
      <c r="B574" s="39" t="s">
        <v>59</v>
      </c>
      <c r="C574" s="39" t="s">
        <v>60</v>
      </c>
      <c r="D574" s="39" t="s">
        <v>61</v>
      </c>
      <c r="E574" s="40" t="n">
        <v>20246.38</v>
      </c>
      <c r="F574" s="40" t="n">
        <v>6392.29</v>
      </c>
      <c r="G574" s="41" t="n">
        <v>58284.45</v>
      </c>
      <c r="H574" s="41" t="n">
        <v>8666.12</v>
      </c>
      <c r="I574" s="40" t="n">
        <v>15319.19</v>
      </c>
      <c r="J574" s="40" t="n">
        <v>7979.13</v>
      </c>
      <c r="K574" s="41" t="n">
        <v>12284.8</v>
      </c>
      <c r="L574" s="41" t="n">
        <v>5649.3</v>
      </c>
      <c r="M574" s="40" t="n">
        <v>18525.43</v>
      </c>
      <c r="N574" s="40" t="n">
        <v>6300.52</v>
      </c>
      <c r="O574" s="41" t="n">
        <v>13501.92</v>
      </c>
      <c r="P574" s="42" t="n">
        <v>7715.99</v>
      </c>
    </row>
    <row r="575" customFormat="false" ht="12.75" hidden="false" customHeight="false" outlineLevel="0" collapsed="false">
      <c r="A575" s="39" t="s">
        <v>2718</v>
      </c>
      <c r="B575" s="39" t="s">
        <v>14</v>
      </c>
      <c r="C575" s="39" t="s">
        <v>27</v>
      </c>
      <c r="D575" s="39" t="s">
        <v>28</v>
      </c>
      <c r="E575" s="40" t="n">
        <v>21049.06</v>
      </c>
      <c r="F575" s="40" t="n">
        <v>6429.37</v>
      </c>
      <c r="G575" s="41" t="n">
        <v>59856.35</v>
      </c>
      <c r="H575" s="41" t="n">
        <v>8778.21</v>
      </c>
      <c r="I575" s="40" t="n">
        <v>14969.31</v>
      </c>
      <c r="J575" s="40" t="n">
        <v>7982.23</v>
      </c>
      <c r="K575" s="41" t="n">
        <v>13786.6</v>
      </c>
      <c r="L575" s="41" t="n">
        <v>6005.3</v>
      </c>
      <c r="M575" s="40" t="n">
        <v>18701.89</v>
      </c>
      <c r="N575" s="40" t="n">
        <v>7420.75</v>
      </c>
      <c r="O575" s="41" t="n">
        <v>13639.33</v>
      </c>
      <c r="P575" s="42" t="n">
        <v>7863.3</v>
      </c>
    </row>
    <row r="576" customFormat="false" ht="12.75" hidden="false" customHeight="false" outlineLevel="0" collapsed="false">
      <c r="A576" s="39" t="s">
        <v>2721</v>
      </c>
      <c r="B576" s="39" t="s">
        <v>20</v>
      </c>
      <c r="C576" s="39" t="s">
        <v>45</v>
      </c>
      <c r="D576" s="39" t="s">
        <v>2722</v>
      </c>
      <c r="E576" s="40" t="n">
        <v>20220.28</v>
      </c>
      <c r="F576" s="40" t="n">
        <v>6324.48</v>
      </c>
      <c r="G576" s="41" t="n">
        <v>59298.71</v>
      </c>
      <c r="H576" s="41" t="n">
        <v>8743.6</v>
      </c>
      <c r="I576" s="40" t="n">
        <v>15106.06</v>
      </c>
      <c r="J576" s="40" t="n">
        <v>7978.29</v>
      </c>
      <c r="K576" s="41" t="n">
        <v>12305.8</v>
      </c>
      <c r="L576" s="41" t="n">
        <v>5620.8</v>
      </c>
      <c r="M576" s="40" t="n">
        <v>18586.19</v>
      </c>
      <c r="N576" s="40" t="n">
        <v>5943.2</v>
      </c>
      <c r="O576" s="41" t="n">
        <v>13502.59</v>
      </c>
      <c r="P576" s="42" t="n">
        <v>7690.58</v>
      </c>
    </row>
    <row r="577" customFormat="false" ht="12.75" hidden="false" customHeight="false" outlineLevel="0" collapsed="false">
      <c r="A577" s="39" t="s">
        <v>2730</v>
      </c>
      <c r="B577" s="39" t="s">
        <v>59</v>
      </c>
      <c r="C577" s="39" t="s">
        <v>66</v>
      </c>
      <c r="D577" s="39" t="s">
        <v>1417</v>
      </c>
      <c r="E577" s="40" t="n">
        <v>20235.52</v>
      </c>
      <c r="F577" s="40" t="n">
        <v>6323.65</v>
      </c>
      <c r="G577" s="41" t="n">
        <v>58008.95</v>
      </c>
      <c r="H577" s="41" t="n">
        <v>8677.31</v>
      </c>
      <c r="I577" s="40" t="n">
        <v>15235.6</v>
      </c>
      <c r="J577" s="40" t="n">
        <v>7967.45</v>
      </c>
      <c r="K577" s="41" t="n">
        <v>12269.6</v>
      </c>
      <c r="L577" s="41" t="n">
        <v>5580.8</v>
      </c>
      <c r="M577" s="40" t="n">
        <v>18594.53</v>
      </c>
      <c r="N577" s="40" t="n">
        <v>6164.22</v>
      </c>
      <c r="O577" s="41" t="n">
        <v>13497.45</v>
      </c>
      <c r="P577" s="42" t="n">
        <v>7707.48</v>
      </c>
    </row>
    <row r="578" customFormat="false" ht="12.75" hidden="false" customHeight="false" outlineLevel="0" collapsed="false">
      <c r="A578" s="39" t="s">
        <v>2732</v>
      </c>
      <c r="B578" s="39" t="s">
        <v>26</v>
      </c>
      <c r="C578" s="39" t="s">
        <v>60</v>
      </c>
      <c r="D578" s="39" t="s">
        <v>512</v>
      </c>
      <c r="E578" s="40" t="n">
        <v>20242.98</v>
      </c>
      <c r="F578" s="40" t="n">
        <v>6321.18</v>
      </c>
      <c r="G578" s="41" t="n">
        <v>58299.47</v>
      </c>
      <c r="H578" s="41" t="n">
        <v>8662.99</v>
      </c>
      <c r="I578" s="40" t="n">
        <v>15313.44</v>
      </c>
      <c r="J578" s="40" t="n">
        <v>7979.09</v>
      </c>
      <c r="K578" s="41" t="n">
        <v>12288</v>
      </c>
      <c r="L578" s="41" t="n">
        <v>5648.7</v>
      </c>
      <c r="M578" s="40" t="n">
        <v>18455.41</v>
      </c>
      <c r="N578" s="40" t="n">
        <v>6313.21</v>
      </c>
      <c r="O578" s="41" t="n">
        <v>13491.82</v>
      </c>
      <c r="P578" s="42" t="n">
        <v>7716.77</v>
      </c>
    </row>
    <row r="579" customFormat="false" ht="12.75" hidden="false" customHeight="false" outlineLevel="0" collapsed="false">
      <c r="A579" s="39" t="s">
        <v>2735</v>
      </c>
      <c r="B579" s="39" t="s">
        <v>20</v>
      </c>
      <c r="C579" s="39" t="s">
        <v>15</v>
      </c>
      <c r="D579" s="39" t="s">
        <v>16</v>
      </c>
      <c r="E579" s="40" t="n">
        <v>20139.59</v>
      </c>
      <c r="F579" s="40" t="n">
        <v>6300.63</v>
      </c>
      <c r="G579" s="41" t="n">
        <v>58245.44</v>
      </c>
      <c r="H579" s="41" t="n">
        <v>8613.61</v>
      </c>
      <c r="I579" s="40" t="n">
        <v>15276.3</v>
      </c>
      <c r="J579" s="40" t="n">
        <v>7983.68</v>
      </c>
      <c r="K579" s="41" t="n">
        <v>12275.3</v>
      </c>
      <c r="L579" s="41" t="n">
        <v>5618.6</v>
      </c>
      <c r="M579" s="40" t="n">
        <v>18629.68</v>
      </c>
      <c r="N579" s="40" t="n">
        <v>6219</v>
      </c>
      <c r="O579" s="41" t="n">
        <v>13494.6</v>
      </c>
      <c r="P579" s="42" t="n">
        <v>7711.11</v>
      </c>
    </row>
    <row r="580" customFormat="false" ht="12.75" hidden="false" customHeight="false" outlineLevel="0" collapsed="false">
      <c r="A580" s="39" t="s">
        <v>2739</v>
      </c>
      <c r="B580" s="39" t="s">
        <v>59</v>
      </c>
      <c r="C580" s="39" t="s">
        <v>60</v>
      </c>
      <c r="D580" s="39" t="s">
        <v>1359</v>
      </c>
      <c r="E580" s="40" t="n">
        <v>20239.76</v>
      </c>
      <c r="F580" s="40" t="n">
        <v>6331.9</v>
      </c>
      <c r="G580" s="41" t="n">
        <v>58284.19</v>
      </c>
      <c r="H580" s="41" t="n">
        <v>8662.86</v>
      </c>
      <c r="I580" s="40" t="n">
        <v>15337.43</v>
      </c>
      <c r="J580" s="40" t="n">
        <v>7978.96</v>
      </c>
      <c r="K580" s="41" t="n">
        <v>12285.9</v>
      </c>
      <c r="L580" s="41" t="n">
        <v>5648.8</v>
      </c>
      <c r="M580" s="40" t="n">
        <v>18451.44</v>
      </c>
      <c r="N580" s="40" t="n">
        <v>6308.17</v>
      </c>
      <c r="O580" s="41" t="n">
        <v>13495.59</v>
      </c>
      <c r="P580" s="42" t="n">
        <v>7716.3</v>
      </c>
    </row>
    <row r="581" customFormat="false" ht="12.75" hidden="false" customHeight="false" outlineLevel="0" collapsed="false">
      <c r="A581" s="39" t="s">
        <v>2742</v>
      </c>
      <c r="B581" s="39" t="s">
        <v>59</v>
      </c>
      <c r="C581" s="39" t="s">
        <v>60</v>
      </c>
      <c r="D581" s="39" t="s">
        <v>768</v>
      </c>
      <c r="E581" s="40" t="n">
        <v>20239.15</v>
      </c>
      <c r="F581" s="40" t="n">
        <v>6324.73</v>
      </c>
      <c r="G581" s="41" t="n">
        <v>58281.47</v>
      </c>
      <c r="H581" s="41" t="n">
        <v>8660.81</v>
      </c>
      <c r="I581" s="40" t="n">
        <v>15284.01</v>
      </c>
      <c r="J581" s="40" t="n">
        <v>7979.19</v>
      </c>
      <c r="K581" s="41" t="n">
        <v>12286</v>
      </c>
      <c r="L581" s="41" t="n">
        <v>5647.4</v>
      </c>
      <c r="M581" s="40" t="n">
        <v>18356.62</v>
      </c>
      <c r="N581" s="40" t="n">
        <v>6304.77</v>
      </c>
      <c r="O581" s="41" t="n">
        <v>13494.5</v>
      </c>
      <c r="P581" s="42" t="n">
        <v>7716.18</v>
      </c>
    </row>
    <row r="582" customFormat="false" ht="12.75" hidden="false" customHeight="false" outlineLevel="0" collapsed="false">
      <c r="A582" s="39" t="s">
        <v>2744</v>
      </c>
      <c r="B582" s="39" t="s">
        <v>1961</v>
      </c>
      <c r="C582" s="39" t="s">
        <v>60</v>
      </c>
      <c r="D582" s="39" t="s">
        <v>512</v>
      </c>
      <c r="E582" s="40" t="n">
        <v>20198.13</v>
      </c>
      <c r="F582" s="40" t="n">
        <v>6366.93</v>
      </c>
      <c r="G582" s="41" t="n">
        <v>58274.74</v>
      </c>
      <c r="H582" s="41" t="n">
        <v>8669.33</v>
      </c>
      <c r="I582" s="40" t="n">
        <v>15306.38</v>
      </c>
      <c r="J582" s="40" t="n">
        <v>7976.42</v>
      </c>
      <c r="K582" s="41" t="n">
        <v>12278.1</v>
      </c>
      <c r="L582" s="41" t="n">
        <v>5661.1</v>
      </c>
      <c r="M582" s="40" t="n">
        <v>18535.91</v>
      </c>
      <c r="N582" s="40" t="n">
        <v>6264.55</v>
      </c>
      <c r="O582" s="41" t="n">
        <v>13504.93</v>
      </c>
      <c r="P582" s="42" t="n">
        <v>7713.94</v>
      </c>
    </row>
    <row r="583" customFormat="false" ht="12.75" hidden="false" customHeight="false" outlineLevel="0" collapsed="false">
      <c r="A583" s="39" t="s">
        <v>2748</v>
      </c>
      <c r="B583" s="39" t="s">
        <v>26</v>
      </c>
      <c r="C583" s="39" t="s">
        <v>111</v>
      </c>
      <c r="D583" s="39" t="s">
        <v>16</v>
      </c>
      <c r="E583" s="40" t="n">
        <v>20168.54</v>
      </c>
      <c r="F583" s="40" t="n">
        <v>6324.57</v>
      </c>
      <c r="G583" s="41" t="n">
        <v>60000.19</v>
      </c>
      <c r="H583" s="41" t="n">
        <v>8883</v>
      </c>
      <c r="I583" s="40" t="n">
        <v>15067.94</v>
      </c>
      <c r="J583" s="40" t="n">
        <v>7978.8</v>
      </c>
      <c r="K583" s="41" t="n">
        <v>12249.3</v>
      </c>
      <c r="L583" s="41" t="n">
        <v>5600.7</v>
      </c>
      <c r="M583" s="40" t="n">
        <v>18585.3</v>
      </c>
      <c r="N583" s="40" t="n">
        <v>5967.39</v>
      </c>
      <c r="O583" s="41" t="n">
        <v>13488.57</v>
      </c>
      <c r="P583" s="42" t="n">
        <v>7693.59</v>
      </c>
    </row>
    <row r="584" customFormat="false" ht="12.75" hidden="false" customHeight="false" outlineLevel="0" collapsed="false">
      <c r="A584" s="39" t="s">
        <v>2751</v>
      </c>
      <c r="B584" s="39" t="s">
        <v>26</v>
      </c>
      <c r="C584" s="39" t="s">
        <v>111</v>
      </c>
      <c r="D584" s="39" t="s">
        <v>763</v>
      </c>
      <c r="E584" s="40" t="n">
        <v>20204.94</v>
      </c>
      <c r="F584" s="40" t="n">
        <v>6325.74</v>
      </c>
      <c r="G584" s="41" t="n">
        <v>60045.04</v>
      </c>
      <c r="H584" s="41" t="n">
        <v>8886.84</v>
      </c>
      <c r="I584" s="40" t="n">
        <v>15085.75</v>
      </c>
      <c r="J584" s="40" t="n">
        <v>7978.94</v>
      </c>
      <c r="K584" s="41" t="n">
        <v>12256.2</v>
      </c>
      <c r="L584" s="41" t="n">
        <v>5609.2</v>
      </c>
      <c r="M584" s="40" t="n">
        <v>18590.51</v>
      </c>
      <c r="N584" s="40" t="n">
        <v>5998.3</v>
      </c>
      <c r="O584" s="41" t="n">
        <v>13490.39</v>
      </c>
      <c r="P584" s="42" t="n">
        <v>7696.02</v>
      </c>
    </row>
    <row r="585" customFormat="false" ht="12.75" hidden="false" customHeight="false" outlineLevel="0" collapsed="false">
      <c r="A585" s="39" t="s">
        <v>2756</v>
      </c>
      <c r="B585" s="39" t="s">
        <v>44</v>
      </c>
      <c r="C585" s="39" t="s">
        <v>37</v>
      </c>
      <c r="D585" s="39"/>
      <c r="E585" s="40" t="n">
        <v>20271.53</v>
      </c>
      <c r="F585" s="40" t="n">
        <v>6328.41</v>
      </c>
      <c r="G585" s="41" t="n">
        <v>60438.37</v>
      </c>
      <c r="H585" s="41" t="n">
        <v>8665.96</v>
      </c>
      <c r="I585" s="40" t="n">
        <v>15179.52</v>
      </c>
      <c r="J585" s="40" t="n">
        <v>7979.82</v>
      </c>
      <c r="K585" s="41" t="n">
        <v>12269</v>
      </c>
      <c r="L585" s="41" t="n">
        <v>5596.8</v>
      </c>
      <c r="M585" s="40" t="n">
        <v>18603.93</v>
      </c>
      <c r="N585" s="40" t="n">
        <v>6166.95</v>
      </c>
      <c r="O585" s="41" t="n">
        <v>13493.65</v>
      </c>
      <c r="P585" s="42" t="n">
        <v>7708.67</v>
      </c>
    </row>
    <row r="586" customFormat="false" ht="12.75" hidden="false" customHeight="false" outlineLevel="0" collapsed="false">
      <c r="A586" s="39" t="s">
        <v>2757</v>
      </c>
      <c r="B586" s="39" t="s">
        <v>59</v>
      </c>
      <c r="C586" s="39" t="s">
        <v>60</v>
      </c>
      <c r="D586" s="39" t="s">
        <v>1359</v>
      </c>
      <c r="E586" s="40" t="n">
        <v>20239.41</v>
      </c>
      <c r="F586" s="40" t="n">
        <v>6333.3</v>
      </c>
      <c r="G586" s="41" t="n">
        <v>58285.04</v>
      </c>
      <c r="H586" s="41" t="n">
        <v>8663.4</v>
      </c>
      <c r="I586" s="40" t="n">
        <v>15356.2</v>
      </c>
      <c r="J586" s="40" t="n">
        <v>7978.89</v>
      </c>
      <c r="K586" s="41" t="n">
        <v>12285.8</v>
      </c>
      <c r="L586" s="41" t="n">
        <v>5649.2</v>
      </c>
      <c r="M586" s="40" t="n">
        <v>18461.18</v>
      </c>
      <c r="N586" s="40" t="n">
        <v>6308.39</v>
      </c>
      <c r="O586" s="41" t="n">
        <v>13495.77</v>
      </c>
      <c r="P586" s="42" t="n">
        <v>7716.37</v>
      </c>
    </row>
    <row r="587" customFormat="false" ht="12.75" hidden="false" customHeight="false" outlineLevel="0" collapsed="false">
      <c r="A587" s="39" t="s">
        <v>2760</v>
      </c>
      <c r="B587" s="39" t="s">
        <v>59</v>
      </c>
      <c r="C587" s="39" t="s">
        <v>60</v>
      </c>
      <c r="D587" s="39" t="s">
        <v>61</v>
      </c>
      <c r="E587" s="40" t="n">
        <v>20182.46</v>
      </c>
      <c r="F587" s="40" t="n">
        <v>6360.34</v>
      </c>
      <c r="G587" s="41" t="n">
        <v>58224.89</v>
      </c>
      <c r="H587" s="41" t="n">
        <v>8662.03</v>
      </c>
      <c r="I587" s="40" t="n">
        <v>16376.18</v>
      </c>
      <c r="J587" s="40" t="n">
        <v>7974.39</v>
      </c>
      <c r="K587" s="41" t="n">
        <v>12277.7</v>
      </c>
      <c r="L587" s="41" t="n">
        <v>5646.6</v>
      </c>
      <c r="M587" s="40" t="n">
        <v>18573.44</v>
      </c>
      <c r="N587" s="40" t="n">
        <v>6225.21</v>
      </c>
      <c r="O587" s="41" t="n">
        <v>13507.36</v>
      </c>
      <c r="P587" s="42" t="n">
        <v>7713.65</v>
      </c>
    </row>
    <row r="588" customFormat="false" ht="12.75" hidden="false" customHeight="false" outlineLevel="0" collapsed="false">
      <c r="A588" s="39" t="s">
        <v>2762</v>
      </c>
      <c r="B588" s="39" t="s">
        <v>20</v>
      </c>
      <c r="C588" s="39" t="s">
        <v>37</v>
      </c>
      <c r="D588" s="39" t="s">
        <v>2763</v>
      </c>
      <c r="E588" s="40" t="n">
        <v>20259.43</v>
      </c>
      <c r="F588" s="40" t="n">
        <v>6328.19</v>
      </c>
      <c r="G588" s="41" t="n">
        <v>60630.66</v>
      </c>
      <c r="H588" s="41" t="n">
        <v>8679.82</v>
      </c>
      <c r="I588" s="40" t="n">
        <v>17468.14</v>
      </c>
      <c r="J588" s="40" t="n">
        <v>9305.32</v>
      </c>
      <c r="K588" s="41" t="n">
        <v>12269.3</v>
      </c>
      <c r="L588" s="41" t="n">
        <v>5597.5</v>
      </c>
      <c r="M588" s="40" t="n">
        <v>18604.28</v>
      </c>
      <c r="N588" s="40" t="n">
        <v>6164.91</v>
      </c>
      <c r="O588" s="41" t="n">
        <v>13493.92</v>
      </c>
      <c r="P588" s="42" t="n">
        <v>7708.49</v>
      </c>
    </row>
    <row r="589" customFormat="false" ht="12.75" hidden="false" customHeight="false" outlineLevel="0" collapsed="false">
      <c r="A589" s="39" t="s">
        <v>2767</v>
      </c>
      <c r="B589" s="39" t="s">
        <v>47</v>
      </c>
      <c r="C589" s="39" t="s">
        <v>37</v>
      </c>
      <c r="D589" s="39" t="s">
        <v>167</v>
      </c>
      <c r="E589" s="40" t="n">
        <v>20257.53</v>
      </c>
      <c r="F589" s="40" t="n">
        <v>6328.43</v>
      </c>
      <c r="G589" s="41" t="n">
        <v>60350.51</v>
      </c>
      <c r="H589" s="41" t="n">
        <v>8669.16</v>
      </c>
      <c r="I589" s="40" t="n">
        <v>15180.01</v>
      </c>
      <c r="J589" s="40" t="n">
        <v>7980.13</v>
      </c>
      <c r="K589" s="41" t="n">
        <v>12269.4</v>
      </c>
      <c r="L589" s="41" t="n">
        <v>5597.3</v>
      </c>
      <c r="M589" s="40" t="n">
        <v>18604.22</v>
      </c>
      <c r="N589" s="40" t="n">
        <v>6164</v>
      </c>
      <c r="O589" s="41" t="n">
        <v>13493.92</v>
      </c>
      <c r="P589" s="42" t="n">
        <v>7708.39</v>
      </c>
    </row>
    <row r="590" customFormat="false" ht="12.75" hidden="false" customHeight="false" outlineLevel="0" collapsed="false">
      <c r="A590" s="39" t="s">
        <v>2772</v>
      </c>
      <c r="B590" s="39" t="s">
        <v>47</v>
      </c>
      <c r="C590" s="39" t="s">
        <v>87</v>
      </c>
      <c r="D590" s="39" t="s">
        <v>2773</v>
      </c>
      <c r="E590" s="40" t="n">
        <v>20515.72</v>
      </c>
      <c r="F590" s="40" t="n">
        <v>6330.6</v>
      </c>
      <c r="G590" s="41" t="n">
        <v>60157.45</v>
      </c>
      <c r="H590" s="41" t="n">
        <v>8673</v>
      </c>
      <c r="I590" s="40" t="n">
        <v>15154.19</v>
      </c>
      <c r="J590" s="40" t="n">
        <v>7979.2</v>
      </c>
      <c r="K590" s="41" t="n">
        <v>12271</v>
      </c>
      <c r="L590" s="41" t="n">
        <v>5606.5</v>
      </c>
      <c r="M590" s="40" t="n">
        <v>18601.43</v>
      </c>
      <c r="N590" s="40" t="n">
        <v>6148.65</v>
      </c>
      <c r="O590" s="41" t="n">
        <v>13494.1</v>
      </c>
      <c r="P590" s="42" t="n">
        <v>7707.45</v>
      </c>
    </row>
    <row r="591" customFormat="false" ht="12.75" hidden="false" customHeight="false" outlineLevel="0" collapsed="false">
      <c r="A591" s="39" t="s">
        <v>2782</v>
      </c>
      <c r="B591" s="39" t="s">
        <v>205</v>
      </c>
      <c r="C591" s="39" t="s">
        <v>111</v>
      </c>
      <c r="D591" s="39" t="s">
        <v>1164</v>
      </c>
      <c r="E591" s="40" t="n">
        <v>20132.67</v>
      </c>
      <c r="F591" s="40" t="n">
        <v>6318.98</v>
      </c>
      <c r="G591" s="41" t="n">
        <v>59460.96</v>
      </c>
      <c r="H591" s="41" t="n">
        <v>8787.47</v>
      </c>
      <c r="I591" s="40" t="n">
        <v>15083.58</v>
      </c>
      <c r="J591" s="40" t="n">
        <v>7978.88</v>
      </c>
      <c r="K591" s="41" t="n">
        <v>12265.9</v>
      </c>
      <c r="L591" s="41" t="n">
        <v>5617.5</v>
      </c>
      <c r="M591" s="40" t="n">
        <v>18580.79</v>
      </c>
      <c r="N591" s="40" t="n">
        <v>5818.86</v>
      </c>
      <c r="O591" s="41" t="n">
        <v>13499.06</v>
      </c>
      <c r="P591" s="42" t="n">
        <v>7680.83</v>
      </c>
    </row>
    <row r="592" customFormat="false" ht="12.75" hidden="false" customHeight="false" outlineLevel="0" collapsed="false">
      <c r="A592" s="39" t="s">
        <v>2785</v>
      </c>
      <c r="B592" s="39" t="s">
        <v>20</v>
      </c>
      <c r="C592" s="39" t="s">
        <v>15</v>
      </c>
      <c r="D592" s="39" t="s">
        <v>208</v>
      </c>
      <c r="E592" s="40" t="n">
        <v>20132.04</v>
      </c>
      <c r="F592" s="40" t="n">
        <v>6301.53</v>
      </c>
      <c r="G592" s="41" t="n">
        <v>58258.81</v>
      </c>
      <c r="H592" s="41" t="n">
        <v>8605.35</v>
      </c>
      <c r="I592" s="40" t="n">
        <v>15273.97</v>
      </c>
      <c r="J592" s="40" t="n">
        <v>7984.13</v>
      </c>
      <c r="K592" s="41" t="n">
        <v>12275.1</v>
      </c>
      <c r="L592" s="41" t="n">
        <v>5617.7</v>
      </c>
      <c r="M592" s="40" t="n">
        <v>18629.51</v>
      </c>
      <c r="N592" s="40" t="n">
        <v>6216.53</v>
      </c>
      <c r="O592" s="41" t="n">
        <v>13494.64</v>
      </c>
      <c r="P592" s="42" t="n">
        <v>7710.94</v>
      </c>
    </row>
    <row r="593" customFormat="false" ht="12.75" hidden="false" customHeight="false" outlineLevel="0" collapsed="false">
      <c r="A593" s="39" t="s">
        <v>2789</v>
      </c>
      <c r="B593" s="39" t="s">
        <v>47</v>
      </c>
      <c r="C593" s="39" t="s">
        <v>297</v>
      </c>
      <c r="D593" s="39" t="s">
        <v>1330</v>
      </c>
      <c r="E593" s="40" t="n">
        <v>20069.67</v>
      </c>
      <c r="F593" s="40" t="n">
        <v>6307.21</v>
      </c>
      <c r="G593" s="41" t="n">
        <v>58843.6</v>
      </c>
      <c r="H593" s="41" t="n">
        <v>8954.74</v>
      </c>
      <c r="I593" s="40" t="n">
        <v>15273.45</v>
      </c>
      <c r="J593" s="40" t="n">
        <v>7986.86</v>
      </c>
      <c r="K593" s="41" t="n">
        <v>12272.8</v>
      </c>
      <c r="L593" s="41" t="n">
        <v>5613.9</v>
      </c>
      <c r="M593" s="40" t="n">
        <v>18629.97</v>
      </c>
      <c r="N593" s="40" t="n">
        <v>6200.44</v>
      </c>
      <c r="O593" s="41" t="n">
        <v>13494.97</v>
      </c>
      <c r="P593" s="42" t="n">
        <v>7710.21</v>
      </c>
    </row>
    <row r="594" customFormat="false" ht="12.75" hidden="false" customHeight="false" outlineLevel="0" collapsed="false">
      <c r="A594" s="39" t="s">
        <v>2801</v>
      </c>
      <c r="B594" s="39" t="s">
        <v>14</v>
      </c>
      <c r="C594" s="39" t="s">
        <v>37</v>
      </c>
      <c r="D594" s="39" t="s">
        <v>2802</v>
      </c>
      <c r="E594" s="40" t="n">
        <v>20259.43</v>
      </c>
      <c r="F594" s="40" t="n">
        <v>6328.19</v>
      </c>
      <c r="G594" s="41" t="n">
        <v>60636.76</v>
      </c>
      <c r="H594" s="41" t="n">
        <v>8679.82</v>
      </c>
      <c r="I594" s="40" t="n">
        <v>17476.88</v>
      </c>
      <c r="J594" s="40" t="n">
        <v>9310.21</v>
      </c>
      <c r="K594" s="41" t="n">
        <v>12269.3</v>
      </c>
      <c r="L594" s="41" t="n">
        <v>5597.5</v>
      </c>
      <c r="M594" s="40" t="n">
        <v>18604.28</v>
      </c>
      <c r="N594" s="40" t="n">
        <v>6164.91</v>
      </c>
      <c r="O594" s="41" t="n">
        <v>13493.92</v>
      </c>
      <c r="P594" s="42" t="n">
        <v>7708.49</v>
      </c>
    </row>
    <row r="595" customFormat="false" ht="12.75" hidden="false" customHeight="false" outlineLevel="0" collapsed="false">
      <c r="A595" s="39" t="s">
        <v>2804</v>
      </c>
      <c r="B595" s="39" t="s">
        <v>47</v>
      </c>
      <c r="C595" s="39" t="s">
        <v>297</v>
      </c>
      <c r="D595" s="39" t="s">
        <v>2805</v>
      </c>
      <c r="E595" s="40" t="n">
        <v>19897.09</v>
      </c>
      <c r="F595" s="40" t="n">
        <v>6312.09</v>
      </c>
      <c r="G595" s="41" t="n">
        <v>58788.33</v>
      </c>
      <c r="H595" s="41" t="n">
        <v>8798.31</v>
      </c>
      <c r="I595" s="40" t="n">
        <v>15275.41</v>
      </c>
      <c r="J595" s="40" t="n">
        <v>7989.95</v>
      </c>
      <c r="K595" s="41" t="n">
        <v>12273.1</v>
      </c>
      <c r="L595" s="41" t="n">
        <v>5610.8</v>
      </c>
      <c r="M595" s="40" t="n">
        <v>18631.77</v>
      </c>
      <c r="N595" s="40" t="n">
        <v>6189.31</v>
      </c>
      <c r="O595" s="41" t="n">
        <v>13495.23</v>
      </c>
      <c r="P595" s="42" t="n">
        <v>7709.52</v>
      </c>
    </row>
    <row r="596" customFormat="false" ht="12.75" hidden="false" customHeight="false" outlineLevel="0" collapsed="false">
      <c r="A596" s="39" t="s">
        <v>2809</v>
      </c>
      <c r="B596" s="39" t="s">
        <v>59</v>
      </c>
      <c r="C596" s="39" t="s">
        <v>60</v>
      </c>
      <c r="D596" s="39" t="s">
        <v>768</v>
      </c>
      <c r="E596" s="40" t="n">
        <v>20282.56</v>
      </c>
      <c r="F596" s="40" t="n">
        <v>6556.2</v>
      </c>
      <c r="G596" s="41" t="n">
        <v>58394.39</v>
      </c>
      <c r="H596" s="41" t="n">
        <v>8685.79</v>
      </c>
      <c r="I596" s="40" t="n">
        <v>15105.22</v>
      </c>
      <c r="J596" s="40" t="n">
        <v>7977.66</v>
      </c>
      <c r="K596" s="41" t="n">
        <v>12282.5</v>
      </c>
      <c r="L596" s="41" t="n">
        <v>5660.7</v>
      </c>
      <c r="M596" s="40" t="n">
        <v>18549.96</v>
      </c>
      <c r="N596" s="40" t="n">
        <v>6308.96</v>
      </c>
      <c r="O596" s="41" t="n">
        <v>13537.54</v>
      </c>
      <c r="P596" s="42" t="n">
        <v>7716.46</v>
      </c>
    </row>
    <row r="597" customFormat="false" ht="12.75" hidden="false" customHeight="false" outlineLevel="0" collapsed="false">
      <c r="A597" s="39" t="s">
        <v>2811</v>
      </c>
      <c r="B597" s="39" t="s">
        <v>59</v>
      </c>
      <c r="C597" s="39" t="s">
        <v>60</v>
      </c>
      <c r="D597" s="39" t="s">
        <v>1359</v>
      </c>
      <c r="E597" s="40" t="n">
        <v>20235.52</v>
      </c>
      <c r="F597" s="40" t="n">
        <v>6318</v>
      </c>
      <c r="G597" s="41" t="n">
        <v>58266.39</v>
      </c>
      <c r="H597" s="41" t="n">
        <v>8656.12</v>
      </c>
      <c r="I597" s="40" t="n">
        <v>15146.52</v>
      </c>
      <c r="J597" s="40" t="n">
        <v>7979.61</v>
      </c>
      <c r="K597" s="41" t="n">
        <v>12284.6</v>
      </c>
      <c r="L597" s="41" t="n">
        <v>5643.7</v>
      </c>
      <c r="M597" s="40" t="n">
        <v>18288.03</v>
      </c>
      <c r="N597" s="40" t="n">
        <v>6293.17</v>
      </c>
      <c r="O597" s="41" t="n">
        <v>13494.74</v>
      </c>
      <c r="P597" s="42" t="n">
        <v>7715.52</v>
      </c>
    </row>
    <row r="598" customFormat="false" ht="12.75" hidden="false" customHeight="false" outlineLevel="0" collapsed="false">
      <c r="A598" s="39" t="s">
        <v>2813</v>
      </c>
      <c r="B598" s="39" t="s">
        <v>26</v>
      </c>
      <c r="C598" s="39" t="s">
        <v>87</v>
      </c>
      <c r="D598" s="39" t="s">
        <v>324</v>
      </c>
      <c r="E598" s="40" t="n">
        <v>20371.01</v>
      </c>
      <c r="F598" s="40" t="n">
        <v>6332.11</v>
      </c>
      <c r="G598" s="41" t="n">
        <v>60241.42</v>
      </c>
      <c r="H598" s="41" t="n">
        <v>8691.17</v>
      </c>
      <c r="I598" s="40" t="n">
        <v>15142.57</v>
      </c>
      <c r="J598" s="40" t="n">
        <v>7978.88</v>
      </c>
      <c r="K598" s="41" t="n">
        <v>12277.4</v>
      </c>
      <c r="L598" s="41" t="n">
        <v>5606.8</v>
      </c>
      <c r="M598" s="40" t="n">
        <v>18601.58</v>
      </c>
      <c r="N598" s="40" t="n">
        <v>6143.42</v>
      </c>
      <c r="O598" s="41" t="n">
        <v>13493.81</v>
      </c>
      <c r="P598" s="42" t="n">
        <v>7707.4</v>
      </c>
    </row>
    <row r="599" customFormat="false" ht="12.75" hidden="false" customHeight="false" outlineLevel="0" collapsed="false">
      <c r="A599" s="39" t="s">
        <v>2815</v>
      </c>
      <c r="B599" s="39" t="s">
        <v>14</v>
      </c>
      <c r="C599" s="39" t="s">
        <v>87</v>
      </c>
      <c r="D599" s="39" t="s">
        <v>135</v>
      </c>
      <c r="E599" s="40" t="n">
        <v>20371.86</v>
      </c>
      <c r="F599" s="40" t="n">
        <v>6336.7</v>
      </c>
      <c r="G599" s="41" t="n">
        <v>60237.46</v>
      </c>
      <c r="H599" s="41" t="n">
        <v>8687.03</v>
      </c>
      <c r="I599" s="40" t="n">
        <v>15133.27</v>
      </c>
      <c r="J599" s="40" t="n">
        <v>7978.21</v>
      </c>
      <c r="K599" s="41" t="n">
        <v>12292.2</v>
      </c>
      <c r="L599" s="41" t="n">
        <v>5615.9</v>
      </c>
      <c r="M599" s="40" t="n">
        <v>18603.46</v>
      </c>
      <c r="N599" s="40" t="n">
        <v>6146.73</v>
      </c>
      <c r="O599" s="41" t="n">
        <v>13494.51</v>
      </c>
      <c r="P599" s="42" t="n">
        <v>7708.21</v>
      </c>
    </row>
    <row r="600" customFormat="false" ht="12.75" hidden="false" customHeight="false" outlineLevel="0" collapsed="false">
      <c r="A600" s="39" t="s">
        <v>2817</v>
      </c>
      <c r="B600" s="39" t="s">
        <v>59</v>
      </c>
      <c r="C600" s="39" t="s">
        <v>60</v>
      </c>
      <c r="D600" s="39" t="s">
        <v>61</v>
      </c>
      <c r="E600" s="40" t="n">
        <v>20472.47</v>
      </c>
      <c r="F600" s="40" t="n">
        <v>7621.67</v>
      </c>
      <c r="G600" s="41" t="n">
        <v>58414.33</v>
      </c>
      <c r="H600" s="41" t="n">
        <v>8755.31</v>
      </c>
      <c r="I600" s="40" t="n">
        <v>14776.82</v>
      </c>
      <c r="J600" s="40" t="n">
        <v>7980.03</v>
      </c>
      <c r="K600" s="41" t="n">
        <v>12299</v>
      </c>
      <c r="L600" s="41" t="n">
        <v>5670</v>
      </c>
      <c r="M600" s="40" t="n">
        <v>18573.84</v>
      </c>
      <c r="N600" s="40" t="n">
        <v>6366.57</v>
      </c>
      <c r="O600" s="41" t="n">
        <v>13496.06</v>
      </c>
      <c r="P600" s="42" t="n">
        <v>7719.92</v>
      </c>
    </row>
    <row r="601" customFormat="false" ht="12.75" hidden="false" customHeight="false" outlineLevel="0" collapsed="false">
      <c r="A601" s="39" t="s">
        <v>2819</v>
      </c>
      <c r="B601" s="39" t="s">
        <v>59</v>
      </c>
      <c r="C601" s="39" t="s">
        <v>66</v>
      </c>
      <c r="D601" s="39" t="s">
        <v>2820</v>
      </c>
      <c r="E601" s="40" t="n">
        <v>20227.03</v>
      </c>
      <c r="F601" s="40" t="n">
        <v>6323.86</v>
      </c>
      <c r="G601" s="41" t="n">
        <v>58056.8</v>
      </c>
      <c r="H601" s="41" t="n">
        <v>8668.58</v>
      </c>
      <c r="I601" s="40" t="n">
        <v>15379.13</v>
      </c>
      <c r="J601" s="40" t="n">
        <v>7970.75</v>
      </c>
      <c r="K601" s="41" t="n">
        <v>12271.1</v>
      </c>
      <c r="L601" s="41" t="n">
        <v>5586.7</v>
      </c>
      <c r="M601" s="40" t="n">
        <v>18596.61</v>
      </c>
      <c r="N601" s="40" t="n">
        <v>6174.24</v>
      </c>
      <c r="O601" s="41" t="n">
        <v>13496.84</v>
      </c>
      <c r="P601" s="42" t="n">
        <v>7708.27</v>
      </c>
    </row>
    <row r="602" customFormat="false" ht="12.75" hidden="false" customHeight="false" outlineLevel="0" collapsed="false">
      <c r="A602" s="39" t="s">
        <v>2824</v>
      </c>
      <c r="B602" s="39" t="s">
        <v>47</v>
      </c>
      <c r="C602" s="39" t="s">
        <v>87</v>
      </c>
      <c r="D602" s="39" t="s">
        <v>478</v>
      </c>
      <c r="E602" s="40" t="n">
        <v>20237.66</v>
      </c>
      <c r="F602" s="40" t="n">
        <v>6330.16</v>
      </c>
      <c r="G602" s="41" t="n">
        <v>60157.21</v>
      </c>
      <c r="H602" s="41" t="n">
        <v>8671.84</v>
      </c>
      <c r="I602" s="40" t="n">
        <v>15157.28</v>
      </c>
      <c r="J602" s="40" t="n">
        <v>7979.35</v>
      </c>
      <c r="K602" s="41" t="n">
        <v>12271</v>
      </c>
      <c r="L602" s="41" t="n">
        <v>5607.2</v>
      </c>
      <c r="M602" s="40" t="n">
        <v>18602.24</v>
      </c>
      <c r="N602" s="40" t="n">
        <v>6148.55</v>
      </c>
      <c r="O602" s="41" t="n">
        <v>13494.14</v>
      </c>
      <c r="P602" s="42" t="n">
        <v>7707.44</v>
      </c>
    </row>
    <row r="603" customFormat="false" ht="12.75" hidden="false" customHeight="false" outlineLevel="0" collapsed="false">
      <c r="A603" s="39" t="s">
        <v>2829</v>
      </c>
      <c r="B603" s="39" t="s">
        <v>59</v>
      </c>
      <c r="C603" s="39" t="s">
        <v>60</v>
      </c>
      <c r="D603" s="39" t="s">
        <v>16</v>
      </c>
      <c r="E603" s="40" t="n">
        <v>20175.18</v>
      </c>
      <c r="F603" s="40" t="n">
        <v>6326</v>
      </c>
      <c r="G603" s="41" t="n">
        <v>58327.42</v>
      </c>
      <c r="H603" s="41" t="n">
        <v>8647.51</v>
      </c>
      <c r="I603" s="40" t="n">
        <v>15948.38</v>
      </c>
      <c r="J603" s="40" t="n">
        <v>7973.22</v>
      </c>
      <c r="K603" s="41" t="n">
        <v>12273.8</v>
      </c>
      <c r="L603" s="41" t="n">
        <v>5623.1</v>
      </c>
      <c r="M603" s="40" t="n">
        <v>18584.69</v>
      </c>
      <c r="N603" s="40" t="n">
        <v>6206.32</v>
      </c>
      <c r="O603" s="41" t="n">
        <v>13495.41</v>
      </c>
      <c r="P603" s="42" t="n">
        <v>7710.32</v>
      </c>
    </row>
    <row r="604" customFormat="false" ht="12.75" hidden="false" customHeight="false" outlineLevel="0" collapsed="false">
      <c r="A604" s="39" t="s">
        <v>2831</v>
      </c>
      <c r="B604" s="39" t="s">
        <v>26</v>
      </c>
      <c r="C604" s="39" t="s">
        <v>15</v>
      </c>
      <c r="D604" s="39" t="s">
        <v>1578</v>
      </c>
      <c r="E604" s="40" t="n">
        <v>20133.13</v>
      </c>
      <c r="F604" s="40" t="n">
        <v>6301.28</v>
      </c>
      <c r="G604" s="41" t="n">
        <v>58255.1</v>
      </c>
      <c r="H604" s="41" t="n">
        <v>8603.58</v>
      </c>
      <c r="I604" s="40" t="n">
        <v>15273.79</v>
      </c>
      <c r="J604" s="40" t="n">
        <v>7984.07</v>
      </c>
      <c r="K604" s="41" t="n">
        <v>12275.1</v>
      </c>
      <c r="L604" s="41" t="n">
        <v>5618</v>
      </c>
      <c r="M604" s="40" t="n">
        <v>18629.5</v>
      </c>
      <c r="N604" s="40" t="n">
        <v>6216.74</v>
      </c>
      <c r="O604" s="41" t="n">
        <v>13494.6</v>
      </c>
      <c r="P604" s="42" t="n">
        <v>7710.98</v>
      </c>
    </row>
    <row r="605" customFormat="false" ht="12.75" hidden="false" customHeight="false" outlineLevel="0" collapsed="false">
      <c r="A605" s="39" t="s">
        <v>2835</v>
      </c>
      <c r="B605" s="39" t="s">
        <v>205</v>
      </c>
      <c r="C605" s="39" t="s">
        <v>60</v>
      </c>
      <c r="D605" s="39" t="s">
        <v>2836</v>
      </c>
      <c r="E605" s="40" t="n">
        <v>20354.14</v>
      </c>
      <c r="F605" s="40" t="n">
        <v>6588.76</v>
      </c>
      <c r="G605" s="41" t="n">
        <v>58633.3</v>
      </c>
      <c r="H605" s="41" t="n">
        <v>8704.39</v>
      </c>
      <c r="I605" s="40" t="n">
        <v>14847.43</v>
      </c>
      <c r="J605" s="40" t="n">
        <v>7978.25</v>
      </c>
      <c r="K605" s="41" t="n">
        <v>12276.3</v>
      </c>
      <c r="L605" s="41" t="n">
        <v>5680.9</v>
      </c>
      <c r="M605" s="40" t="n">
        <v>18572.57</v>
      </c>
      <c r="N605" s="40" t="n">
        <v>6382.39</v>
      </c>
      <c r="O605" s="41" t="n">
        <v>13765.81</v>
      </c>
      <c r="P605" s="42" t="n">
        <v>7720.58</v>
      </c>
    </row>
    <row r="606" customFormat="false" ht="12.75" hidden="false" customHeight="false" outlineLevel="0" collapsed="false">
      <c r="A606" s="39" t="s">
        <v>2840</v>
      </c>
      <c r="B606" s="39" t="s">
        <v>26</v>
      </c>
      <c r="C606" s="39" t="s">
        <v>27</v>
      </c>
      <c r="D606" s="39" t="s">
        <v>2841</v>
      </c>
      <c r="E606" s="40" t="n">
        <v>21459.06</v>
      </c>
      <c r="F606" s="40" t="n">
        <v>6462.08</v>
      </c>
      <c r="G606" s="41" t="n">
        <v>59755.35</v>
      </c>
      <c r="H606" s="41" t="n">
        <v>8822.28</v>
      </c>
      <c r="I606" s="40" t="n">
        <v>14955.11</v>
      </c>
      <c r="J606" s="40" t="n">
        <v>7981.15</v>
      </c>
      <c r="K606" s="41" t="n">
        <v>12680.9</v>
      </c>
      <c r="L606" s="41" t="n">
        <v>5822.9</v>
      </c>
      <c r="M606" s="40" t="n">
        <v>18744.2</v>
      </c>
      <c r="N606" s="40" t="n">
        <v>8101.35</v>
      </c>
      <c r="O606" s="41" t="n">
        <v>13485.18</v>
      </c>
      <c r="P606" s="42" t="n">
        <v>7817.73</v>
      </c>
    </row>
    <row r="607" customFormat="false" ht="12.75" hidden="false" customHeight="false" outlineLevel="0" collapsed="false">
      <c r="A607" s="39" t="s">
        <v>2845</v>
      </c>
      <c r="B607" s="39" t="s">
        <v>47</v>
      </c>
      <c r="C607" s="39" t="s">
        <v>45</v>
      </c>
      <c r="D607" s="39" t="s">
        <v>2846</v>
      </c>
      <c r="E607" s="40" t="n">
        <v>20185.36</v>
      </c>
      <c r="F607" s="40" t="n">
        <v>6318.9</v>
      </c>
      <c r="G607" s="41" t="n">
        <v>59184.67</v>
      </c>
      <c r="H607" s="41" t="n">
        <v>8716.5</v>
      </c>
      <c r="I607" s="40" t="n">
        <v>15307.86</v>
      </c>
      <c r="J607" s="40" t="n">
        <v>8005.33</v>
      </c>
      <c r="K607" s="41" t="n">
        <v>12271.7</v>
      </c>
      <c r="L607" s="41" t="n">
        <v>5599.4</v>
      </c>
      <c r="M607" s="40" t="n">
        <v>18646.45</v>
      </c>
      <c r="N607" s="40" t="n">
        <v>6170.55</v>
      </c>
      <c r="O607" s="41" t="n">
        <v>13496.24</v>
      </c>
      <c r="P607" s="42" t="n">
        <v>7708.09</v>
      </c>
    </row>
    <row r="608" customFormat="false" ht="12.75" hidden="false" customHeight="false" outlineLevel="0" collapsed="false">
      <c r="A608" s="39" t="s">
        <v>2863</v>
      </c>
      <c r="B608" s="39" t="s">
        <v>14</v>
      </c>
      <c r="C608" s="39" t="s">
        <v>45</v>
      </c>
      <c r="D608" s="39" t="s">
        <v>2864</v>
      </c>
      <c r="E608" s="40" t="n">
        <v>22089.37</v>
      </c>
      <c r="F608" s="40" t="n">
        <v>6323.28</v>
      </c>
      <c r="G608" s="41" t="n">
        <v>60207.64</v>
      </c>
      <c r="H608" s="41" t="n">
        <v>8699.89</v>
      </c>
      <c r="I608" s="40" t="n">
        <v>15246.21</v>
      </c>
      <c r="J608" s="40" t="n">
        <v>7985.93</v>
      </c>
      <c r="K608" s="41" t="n">
        <v>12267.9</v>
      </c>
      <c r="L608" s="41" t="n">
        <v>5596.9</v>
      </c>
      <c r="M608" s="40" t="n">
        <v>18614.29</v>
      </c>
      <c r="N608" s="40" t="n">
        <v>6140.95</v>
      </c>
      <c r="O608" s="41" t="n">
        <v>13497.27</v>
      </c>
      <c r="P608" s="42" t="n">
        <v>7706.04</v>
      </c>
    </row>
    <row r="609" customFormat="false" ht="12.75" hidden="false" customHeight="false" outlineLevel="0" collapsed="false">
      <c r="A609" s="39" t="s">
        <v>2871</v>
      </c>
      <c r="B609" s="39" t="s">
        <v>47</v>
      </c>
      <c r="C609" s="39" t="s">
        <v>27</v>
      </c>
      <c r="D609" s="39" t="s">
        <v>2872</v>
      </c>
      <c r="E609" s="40" t="n">
        <v>20288.86</v>
      </c>
      <c r="F609" s="40" t="n">
        <v>6330.45</v>
      </c>
      <c r="G609" s="41" t="n">
        <v>60362.85</v>
      </c>
      <c r="H609" s="41" t="n">
        <v>8666.62</v>
      </c>
      <c r="I609" s="40" t="n">
        <v>15163.21</v>
      </c>
      <c r="J609" s="40" t="n">
        <v>7979.56</v>
      </c>
      <c r="K609" s="41" t="n">
        <v>12268.9</v>
      </c>
      <c r="L609" s="41" t="n">
        <v>5593</v>
      </c>
      <c r="M609" s="40" t="n">
        <v>18601.93</v>
      </c>
      <c r="N609" s="40" t="n">
        <v>6166.09</v>
      </c>
      <c r="O609" s="41" t="n">
        <v>13492.85</v>
      </c>
      <c r="P609" s="42" t="n">
        <v>7708.83</v>
      </c>
    </row>
    <row r="610" customFormat="false" ht="12.75" hidden="false" customHeight="false" outlineLevel="0" collapsed="false">
      <c r="A610" s="39" t="s">
        <v>2880</v>
      </c>
      <c r="B610" s="39" t="s">
        <v>59</v>
      </c>
      <c r="C610" s="39" t="s">
        <v>60</v>
      </c>
      <c r="D610" s="39" t="s">
        <v>1359</v>
      </c>
      <c r="E610" s="40" t="n">
        <v>20239.82</v>
      </c>
      <c r="F610" s="40" t="n">
        <v>6335.84</v>
      </c>
      <c r="G610" s="41" t="n">
        <v>58281.54</v>
      </c>
      <c r="H610" s="41" t="n">
        <v>8663.2</v>
      </c>
      <c r="I610" s="40" t="n">
        <v>15339.96</v>
      </c>
      <c r="J610" s="40" t="n">
        <v>7978.9</v>
      </c>
      <c r="K610" s="41" t="n">
        <v>12285.5</v>
      </c>
      <c r="L610" s="41" t="n">
        <v>5649.1</v>
      </c>
      <c r="M610" s="40" t="n">
        <v>18455.78</v>
      </c>
      <c r="N610" s="40" t="n">
        <v>6307.03</v>
      </c>
      <c r="O610" s="41" t="n">
        <v>13496.89</v>
      </c>
      <c r="P610" s="42" t="n">
        <v>7716.25</v>
      </c>
    </row>
    <row r="611" customFormat="false" ht="12.75" hidden="false" customHeight="false" outlineLevel="0" collapsed="false">
      <c r="A611" s="39" t="s">
        <v>2882</v>
      </c>
      <c r="B611" s="39" t="s">
        <v>20</v>
      </c>
      <c r="C611" s="39" t="s">
        <v>27</v>
      </c>
      <c r="D611" s="39" t="s">
        <v>281</v>
      </c>
      <c r="E611" s="40" t="n">
        <v>20339.78</v>
      </c>
      <c r="F611" s="40" t="n">
        <v>6330.73</v>
      </c>
      <c r="G611" s="41" t="n">
        <v>60201.68</v>
      </c>
      <c r="H611" s="41" t="n">
        <v>8702.5</v>
      </c>
      <c r="I611" s="40" t="n">
        <v>15140</v>
      </c>
      <c r="J611" s="40" t="n">
        <v>7979.07</v>
      </c>
      <c r="K611" s="41" t="n">
        <v>12264.8</v>
      </c>
      <c r="L611" s="41" t="n">
        <v>5597.1</v>
      </c>
      <c r="M611" s="40" t="n">
        <v>18601.06</v>
      </c>
      <c r="N611" s="40" t="n">
        <v>6137.08</v>
      </c>
      <c r="O611" s="41" t="n">
        <v>13493.17</v>
      </c>
      <c r="P611" s="42" t="n">
        <v>7706.85</v>
      </c>
    </row>
    <row r="612" customFormat="false" ht="12.75" hidden="false" customHeight="false" outlineLevel="0" collapsed="false">
      <c r="A612" s="39" t="s">
        <v>2884</v>
      </c>
      <c r="B612" s="39" t="s">
        <v>14</v>
      </c>
      <c r="C612" s="39" t="s">
        <v>87</v>
      </c>
      <c r="D612" s="39" t="s">
        <v>471</v>
      </c>
      <c r="E612" s="40" t="n">
        <v>20232.96</v>
      </c>
      <c r="F612" s="40" t="n">
        <v>6329.97</v>
      </c>
      <c r="G612" s="41" t="n">
        <v>60142.99</v>
      </c>
      <c r="H612" s="41" t="n">
        <v>8673.68</v>
      </c>
      <c r="I612" s="40" t="n">
        <v>15166.49</v>
      </c>
      <c r="J612" s="40" t="n">
        <v>7979.84</v>
      </c>
      <c r="K612" s="41" t="n">
        <v>12270.9</v>
      </c>
      <c r="L612" s="41" t="n">
        <v>5600.7</v>
      </c>
      <c r="M612" s="40" t="n">
        <v>18603.52</v>
      </c>
      <c r="N612" s="40" t="n">
        <v>6153.06</v>
      </c>
      <c r="O612" s="41" t="n">
        <v>13494.15</v>
      </c>
      <c r="P612" s="42" t="n">
        <v>7707.73</v>
      </c>
    </row>
    <row r="613" customFormat="false" ht="12.75" hidden="false" customHeight="false" outlineLevel="0" collapsed="false">
      <c r="A613" s="39" t="s">
        <v>2887</v>
      </c>
      <c r="B613" s="39" t="s">
        <v>59</v>
      </c>
      <c r="C613" s="39" t="s">
        <v>60</v>
      </c>
      <c r="D613" s="39" t="s">
        <v>2888</v>
      </c>
      <c r="E613" s="40" t="n">
        <v>20241.55</v>
      </c>
      <c r="F613" s="40" t="n">
        <v>6344.65</v>
      </c>
      <c r="G613" s="41" t="n">
        <v>58263.05</v>
      </c>
      <c r="H613" s="41" t="n">
        <v>8663.07</v>
      </c>
      <c r="I613" s="40" t="n">
        <v>15312.59</v>
      </c>
      <c r="J613" s="40" t="n">
        <v>7978.89</v>
      </c>
      <c r="K613" s="41" t="n">
        <v>12284.7</v>
      </c>
      <c r="L613" s="41" t="n">
        <v>5649.6</v>
      </c>
      <c r="M613" s="40" t="n">
        <v>18445.65</v>
      </c>
      <c r="N613" s="40" t="n">
        <v>6306.05</v>
      </c>
      <c r="O613" s="41" t="n">
        <v>13501.27</v>
      </c>
      <c r="P613" s="42" t="n">
        <v>7715.57</v>
      </c>
    </row>
    <row r="614" customFormat="false" ht="12.75" hidden="false" customHeight="false" outlineLevel="0" collapsed="false">
      <c r="A614" s="39" t="s">
        <v>2890</v>
      </c>
      <c r="B614" s="39" t="s">
        <v>59</v>
      </c>
      <c r="C614" s="39" t="s">
        <v>111</v>
      </c>
      <c r="D614" s="39" t="s">
        <v>2891</v>
      </c>
      <c r="E614" s="40" t="n">
        <v>20166.4</v>
      </c>
      <c r="F614" s="40" t="n">
        <v>6323.43</v>
      </c>
      <c r="G614" s="41" t="n">
        <v>60006.66</v>
      </c>
      <c r="H614" s="41" t="n">
        <v>8953.02</v>
      </c>
      <c r="I614" s="40" t="n">
        <v>15077.81</v>
      </c>
      <c r="J614" s="40" t="n">
        <v>7979.07</v>
      </c>
      <c r="K614" s="41" t="n">
        <v>12246.2</v>
      </c>
      <c r="L614" s="41" t="n">
        <v>5607.7</v>
      </c>
      <c r="M614" s="40" t="n">
        <v>18587.9</v>
      </c>
      <c r="N614" s="40" t="n">
        <v>5952.35</v>
      </c>
      <c r="O614" s="41" t="n">
        <v>13490.29</v>
      </c>
      <c r="P614" s="42" t="n">
        <v>7692.21</v>
      </c>
    </row>
    <row r="615" customFormat="false" ht="12.75" hidden="false" customHeight="false" outlineLevel="0" collapsed="false">
      <c r="A615" s="39" t="s">
        <v>2904</v>
      </c>
      <c r="B615" s="39" t="s">
        <v>59</v>
      </c>
      <c r="C615" s="39" t="s">
        <v>60</v>
      </c>
      <c r="D615" s="39" t="s">
        <v>768</v>
      </c>
      <c r="E615" s="40" t="n">
        <v>20239.76</v>
      </c>
      <c r="F615" s="40" t="n">
        <v>6330.47</v>
      </c>
      <c r="G615" s="41" t="n">
        <v>58284.66</v>
      </c>
      <c r="H615" s="41" t="n">
        <v>8662.57</v>
      </c>
      <c r="I615" s="40" t="n">
        <v>15331.71</v>
      </c>
      <c r="J615" s="40" t="n">
        <v>7979.02</v>
      </c>
      <c r="K615" s="41" t="n">
        <v>12286</v>
      </c>
      <c r="L615" s="41" t="n">
        <v>5648.5</v>
      </c>
      <c r="M615" s="40" t="n">
        <v>18447.65</v>
      </c>
      <c r="N615" s="40" t="n">
        <v>6308.13</v>
      </c>
      <c r="O615" s="41" t="n">
        <v>13495.19</v>
      </c>
      <c r="P615" s="42" t="n">
        <v>7716.34</v>
      </c>
    </row>
    <row r="616" customFormat="false" ht="12.75" hidden="false" customHeight="false" outlineLevel="0" collapsed="false">
      <c r="A616" s="39" t="s">
        <v>2906</v>
      </c>
      <c r="B616" s="39" t="s">
        <v>47</v>
      </c>
      <c r="C616" s="39" t="s">
        <v>87</v>
      </c>
      <c r="D616" s="39" t="s">
        <v>2907</v>
      </c>
      <c r="E616" s="40" t="n">
        <v>20215.22</v>
      </c>
      <c r="F616" s="40" t="n">
        <v>6330.4</v>
      </c>
      <c r="G616" s="41" t="n">
        <v>60133.99</v>
      </c>
      <c r="H616" s="41" t="n">
        <v>8671.55</v>
      </c>
      <c r="I616" s="40" t="n">
        <v>15162.87</v>
      </c>
      <c r="J616" s="40" t="n">
        <v>7979.65</v>
      </c>
      <c r="K616" s="41" t="n">
        <v>12270.1</v>
      </c>
      <c r="L616" s="41" t="n">
        <v>5604.6</v>
      </c>
      <c r="M616" s="40" t="n">
        <v>18602.96</v>
      </c>
      <c r="N616" s="40" t="n">
        <v>6151.19</v>
      </c>
      <c r="O616" s="41" t="n">
        <v>13494.17</v>
      </c>
      <c r="P616" s="42" t="n">
        <v>7707.62</v>
      </c>
    </row>
    <row r="617" customFormat="false" ht="12.75" hidden="false" customHeight="false" outlineLevel="0" collapsed="false">
      <c r="A617" s="39" t="s">
        <v>2919</v>
      </c>
      <c r="B617" s="39" t="s">
        <v>47</v>
      </c>
      <c r="C617" s="39" t="s">
        <v>87</v>
      </c>
      <c r="D617" s="39" t="s">
        <v>2726</v>
      </c>
      <c r="E617" s="40" t="n">
        <v>20237.77</v>
      </c>
      <c r="F617" s="40" t="n">
        <v>6329.79</v>
      </c>
      <c r="G617" s="41" t="n">
        <v>60145.14</v>
      </c>
      <c r="H617" s="41" t="n">
        <v>8674.5</v>
      </c>
      <c r="I617" s="40" t="n">
        <v>15168.14</v>
      </c>
      <c r="J617" s="40" t="n">
        <v>7979.96</v>
      </c>
      <c r="K617" s="41" t="n">
        <v>12270.6</v>
      </c>
      <c r="L617" s="41" t="n">
        <v>5599.1</v>
      </c>
      <c r="M617" s="40" t="n">
        <v>18603.81</v>
      </c>
      <c r="N617" s="40" t="n">
        <v>6154</v>
      </c>
      <c r="O617" s="41" t="n">
        <v>13494.11</v>
      </c>
      <c r="P617" s="42" t="n">
        <v>7707.81</v>
      </c>
    </row>
    <row r="618" customFormat="false" ht="12.75" hidden="false" customHeight="false" outlineLevel="0" collapsed="false">
      <c r="A618" s="39" t="s">
        <v>2923</v>
      </c>
      <c r="B618" s="39" t="s">
        <v>59</v>
      </c>
      <c r="C618" s="39" t="s">
        <v>66</v>
      </c>
      <c r="D618" s="39" t="s">
        <v>1164</v>
      </c>
      <c r="E618" s="40" t="n">
        <v>20279.86</v>
      </c>
      <c r="F618" s="40" t="n">
        <v>6500.11</v>
      </c>
      <c r="G618" s="41" t="n">
        <v>58329.33</v>
      </c>
      <c r="H618" s="41" t="n">
        <v>8674.78</v>
      </c>
      <c r="I618" s="40" t="n">
        <v>14668.9</v>
      </c>
      <c r="J618" s="40" t="n">
        <v>7979.62</v>
      </c>
      <c r="K618" s="41" t="n">
        <v>6404.3</v>
      </c>
      <c r="L618" s="41" t="n">
        <v>3867.6</v>
      </c>
      <c r="M618" s="40" t="n">
        <v>18558.94</v>
      </c>
      <c r="N618" s="40" t="n">
        <v>6323.67</v>
      </c>
      <c r="O618" s="41" t="n">
        <v>13496.91</v>
      </c>
      <c r="P618" s="42" t="n">
        <v>7717.41</v>
      </c>
    </row>
    <row r="619" customFormat="false" ht="12.75" hidden="false" customHeight="false" outlineLevel="0" collapsed="false">
      <c r="A619" s="39" t="s">
        <v>2926</v>
      </c>
      <c r="B619" s="39" t="s">
        <v>14</v>
      </c>
      <c r="C619" s="39" t="s">
        <v>33</v>
      </c>
      <c r="D619" s="39" t="s">
        <v>96</v>
      </c>
      <c r="E619" s="40" t="n">
        <v>20295.31</v>
      </c>
      <c r="F619" s="40" t="n">
        <v>6329.76</v>
      </c>
      <c r="G619" s="41" t="n">
        <v>60236.19</v>
      </c>
      <c r="H619" s="41" t="n">
        <v>8685.87</v>
      </c>
      <c r="I619" s="40" t="n">
        <v>15155.52</v>
      </c>
      <c r="J619" s="40" t="n">
        <v>7979.52</v>
      </c>
      <c r="K619" s="41" t="n">
        <v>12262.4</v>
      </c>
      <c r="L619" s="41" t="n">
        <v>5583.9</v>
      </c>
      <c r="M619" s="40" t="n">
        <v>18602.46</v>
      </c>
      <c r="N619" s="40" t="n">
        <v>6147.83</v>
      </c>
      <c r="O619" s="41" t="n">
        <v>13493.29</v>
      </c>
      <c r="P619" s="42" t="n">
        <v>7707.44</v>
      </c>
    </row>
    <row r="620" customFormat="false" ht="12.75" hidden="false" customHeight="false" outlineLevel="0" collapsed="false">
      <c r="A620" s="39" t="s">
        <v>2929</v>
      </c>
      <c r="B620" s="39" t="s">
        <v>47</v>
      </c>
      <c r="C620" s="39" t="s">
        <v>60</v>
      </c>
      <c r="D620" s="39" t="s">
        <v>2930</v>
      </c>
      <c r="E620" s="40" t="n">
        <v>20352.15</v>
      </c>
      <c r="F620" s="40" t="n">
        <v>6854.42</v>
      </c>
      <c r="G620" s="41" t="n">
        <v>58427.89</v>
      </c>
      <c r="H620" s="41" t="n">
        <v>8704.65</v>
      </c>
      <c r="I620" s="40" t="n">
        <v>14964.5</v>
      </c>
      <c r="J620" s="40" t="n">
        <v>7979.97</v>
      </c>
      <c r="K620" s="41" t="n">
        <v>12289.8</v>
      </c>
      <c r="L620" s="41" t="n">
        <v>5656.3</v>
      </c>
      <c r="M620" s="40" t="n">
        <v>18569.37</v>
      </c>
      <c r="N620" s="40" t="n">
        <v>6339.92</v>
      </c>
      <c r="O620" s="41" t="n">
        <v>13537.5</v>
      </c>
      <c r="P620" s="42" t="n">
        <v>7718.23</v>
      </c>
    </row>
    <row r="621" customFormat="false" ht="12.75" hidden="false" customHeight="false" outlineLevel="0" collapsed="false">
      <c r="A621" s="39" t="s">
        <v>2936</v>
      </c>
      <c r="B621" s="39" t="s">
        <v>59</v>
      </c>
      <c r="C621" s="39" t="s">
        <v>60</v>
      </c>
      <c r="D621" s="39" t="s">
        <v>2900</v>
      </c>
      <c r="E621" s="40" t="n">
        <v>20238.34</v>
      </c>
      <c r="F621" s="40" t="n">
        <v>6331.64</v>
      </c>
      <c r="G621" s="41" t="n">
        <v>58282.03</v>
      </c>
      <c r="H621" s="41" t="n">
        <v>8662.93</v>
      </c>
      <c r="I621" s="40" t="n">
        <v>15411.23</v>
      </c>
      <c r="J621" s="40" t="n">
        <v>7978.92</v>
      </c>
      <c r="K621" s="41" t="n">
        <v>12285.7</v>
      </c>
      <c r="L621" s="41" t="n">
        <v>5649</v>
      </c>
      <c r="M621" s="40" t="n">
        <v>18466.42</v>
      </c>
      <c r="N621" s="40" t="n">
        <v>6307.82</v>
      </c>
      <c r="O621" s="41" t="n">
        <v>13495.21</v>
      </c>
      <c r="P621" s="42" t="n">
        <v>7716.42</v>
      </c>
    </row>
    <row r="622" customFormat="false" ht="12.75" hidden="false" customHeight="false" outlineLevel="0" collapsed="false">
      <c r="A622" s="39" t="s">
        <v>2947</v>
      </c>
      <c r="B622" s="39" t="s">
        <v>47</v>
      </c>
      <c r="C622" s="39" t="s">
        <v>27</v>
      </c>
      <c r="D622" s="39" t="s">
        <v>373</v>
      </c>
      <c r="E622" s="40" t="n">
        <v>20829.55</v>
      </c>
      <c r="F622" s="40" t="n">
        <v>6461.12</v>
      </c>
      <c r="G622" s="41" t="n">
        <v>60184</v>
      </c>
      <c r="H622" s="41" t="n">
        <v>8755.83</v>
      </c>
      <c r="I622" s="40" t="n">
        <v>15204.02</v>
      </c>
      <c r="J622" s="40" t="n">
        <v>8047.46</v>
      </c>
      <c r="K622" s="41" t="n">
        <v>12345.4</v>
      </c>
      <c r="L622" s="41" t="n">
        <v>6276.9</v>
      </c>
      <c r="M622" s="40" t="n">
        <v>19131.67</v>
      </c>
      <c r="N622" s="40" t="n">
        <v>6887.62</v>
      </c>
      <c r="O622" s="41" t="n">
        <v>13600.16</v>
      </c>
      <c r="P622" s="42" t="n">
        <v>7723.72</v>
      </c>
    </row>
    <row r="623" customFormat="false" ht="12.75" hidden="false" customHeight="false" outlineLevel="0" collapsed="false">
      <c r="A623" s="39" t="s">
        <v>2956</v>
      </c>
      <c r="B623" s="39" t="s">
        <v>59</v>
      </c>
      <c r="C623" s="39" t="s">
        <v>60</v>
      </c>
      <c r="D623" s="39" t="s">
        <v>1359</v>
      </c>
      <c r="E623" s="40" t="n">
        <v>20185.85</v>
      </c>
      <c r="F623" s="40" t="n">
        <v>6344.36</v>
      </c>
      <c r="G623" s="41" t="n">
        <v>58204.1</v>
      </c>
      <c r="H623" s="41" t="n">
        <v>8656.29</v>
      </c>
      <c r="I623" s="40" t="n">
        <v>16178.17</v>
      </c>
      <c r="J623" s="40" t="n">
        <v>7973.86</v>
      </c>
      <c r="K623" s="41" t="n">
        <v>12279.4</v>
      </c>
      <c r="L623" s="41" t="n">
        <v>5635.6</v>
      </c>
      <c r="M623" s="40" t="n">
        <v>18579.2</v>
      </c>
      <c r="N623" s="40" t="n">
        <v>6215.86</v>
      </c>
      <c r="O623" s="41" t="n">
        <v>13505.01</v>
      </c>
      <c r="P623" s="42" t="n">
        <v>7714.25</v>
      </c>
    </row>
    <row r="624" customFormat="false" ht="12.75" hidden="false" customHeight="false" outlineLevel="0" collapsed="false">
      <c r="A624" s="39" t="s">
        <v>2958</v>
      </c>
      <c r="B624" s="39" t="s">
        <v>125</v>
      </c>
      <c r="C624" s="39" t="s">
        <v>87</v>
      </c>
      <c r="D624" s="39" t="s">
        <v>337</v>
      </c>
      <c r="E624" s="40" t="n">
        <v>20227.21</v>
      </c>
      <c r="F624" s="40" t="n">
        <v>6330.17</v>
      </c>
      <c r="G624" s="41" t="n">
        <v>60142.78</v>
      </c>
      <c r="H624" s="41" t="n">
        <v>8674.56</v>
      </c>
      <c r="I624" s="40" t="n">
        <v>15165.19</v>
      </c>
      <c r="J624" s="40" t="n">
        <v>7979.79</v>
      </c>
      <c r="K624" s="41" t="n">
        <v>12270.6</v>
      </c>
      <c r="L624" s="41" t="n">
        <v>5603.4</v>
      </c>
      <c r="M624" s="40" t="n">
        <v>18603.3</v>
      </c>
      <c r="N624" s="40" t="n">
        <v>6152.11</v>
      </c>
      <c r="O624" s="41" t="n">
        <v>13494.17</v>
      </c>
      <c r="P624" s="42" t="n">
        <v>7707.66</v>
      </c>
    </row>
    <row r="625" customFormat="false" ht="12.75" hidden="false" customHeight="false" outlineLevel="0" collapsed="false">
      <c r="A625" s="39" t="s">
        <v>2960</v>
      </c>
      <c r="B625" s="39" t="s">
        <v>20</v>
      </c>
      <c r="C625" s="39" t="s">
        <v>37</v>
      </c>
      <c r="D625" s="39" t="s">
        <v>2960</v>
      </c>
      <c r="E625" s="40" t="n">
        <v>20259.19</v>
      </c>
      <c r="F625" s="40" t="n">
        <v>6328.18</v>
      </c>
      <c r="G625" s="41" t="n">
        <v>60506.52</v>
      </c>
      <c r="H625" s="41" t="n">
        <v>8679.88</v>
      </c>
      <c r="I625" s="40" t="n">
        <v>17321.86</v>
      </c>
      <c r="J625" s="40" t="n">
        <v>9185.38</v>
      </c>
      <c r="K625" s="41" t="n">
        <v>12269.3</v>
      </c>
      <c r="L625" s="41" t="n">
        <v>5597.5</v>
      </c>
      <c r="M625" s="40" t="n">
        <v>18604.32</v>
      </c>
      <c r="N625" s="40" t="n">
        <v>6164.9</v>
      </c>
      <c r="O625" s="41" t="n">
        <v>13493.92</v>
      </c>
      <c r="P625" s="42" t="n">
        <v>7708.48</v>
      </c>
    </row>
    <row r="626" customFormat="false" ht="12.75" hidden="false" customHeight="false" outlineLevel="0" collapsed="false">
      <c r="A626" s="39" t="s">
        <v>2962</v>
      </c>
      <c r="B626" s="39" t="s">
        <v>47</v>
      </c>
      <c r="C626" s="39" t="s">
        <v>66</v>
      </c>
      <c r="D626" s="39" t="s">
        <v>2963</v>
      </c>
      <c r="E626" s="40" t="n">
        <v>20140.87</v>
      </c>
      <c r="F626" s="40" t="n">
        <v>6328.9</v>
      </c>
      <c r="G626" s="41" t="n">
        <v>59250.91</v>
      </c>
      <c r="H626" s="41" t="n">
        <v>8780.53</v>
      </c>
      <c r="I626" s="40" t="n">
        <v>15058.81</v>
      </c>
      <c r="J626" s="40" t="n">
        <v>7979</v>
      </c>
      <c r="K626" s="41" t="n">
        <v>12247.4</v>
      </c>
      <c r="L626" s="41" t="n">
        <v>5620.4</v>
      </c>
      <c r="M626" s="40" t="n">
        <v>18589.88</v>
      </c>
      <c r="N626" s="40" t="n">
        <v>5850.28</v>
      </c>
      <c r="O626" s="41" t="n">
        <v>13510.45</v>
      </c>
      <c r="P626" s="42" t="n">
        <v>7682.97</v>
      </c>
    </row>
    <row r="627" customFormat="false" ht="12.75" hidden="false" customHeight="false" outlineLevel="0" collapsed="false">
      <c r="A627" s="39" t="s">
        <v>2967</v>
      </c>
      <c r="B627" s="39" t="s">
        <v>59</v>
      </c>
      <c r="C627" s="39" t="s">
        <v>60</v>
      </c>
      <c r="D627" s="39" t="s">
        <v>2968</v>
      </c>
      <c r="E627" s="40" t="n">
        <v>20276.48</v>
      </c>
      <c r="F627" s="40" t="n">
        <v>6533.44</v>
      </c>
      <c r="G627" s="41" t="n">
        <v>58388.12</v>
      </c>
      <c r="H627" s="41" t="n">
        <v>8683.31</v>
      </c>
      <c r="I627" s="40" t="n">
        <v>15111.75</v>
      </c>
      <c r="J627" s="40" t="n">
        <v>7977.66</v>
      </c>
      <c r="K627" s="41" t="n">
        <v>12282.2</v>
      </c>
      <c r="L627" s="41" t="n">
        <v>5660</v>
      </c>
      <c r="M627" s="40" t="n">
        <v>18546.36</v>
      </c>
      <c r="N627" s="40" t="n">
        <v>6306.04</v>
      </c>
      <c r="O627" s="41" t="n">
        <v>13533.93</v>
      </c>
      <c r="P627" s="42" t="n">
        <v>7716.24</v>
      </c>
    </row>
    <row r="628" customFormat="false" ht="12.75" hidden="false" customHeight="false" outlineLevel="0" collapsed="false">
      <c r="A628" s="39" t="s">
        <v>2978</v>
      </c>
      <c r="B628" s="39" t="s">
        <v>59</v>
      </c>
      <c r="C628" s="39" t="s">
        <v>60</v>
      </c>
      <c r="D628" s="39" t="s">
        <v>61</v>
      </c>
      <c r="E628" s="40" t="n">
        <v>20227.39</v>
      </c>
      <c r="F628" s="40" t="n">
        <v>6320.82</v>
      </c>
      <c r="G628" s="41" t="n">
        <v>58243.2</v>
      </c>
      <c r="H628" s="41" t="n">
        <v>8660.36</v>
      </c>
      <c r="I628" s="40" t="n">
        <v>16230.76</v>
      </c>
      <c r="J628" s="40" t="n">
        <v>7979.1</v>
      </c>
      <c r="K628" s="41" t="n">
        <v>12284.2</v>
      </c>
      <c r="L628" s="41" t="n">
        <v>5645</v>
      </c>
      <c r="M628" s="40" t="n">
        <v>18454.05</v>
      </c>
      <c r="N628" s="40" t="n">
        <v>6293.42</v>
      </c>
      <c r="O628" s="41" t="n">
        <v>13494.01</v>
      </c>
      <c r="P628" s="42" t="n">
        <v>7715.69</v>
      </c>
    </row>
    <row r="629" customFormat="false" ht="12.75" hidden="false" customHeight="false" outlineLevel="0" collapsed="false">
      <c r="A629" s="39" t="s">
        <v>2981</v>
      </c>
      <c r="B629" s="39" t="s">
        <v>14</v>
      </c>
      <c r="C629" s="39" t="s">
        <v>33</v>
      </c>
      <c r="D629" s="39" t="s">
        <v>1369</v>
      </c>
      <c r="E629" s="40" t="n">
        <v>20295.1</v>
      </c>
      <c r="F629" s="40" t="n">
        <v>6330.69</v>
      </c>
      <c r="G629" s="41" t="n">
        <v>60236.63</v>
      </c>
      <c r="H629" s="41" t="n">
        <v>8682.59</v>
      </c>
      <c r="I629" s="40" t="n">
        <v>15157.55</v>
      </c>
      <c r="J629" s="40" t="n">
        <v>7979.56</v>
      </c>
      <c r="K629" s="41" t="n">
        <v>12263.4</v>
      </c>
      <c r="L629" s="41" t="n">
        <v>5582.7</v>
      </c>
      <c r="M629" s="40" t="n">
        <v>18602.73</v>
      </c>
      <c r="N629" s="40" t="n">
        <v>6149.93</v>
      </c>
      <c r="O629" s="41" t="n">
        <v>13493.39</v>
      </c>
      <c r="P629" s="42" t="n">
        <v>7707.61</v>
      </c>
    </row>
    <row r="630" customFormat="false" ht="12.75" hidden="false" customHeight="false" outlineLevel="0" collapsed="false">
      <c r="A630" s="39" t="s">
        <v>2985</v>
      </c>
      <c r="B630" s="39" t="s">
        <v>20</v>
      </c>
      <c r="C630" s="39" t="s">
        <v>37</v>
      </c>
      <c r="D630" s="39" t="s">
        <v>2985</v>
      </c>
      <c r="E630" s="40" t="n">
        <v>20259.31</v>
      </c>
      <c r="F630" s="40" t="n">
        <v>6328.19</v>
      </c>
      <c r="G630" s="41" t="n">
        <v>60578.44</v>
      </c>
      <c r="H630" s="41" t="n">
        <v>8679.84</v>
      </c>
      <c r="I630" s="40" t="n">
        <v>17396.36</v>
      </c>
      <c r="J630" s="40" t="n">
        <v>9266.53</v>
      </c>
      <c r="K630" s="41" t="n">
        <v>12269.3</v>
      </c>
      <c r="L630" s="41" t="n">
        <v>5597.5</v>
      </c>
      <c r="M630" s="40" t="n">
        <v>18604.31</v>
      </c>
      <c r="N630" s="40" t="n">
        <v>6164.9</v>
      </c>
      <c r="O630" s="41" t="n">
        <v>13493.92</v>
      </c>
      <c r="P630" s="42" t="n">
        <v>7708.49</v>
      </c>
    </row>
    <row r="631" customFormat="false" ht="12.75" hidden="false" customHeight="false" outlineLevel="0" collapsed="false">
      <c r="A631" s="39" t="s">
        <v>2987</v>
      </c>
      <c r="B631" s="39" t="s">
        <v>20</v>
      </c>
      <c r="C631" s="39" t="s">
        <v>33</v>
      </c>
      <c r="D631" s="39" t="s">
        <v>90</v>
      </c>
      <c r="E631" s="40" t="n">
        <v>20312.42</v>
      </c>
      <c r="F631" s="40" t="n">
        <v>6330.93</v>
      </c>
      <c r="G631" s="41" t="n">
        <v>60263.6</v>
      </c>
      <c r="H631" s="41" t="n">
        <v>8679.88</v>
      </c>
      <c r="I631" s="40" t="n">
        <v>15157.2</v>
      </c>
      <c r="J631" s="40" t="n">
        <v>7979.47</v>
      </c>
      <c r="K631" s="41" t="n">
        <v>12262.2</v>
      </c>
      <c r="L631" s="41" t="n">
        <v>5586.4</v>
      </c>
      <c r="M631" s="40" t="n">
        <v>18602.53</v>
      </c>
      <c r="N631" s="40" t="n">
        <v>6151.57</v>
      </c>
      <c r="O631" s="41" t="n">
        <v>13493.37</v>
      </c>
      <c r="P631" s="42" t="n">
        <v>7707.83</v>
      </c>
    </row>
    <row r="632" customFormat="false" ht="12.75" hidden="false" customHeight="false" outlineLevel="0" collapsed="false">
      <c r="A632" s="39" t="s">
        <v>2989</v>
      </c>
      <c r="B632" s="39" t="s">
        <v>14</v>
      </c>
      <c r="C632" s="39" t="s">
        <v>45</v>
      </c>
      <c r="D632" s="39" t="s">
        <v>2990</v>
      </c>
      <c r="E632" s="40" t="n">
        <v>20099.2</v>
      </c>
      <c r="F632" s="40" t="n">
        <v>6301.28</v>
      </c>
      <c r="G632" s="41" t="n">
        <v>58846.38</v>
      </c>
      <c r="H632" s="41" t="n">
        <v>8724.1</v>
      </c>
      <c r="I632" s="40" t="n">
        <v>15103.41</v>
      </c>
      <c r="J632" s="40" t="n">
        <v>7978.32</v>
      </c>
      <c r="K632" s="41" t="n">
        <v>12047.6</v>
      </c>
      <c r="L632" s="41" t="n">
        <v>5616.1</v>
      </c>
      <c r="M632" s="40" t="n">
        <v>18591.99</v>
      </c>
      <c r="N632" s="40" t="n">
        <v>6010.6</v>
      </c>
      <c r="O632" s="41" t="n">
        <v>13506.09</v>
      </c>
      <c r="P632" s="42" t="n">
        <v>7695.77</v>
      </c>
    </row>
    <row r="633" customFormat="false" ht="12.75" hidden="false" customHeight="false" outlineLevel="0" collapsed="false">
      <c r="A633" s="39" t="s">
        <v>3002</v>
      </c>
      <c r="B633" s="39" t="s">
        <v>14</v>
      </c>
      <c r="C633" s="39" t="s">
        <v>37</v>
      </c>
      <c r="D633" s="39" t="s">
        <v>512</v>
      </c>
      <c r="E633" s="40" t="n">
        <v>20252.3</v>
      </c>
      <c r="F633" s="40" t="n">
        <v>6328.64</v>
      </c>
      <c r="G633" s="41" t="n">
        <v>60299.24</v>
      </c>
      <c r="H633" s="41" t="n">
        <v>8670.79</v>
      </c>
      <c r="I633" s="40" t="n">
        <v>15178.52</v>
      </c>
      <c r="J633" s="40" t="n">
        <v>7980</v>
      </c>
      <c r="K633" s="41" t="n">
        <v>12269.6</v>
      </c>
      <c r="L633" s="41" t="n">
        <v>5597.4</v>
      </c>
      <c r="M633" s="40" t="n">
        <v>18604.28</v>
      </c>
      <c r="N633" s="40" t="n">
        <v>6162.2</v>
      </c>
      <c r="O633" s="41" t="n">
        <v>13493.98</v>
      </c>
      <c r="P633" s="42" t="n">
        <v>7708.27</v>
      </c>
    </row>
    <row r="634" customFormat="false" ht="12.75" hidden="false" customHeight="false" outlineLevel="0" collapsed="false">
      <c r="A634" s="39" t="s">
        <v>3004</v>
      </c>
      <c r="B634" s="39" t="s">
        <v>20</v>
      </c>
      <c r="C634" s="39" t="s">
        <v>33</v>
      </c>
      <c r="D634" s="39" t="s">
        <v>533</v>
      </c>
      <c r="E634" s="40" t="n">
        <v>20326.45</v>
      </c>
      <c r="F634" s="40" t="n">
        <v>6330.27</v>
      </c>
      <c r="G634" s="41" t="n">
        <v>60252.86</v>
      </c>
      <c r="H634" s="41" t="n">
        <v>8683.7</v>
      </c>
      <c r="I634" s="40" t="n">
        <v>15153.9</v>
      </c>
      <c r="J634" s="40" t="n">
        <v>7979.37</v>
      </c>
      <c r="K634" s="41" t="n">
        <v>12263.8</v>
      </c>
      <c r="L634" s="41" t="n">
        <v>5590.3</v>
      </c>
      <c r="M634" s="40" t="n">
        <v>18602.08</v>
      </c>
      <c r="N634" s="40" t="n">
        <v>6148.17</v>
      </c>
      <c r="O634" s="41" t="n">
        <v>13493.35</v>
      </c>
      <c r="P634" s="42" t="n">
        <v>7707.53</v>
      </c>
    </row>
    <row r="635" customFormat="false" ht="12.75" hidden="false" customHeight="false" outlineLevel="0" collapsed="false">
      <c r="A635" s="39" t="s">
        <v>3007</v>
      </c>
      <c r="B635" s="39" t="s">
        <v>20</v>
      </c>
      <c r="C635" s="39" t="s">
        <v>37</v>
      </c>
      <c r="D635" s="39" t="s">
        <v>512</v>
      </c>
      <c r="E635" s="40" t="n">
        <v>20249.23</v>
      </c>
      <c r="F635" s="40" t="n">
        <v>6328.88</v>
      </c>
      <c r="G635" s="41" t="n">
        <v>60260.95</v>
      </c>
      <c r="H635" s="41" t="n">
        <v>8671.85</v>
      </c>
      <c r="I635" s="40" t="n">
        <v>15176.12</v>
      </c>
      <c r="J635" s="40" t="n">
        <v>7980.02</v>
      </c>
      <c r="K635" s="41" t="n">
        <v>12269.8</v>
      </c>
      <c r="L635" s="41" t="n">
        <v>5597</v>
      </c>
      <c r="M635" s="40" t="n">
        <v>18604.21</v>
      </c>
      <c r="N635" s="40" t="n">
        <v>6160.42</v>
      </c>
      <c r="O635" s="41" t="n">
        <v>13494</v>
      </c>
      <c r="P635" s="42" t="n">
        <v>7708.16</v>
      </c>
    </row>
    <row r="636" customFormat="false" ht="12.75" hidden="false" customHeight="false" outlineLevel="0" collapsed="false">
      <c r="A636" s="39" t="s">
        <v>3009</v>
      </c>
      <c r="B636" s="39" t="s">
        <v>20</v>
      </c>
      <c r="C636" s="39" t="s">
        <v>37</v>
      </c>
      <c r="D636" s="39" t="s">
        <v>3009</v>
      </c>
      <c r="E636" s="40" t="n">
        <v>20259.42</v>
      </c>
      <c r="F636" s="40" t="n">
        <v>6328.19</v>
      </c>
      <c r="G636" s="41" t="n">
        <v>60619.02</v>
      </c>
      <c r="H636" s="41" t="n">
        <v>8679.82</v>
      </c>
      <c r="I636" s="40" t="n">
        <v>17437.65</v>
      </c>
      <c r="J636" s="40" t="n">
        <v>9291.63</v>
      </c>
      <c r="K636" s="41" t="n">
        <v>12269.3</v>
      </c>
      <c r="L636" s="41" t="n">
        <v>5597.5</v>
      </c>
      <c r="M636" s="40" t="n">
        <v>18604.28</v>
      </c>
      <c r="N636" s="40" t="n">
        <v>6164.91</v>
      </c>
      <c r="O636" s="41" t="n">
        <v>13493.92</v>
      </c>
      <c r="P636" s="42" t="n">
        <v>7708.49</v>
      </c>
    </row>
    <row r="637" customFormat="false" ht="12.75" hidden="false" customHeight="false" outlineLevel="0" collapsed="false">
      <c r="A637" s="39" t="s">
        <v>3011</v>
      </c>
      <c r="B637" s="39" t="s">
        <v>26</v>
      </c>
      <c r="C637" s="39" t="s">
        <v>66</v>
      </c>
      <c r="D637" s="39" t="s">
        <v>16</v>
      </c>
      <c r="E637" s="40" t="n">
        <v>20535.18</v>
      </c>
      <c r="F637" s="40" t="n">
        <v>6325.79</v>
      </c>
      <c r="G637" s="41" t="n">
        <v>58658.47</v>
      </c>
      <c r="H637" s="41" t="n">
        <v>8688.28</v>
      </c>
      <c r="I637" s="40" t="n">
        <v>15202.72</v>
      </c>
      <c r="J637" s="40" t="n">
        <v>7971.69</v>
      </c>
      <c r="K637" s="41" t="n">
        <v>12268.3</v>
      </c>
      <c r="L637" s="41" t="n">
        <v>5608.5</v>
      </c>
      <c r="M637" s="40" t="n">
        <v>18595.29</v>
      </c>
      <c r="N637" s="40" t="n">
        <v>6128.76</v>
      </c>
      <c r="O637" s="41" t="n">
        <v>13497.87</v>
      </c>
      <c r="P637" s="42" t="n">
        <v>7705.05</v>
      </c>
    </row>
    <row r="638" customFormat="false" ht="12.75" hidden="false" customHeight="false" outlineLevel="0" collapsed="false">
      <c r="A638" s="39" t="s">
        <v>3014</v>
      </c>
      <c r="B638" s="39" t="s">
        <v>20</v>
      </c>
      <c r="C638" s="39" t="s">
        <v>45</v>
      </c>
      <c r="D638" s="39" t="s">
        <v>69</v>
      </c>
      <c r="E638" s="40" t="n">
        <v>22089.85</v>
      </c>
      <c r="F638" s="40" t="n">
        <v>6324.03</v>
      </c>
      <c r="G638" s="41" t="n">
        <v>59827.65</v>
      </c>
      <c r="H638" s="41" t="n">
        <v>8693.51</v>
      </c>
      <c r="I638" s="40" t="n">
        <v>15230.3</v>
      </c>
      <c r="J638" s="40" t="n">
        <v>7976.83</v>
      </c>
      <c r="K638" s="41" t="n">
        <v>12268.2</v>
      </c>
      <c r="L638" s="41" t="n">
        <v>5591.2</v>
      </c>
      <c r="M638" s="40" t="n">
        <v>18603.79</v>
      </c>
      <c r="N638" s="40" t="n">
        <v>6147.42</v>
      </c>
      <c r="O638" s="41" t="n">
        <v>13497.5</v>
      </c>
      <c r="P638" s="42" t="n">
        <v>7706.44</v>
      </c>
    </row>
    <row r="639" customFormat="false" ht="12.75" hidden="false" customHeight="false" outlineLevel="0" collapsed="false">
      <c r="A639" s="39" t="s">
        <v>3017</v>
      </c>
      <c r="B639" s="39" t="s">
        <v>47</v>
      </c>
      <c r="C639" s="39" t="s">
        <v>15</v>
      </c>
      <c r="D639" s="39" t="s">
        <v>3017</v>
      </c>
      <c r="E639" s="40" t="n">
        <v>20133</v>
      </c>
      <c r="F639" s="40" t="n">
        <v>6301.33</v>
      </c>
      <c r="G639" s="41" t="n">
        <v>58254.62</v>
      </c>
      <c r="H639" s="41" t="n">
        <v>8602.7</v>
      </c>
      <c r="I639" s="40" t="n">
        <v>15273.71</v>
      </c>
      <c r="J639" s="40" t="n">
        <v>7984.08</v>
      </c>
      <c r="K639" s="41" t="n">
        <v>12275</v>
      </c>
      <c r="L639" s="41" t="n">
        <v>5618</v>
      </c>
      <c r="M639" s="40" t="n">
        <v>18629.51</v>
      </c>
      <c r="N639" s="40" t="n">
        <v>6216.62</v>
      </c>
      <c r="O639" s="41" t="n">
        <v>13494.6</v>
      </c>
      <c r="P639" s="42" t="n">
        <v>7710.98</v>
      </c>
    </row>
    <row r="640" customFormat="false" ht="12.75" hidden="false" customHeight="false" outlineLevel="0" collapsed="false">
      <c r="A640" s="39" t="s">
        <v>3019</v>
      </c>
      <c r="B640" s="39" t="s">
        <v>26</v>
      </c>
      <c r="C640" s="39" t="s">
        <v>111</v>
      </c>
      <c r="D640" s="39" t="s">
        <v>3020</v>
      </c>
      <c r="E640" s="40" t="n">
        <v>20278.56</v>
      </c>
      <c r="F640" s="40" t="n">
        <v>6334.15</v>
      </c>
      <c r="G640" s="41" t="n">
        <v>60114.22</v>
      </c>
      <c r="H640" s="41" t="n">
        <v>8750.86</v>
      </c>
      <c r="I640" s="40" t="n">
        <v>15096.4</v>
      </c>
      <c r="J640" s="40" t="n">
        <v>7978.63</v>
      </c>
      <c r="K640" s="41" t="n">
        <v>12272.7</v>
      </c>
      <c r="L640" s="41" t="n">
        <v>5609.6</v>
      </c>
      <c r="M640" s="40" t="n">
        <v>18594.43</v>
      </c>
      <c r="N640" s="40" t="n">
        <v>6095.14</v>
      </c>
      <c r="O640" s="41" t="n">
        <v>13490.16</v>
      </c>
      <c r="P640" s="42" t="n">
        <v>7703.88</v>
      </c>
    </row>
    <row r="641" customFormat="false" ht="12.75" hidden="false" customHeight="false" outlineLevel="0" collapsed="false">
      <c r="A641" s="39" t="s">
        <v>3022</v>
      </c>
      <c r="B641" s="39" t="s">
        <v>44</v>
      </c>
      <c r="C641" s="39" t="s">
        <v>111</v>
      </c>
      <c r="D641" s="39"/>
      <c r="E641" s="40" t="n">
        <v>20333.62</v>
      </c>
      <c r="F641" s="40" t="n">
        <v>6340.81</v>
      </c>
      <c r="G641" s="41" t="n">
        <v>60128.62</v>
      </c>
      <c r="H641" s="41" t="n">
        <v>8659.02</v>
      </c>
      <c r="I641" s="40" t="n">
        <v>15090.37</v>
      </c>
      <c r="J641" s="40" t="n">
        <v>7978.38</v>
      </c>
      <c r="K641" s="41" t="n">
        <v>12286.1</v>
      </c>
      <c r="L641" s="41" t="n">
        <v>5609.2</v>
      </c>
      <c r="M641" s="40" t="n">
        <v>18597.04</v>
      </c>
      <c r="N641" s="40" t="n">
        <v>6177.18</v>
      </c>
      <c r="O641" s="41" t="n">
        <v>13488.28</v>
      </c>
      <c r="P641" s="42" t="n">
        <v>7710.55</v>
      </c>
    </row>
    <row r="642" customFormat="false" ht="12.75" hidden="false" customHeight="false" outlineLevel="0" collapsed="false">
      <c r="A642" s="39" t="s">
        <v>3623</v>
      </c>
      <c r="B642" s="39" t="s">
        <v>59</v>
      </c>
      <c r="C642" s="39" t="s">
        <v>66</v>
      </c>
      <c r="D642" s="39" t="s">
        <v>16</v>
      </c>
      <c r="E642" s="40" t="n">
        <v>20238.05</v>
      </c>
      <c r="F642" s="40" t="n">
        <v>6323.45</v>
      </c>
      <c r="G642" s="41" t="n">
        <v>58044.21</v>
      </c>
      <c r="H642" s="41" t="n">
        <v>8675.56</v>
      </c>
      <c r="I642" s="40" t="n">
        <v>15251.27</v>
      </c>
      <c r="J642" s="40" t="n">
        <v>7968.67</v>
      </c>
      <c r="K642" s="41" t="n">
        <v>12270</v>
      </c>
      <c r="L642" s="41" t="n">
        <v>5577.7</v>
      </c>
      <c r="M642" s="40" t="n">
        <v>18595.91</v>
      </c>
      <c r="N642" s="40" t="n">
        <v>6165.46</v>
      </c>
      <c r="O642" s="41" t="n">
        <v>13497.27</v>
      </c>
      <c r="P642" s="42" t="n">
        <v>7707.69</v>
      </c>
    </row>
    <row r="643" customFormat="false" ht="12.75" hidden="false" customHeight="false" outlineLevel="0" collapsed="false">
      <c r="A643" s="39" t="s">
        <v>3026</v>
      </c>
      <c r="B643" s="39" t="s">
        <v>59</v>
      </c>
      <c r="C643" s="39" t="s">
        <v>60</v>
      </c>
      <c r="D643" s="39" t="s">
        <v>61</v>
      </c>
      <c r="E643" s="40" t="n">
        <v>20240.44</v>
      </c>
      <c r="F643" s="40" t="n">
        <v>6337.66</v>
      </c>
      <c r="G643" s="41" t="n">
        <v>58267.09</v>
      </c>
      <c r="H643" s="41" t="n">
        <v>8661.95</v>
      </c>
      <c r="I643" s="40" t="n">
        <v>15290.86</v>
      </c>
      <c r="J643" s="40" t="n">
        <v>7979.02</v>
      </c>
      <c r="K643" s="41" t="n">
        <v>12284.9</v>
      </c>
      <c r="L643" s="41" t="n">
        <v>5648.6</v>
      </c>
      <c r="M643" s="40" t="n">
        <v>18416.99</v>
      </c>
      <c r="N643" s="40" t="n">
        <v>6304.77</v>
      </c>
      <c r="O643" s="41" t="n">
        <v>13499.26</v>
      </c>
      <c r="P643" s="42" t="n">
        <v>7715.68</v>
      </c>
    </row>
    <row r="644" customFormat="false" ht="12.75" hidden="false" customHeight="false" outlineLevel="0" collapsed="false">
      <c r="A644" s="39" t="s">
        <v>3029</v>
      </c>
      <c r="B644" s="39" t="s">
        <v>59</v>
      </c>
      <c r="C644" s="39" t="s">
        <v>60</v>
      </c>
      <c r="D644" s="39" t="s">
        <v>512</v>
      </c>
      <c r="E644" s="40" t="n">
        <v>20238.1</v>
      </c>
      <c r="F644" s="40" t="n">
        <v>6323.44</v>
      </c>
      <c r="G644" s="41" t="n">
        <v>58276.04</v>
      </c>
      <c r="H644" s="41" t="n">
        <v>8659.48</v>
      </c>
      <c r="I644" s="40" t="n">
        <v>15242.91</v>
      </c>
      <c r="J644" s="40" t="n">
        <v>7979.28</v>
      </c>
      <c r="K644" s="41" t="n">
        <v>12285.5</v>
      </c>
      <c r="L644" s="41" t="n">
        <v>5646.6</v>
      </c>
      <c r="M644" s="40" t="n">
        <v>18355.02</v>
      </c>
      <c r="N644" s="40" t="n">
        <v>6300.86</v>
      </c>
      <c r="O644" s="41" t="n">
        <v>13494.86</v>
      </c>
      <c r="P644" s="42" t="n">
        <v>7715.93</v>
      </c>
    </row>
    <row r="645" customFormat="false" ht="12.75" hidden="false" customHeight="false" outlineLevel="0" collapsed="false">
      <c r="A645" s="39" t="s">
        <v>3032</v>
      </c>
      <c r="B645" s="39" t="s">
        <v>26</v>
      </c>
      <c r="C645" s="39" t="s">
        <v>27</v>
      </c>
      <c r="D645" s="39" t="s">
        <v>28</v>
      </c>
      <c r="E645" s="40" t="n">
        <v>20158.33</v>
      </c>
      <c r="F645" s="40" t="n">
        <v>6323.76</v>
      </c>
      <c r="G645" s="41" t="n">
        <v>59986.22</v>
      </c>
      <c r="H645" s="41" t="n">
        <v>9771.36</v>
      </c>
      <c r="I645" s="40" t="n">
        <v>15068.71</v>
      </c>
      <c r="J645" s="40" t="n">
        <v>7978.9</v>
      </c>
      <c r="K645" s="41" t="n">
        <v>12247.3</v>
      </c>
      <c r="L645" s="41" t="n">
        <v>5602.6</v>
      </c>
      <c r="M645" s="40" t="n">
        <v>18585.03</v>
      </c>
      <c r="N645" s="40" t="n">
        <v>5951.88</v>
      </c>
      <c r="O645" s="41" t="n">
        <v>13489.09</v>
      </c>
      <c r="P645" s="42" t="n">
        <v>7692.23</v>
      </c>
    </row>
    <row r="646" customFormat="false" ht="12.75" hidden="false" customHeight="false" outlineLevel="0" collapsed="false">
      <c r="A646" s="39" t="s">
        <v>3035</v>
      </c>
      <c r="B646" s="39" t="s">
        <v>346</v>
      </c>
      <c r="C646" s="39"/>
      <c r="D646" s="39"/>
      <c r="E646" s="40" t="n">
        <v>20125.74</v>
      </c>
      <c r="F646" s="40" t="n">
        <v>6319.52</v>
      </c>
      <c r="G646" s="41" t="n">
        <v>59967.89</v>
      </c>
      <c r="H646" s="41" t="n">
        <v>9027.14</v>
      </c>
      <c r="I646" s="40" t="n">
        <v>15071.36</v>
      </c>
      <c r="J646" s="40" t="n">
        <v>7979.24</v>
      </c>
      <c r="K646" s="41"/>
      <c r="L646" s="41"/>
      <c r="M646" s="40" t="n">
        <v>18585.16</v>
      </c>
      <c r="N646" s="40" t="n">
        <v>5896.68</v>
      </c>
      <c r="O646" s="41" t="n">
        <v>13490.42</v>
      </c>
      <c r="P646" s="42" t="n">
        <v>7687.94</v>
      </c>
    </row>
    <row r="647" customFormat="false" ht="12.75" hidden="false" customHeight="false" outlineLevel="0" collapsed="false">
      <c r="A647" s="39" t="s">
        <v>3036</v>
      </c>
      <c r="B647" s="39" t="s">
        <v>14</v>
      </c>
      <c r="C647" s="39" t="s">
        <v>15</v>
      </c>
      <c r="D647" s="39" t="s">
        <v>16</v>
      </c>
      <c r="E647" s="40" t="n">
        <v>20134.76</v>
      </c>
      <c r="F647" s="40" t="n">
        <v>6300.98</v>
      </c>
      <c r="G647" s="41" t="n">
        <v>58253.86</v>
      </c>
      <c r="H647" s="41" t="n">
        <v>8607.09</v>
      </c>
      <c r="I647" s="40" t="n">
        <v>15274.4</v>
      </c>
      <c r="J647" s="40" t="n">
        <v>7983.96</v>
      </c>
      <c r="K647" s="41" t="n">
        <v>12275.2</v>
      </c>
      <c r="L647" s="41" t="n">
        <v>5618.2</v>
      </c>
      <c r="M647" s="40" t="n">
        <v>18629.59</v>
      </c>
      <c r="N647" s="40" t="n">
        <v>6217.61</v>
      </c>
      <c r="O647" s="41" t="n">
        <v>13494.61</v>
      </c>
      <c r="P647" s="42" t="n">
        <v>7711.05</v>
      </c>
    </row>
    <row r="648" customFormat="false" ht="12.75" hidden="false" customHeight="false" outlineLevel="0" collapsed="false">
      <c r="A648" s="39" t="s">
        <v>3038</v>
      </c>
      <c r="B648" s="39" t="s">
        <v>59</v>
      </c>
      <c r="C648" s="39" t="s">
        <v>60</v>
      </c>
      <c r="D648" s="39" t="s">
        <v>63</v>
      </c>
      <c r="E648" s="40" t="n">
        <v>20276.48</v>
      </c>
      <c r="F648" s="40" t="n">
        <v>6533.44</v>
      </c>
      <c r="G648" s="41" t="n">
        <v>58323.23</v>
      </c>
      <c r="H648" s="41" t="n">
        <v>8677.36</v>
      </c>
      <c r="I648" s="40" t="n">
        <v>15436.71</v>
      </c>
      <c r="J648" s="40" t="n">
        <v>7978.74</v>
      </c>
      <c r="K648" s="41" t="n">
        <v>12284.1</v>
      </c>
      <c r="L648" s="41" t="n">
        <v>5650.8</v>
      </c>
      <c r="M648" s="40" t="n">
        <v>18503.98</v>
      </c>
      <c r="N648" s="40" t="n">
        <v>6301.82</v>
      </c>
      <c r="O648" s="41" t="n">
        <v>13506.06</v>
      </c>
      <c r="P648" s="42" t="n">
        <v>7716.11</v>
      </c>
    </row>
    <row r="649" customFormat="false" ht="12.75" hidden="false" customHeight="false" outlineLevel="0" collapsed="false">
      <c r="A649" s="39" t="s">
        <v>3040</v>
      </c>
      <c r="B649" s="39" t="s">
        <v>59</v>
      </c>
      <c r="C649" s="39" t="s">
        <v>60</v>
      </c>
      <c r="D649" s="39" t="s">
        <v>61</v>
      </c>
      <c r="E649" s="40" t="n">
        <v>20556.45</v>
      </c>
      <c r="F649" s="40" t="n">
        <v>8211.11</v>
      </c>
      <c r="G649" s="41" t="n">
        <v>58388.55</v>
      </c>
      <c r="H649" s="41" t="n">
        <v>8796.57</v>
      </c>
      <c r="I649" s="40" t="n">
        <v>14635.74</v>
      </c>
      <c r="J649" s="40" t="n">
        <v>7979.98</v>
      </c>
      <c r="K649" s="41" t="n">
        <v>12295.1</v>
      </c>
      <c r="L649" s="41" t="n">
        <v>5677.4</v>
      </c>
      <c r="M649" s="40" t="n">
        <v>18571.34</v>
      </c>
      <c r="N649" s="40" t="n">
        <v>6354.52</v>
      </c>
      <c r="O649" s="41" t="n">
        <v>13495.15</v>
      </c>
      <c r="P649" s="42" t="n">
        <v>7719.16</v>
      </c>
    </row>
    <row r="650" customFormat="false" ht="12.75" hidden="false" customHeight="false" outlineLevel="0" collapsed="false">
      <c r="A650" s="39" t="s">
        <v>3042</v>
      </c>
      <c r="B650" s="39" t="s">
        <v>14</v>
      </c>
      <c r="C650" s="39" t="s">
        <v>27</v>
      </c>
      <c r="D650" s="39" t="s">
        <v>28</v>
      </c>
      <c r="E650" s="40" t="n">
        <v>20580.33</v>
      </c>
      <c r="F650" s="40" t="n">
        <v>6383.88</v>
      </c>
      <c r="G650" s="41" t="n">
        <v>60052.77</v>
      </c>
      <c r="H650" s="41" t="n">
        <v>8776.62</v>
      </c>
      <c r="I650" s="40" t="n">
        <v>15019.4</v>
      </c>
      <c r="J650" s="40" t="n">
        <v>7989.03</v>
      </c>
      <c r="K650" s="41" t="n">
        <v>12394.6</v>
      </c>
      <c r="L650" s="41" t="n">
        <v>5815.5</v>
      </c>
      <c r="M650" s="40" t="n">
        <v>18701.91</v>
      </c>
      <c r="N650" s="40" t="n">
        <v>6656.75</v>
      </c>
      <c r="O650" s="41" t="n">
        <v>13493.18</v>
      </c>
      <c r="P650" s="42" t="n">
        <v>7725.48</v>
      </c>
    </row>
    <row r="651" customFormat="false" ht="12.75" hidden="false" customHeight="false" outlineLevel="0" collapsed="false">
      <c r="A651" s="39" t="s">
        <v>3045</v>
      </c>
      <c r="B651" s="39" t="s">
        <v>59</v>
      </c>
      <c r="C651" s="39" t="s">
        <v>60</v>
      </c>
      <c r="D651" s="39" t="s">
        <v>61</v>
      </c>
      <c r="E651" s="40" t="n">
        <v>20239.43</v>
      </c>
      <c r="F651" s="40" t="n">
        <v>6333.35</v>
      </c>
      <c r="G651" s="41" t="n">
        <v>58285.78</v>
      </c>
      <c r="H651" s="41" t="n">
        <v>8663.54</v>
      </c>
      <c r="I651" s="40" t="n">
        <v>15353.18</v>
      </c>
      <c r="J651" s="40" t="n">
        <v>7978.85</v>
      </c>
      <c r="K651" s="41" t="n">
        <v>12285.8</v>
      </c>
      <c r="L651" s="41" t="n">
        <v>5649.4</v>
      </c>
      <c r="M651" s="40" t="n">
        <v>18462.45</v>
      </c>
      <c r="N651" s="40" t="n">
        <v>6308.49</v>
      </c>
      <c r="O651" s="41" t="n">
        <v>13495.71</v>
      </c>
      <c r="P651" s="42" t="n">
        <v>7716.38</v>
      </c>
    </row>
    <row r="652" customFormat="false" ht="12.75" hidden="false" customHeight="false" outlineLevel="0" collapsed="false">
      <c r="A652" s="39" t="s">
        <v>3048</v>
      </c>
      <c r="B652" s="39" t="s">
        <v>47</v>
      </c>
      <c r="C652" s="39" t="s">
        <v>66</v>
      </c>
      <c r="D652" s="39" t="s">
        <v>3049</v>
      </c>
      <c r="E652" s="40" t="n">
        <v>20855.21</v>
      </c>
      <c r="F652" s="40" t="n">
        <v>6325.13</v>
      </c>
      <c r="G652" s="41" t="n">
        <v>59441.2</v>
      </c>
      <c r="H652" s="41" t="n">
        <v>8699.31</v>
      </c>
      <c r="I652" s="40" t="n">
        <v>15188.08</v>
      </c>
      <c r="J652" s="40" t="n">
        <v>7977.83</v>
      </c>
      <c r="K652" s="41" t="n">
        <v>12270.5</v>
      </c>
      <c r="L652" s="41" t="n">
        <v>5611.1</v>
      </c>
      <c r="M652" s="40" t="n">
        <v>18599.53</v>
      </c>
      <c r="N652" s="40" t="n">
        <v>6095.35</v>
      </c>
      <c r="O652" s="41" t="n">
        <v>13497.89</v>
      </c>
      <c r="P652" s="42" t="n">
        <v>7702.3</v>
      </c>
    </row>
    <row r="653" customFormat="false" ht="12.75" hidden="false" customHeight="false" outlineLevel="0" collapsed="false">
      <c r="A653" s="39" t="s">
        <v>3055</v>
      </c>
      <c r="B653" s="39" t="s">
        <v>26</v>
      </c>
      <c r="C653" s="39" t="s">
        <v>111</v>
      </c>
      <c r="D653" s="39" t="s">
        <v>491</v>
      </c>
      <c r="E653" s="40" t="n">
        <v>20125.74</v>
      </c>
      <c r="F653" s="40" t="n">
        <v>6319.52</v>
      </c>
      <c r="G653" s="41" t="n">
        <v>59967.89</v>
      </c>
      <c r="H653" s="41" t="n">
        <v>9027.14</v>
      </c>
      <c r="I653" s="40" t="n">
        <v>15071.36</v>
      </c>
      <c r="J653" s="40" t="n">
        <v>7979.24</v>
      </c>
      <c r="K653" s="41" t="n">
        <v>12238.3</v>
      </c>
      <c r="L653" s="41" t="n">
        <v>5607.8</v>
      </c>
      <c r="M653" s="40" t="n">
        <v>18585.16</v>
      </c>
      <c r="N653" s="40" t="n">
        <v>5896.68</v>
      </c>
      <c r="O653" s="41" t="n">
        <v>13490.42</v>
      </c>
      <c r="P653" s="42" t="n">
        <v>7687.94</v>
      </c>
    </row>
    <row r="654" customFormat="false" ht="12.75" hidden="false" customHeight="false" outlineLevel="0" collapsed="false">
      <c r="A654" s="39" t="s">
        <v>3057</v>
      </c>
      <c r="B654" s="39" t="s">
        <v>14</v>
      </c>
      <c r="C654" s="39" t="s">
        <v>37</v>
      </c>
      <c r="D654" s="39" t="s">
        <v>353</v>
      </c>
      <c r="E654" s="40" t="n">
        <v>20259.43</v>
      </c>
      <c r="F654" s="40" t="n">
        <v>6328.19</v>
      </c>
      <c r="G654" s="41" t="n">
        <v>60628.32</v>
      </c>
      <c r="H654" s="41" t="n">
        <v>8679.82</v>
      </c>
      <c r="I654" s="40" t="n">
        <v>17457.49</v>
      </c>
      <c r="J654" s="40" t="n">
        <v>9301.14</v>
      </c>
      <c r="K654" s="41" t="n">
        <v>12269.3</v>
      </c>
      <c r="L654" s="41" t="n">
        <v>5597.5</v>
      </c>
      <c r="M654" s="40" t="n">
        <v>18604.28</v>
      </c>
      <c r="N654" s="40" t="n">
        <v>6164.91</v>
      </c>
      <c r="O654" s="41" t="n">
        <v>13493.92</v>
      </c>
      <c r="P654" s="42" t="n">
        <v>7708.49</v>
      </c>
    </row>
    <row r="655" customFormat="false" ht="12.75" hidden="false" customHeight="false" outlineLevel="0" collapsed="false">
      <c r="A655" s="39" t="s">
        <v>3062</v>
      </c>
      <c r="B655" s="39" t="s">
        <v>20</v>
      </c>
      <c r="C655" s="39" t="s">
        <v>45</v>
      </c>
      <c r="D655" s="39" t="s">
        <v>96</v>
      </c>
      <c r="E655" s="40" t="n">
        <v>20184.85</v>
      </c>
      <c r="F655" s="40" t="n">
        <v>6331.58</v>
      </c>
      <c r="G655" s="41" t="n">
        <v>58620.3</v>
      </c>
      <c r="H655" s="41" t="n">
        <v>8705.89</v>
      </c>
      <c r="I655" s="40" t="n">
        <v>15065.58</v>
      </c>
      <c r="J655" s="40" t="n">
        <v>7978.13</v>
      </c>
      <c r="K655" s="41" t="n">
        <v>12135.8</v>
      </c>
      <c r="L655" s="41" t="n">
        <v>5625.9</v>
      </c>
      <c r="M655" s="40" t="n">
        <v>18598.1</v>
      </c>
      <c r="N655" s="40" t="n">
        <v>6108.43</v>
      </c>
      <c r="O655" s="41" t="n">
        <v>13534.44</v>
      </c>
      <c r="P655" s="42" t="n">
        <v>7702.65</v>
      </c>
    </row>
    <row r="656" customFormat="false" ht="12.75" hidden="false" customHeight="false" outlineLevel="0" collapsed="false">
      <c r="A656" s="39" t="s">
        <v>3066</v>
      </c>
      <c r="B656" s="39" t="s">
        <v>14</v>
      </c>
      <c r="C656" s="39" t="s">
        <v>37</v>
      </c>
      <c r="D656" s="39" t="s">
        <v>135</v>
      </c>
      <c r="E656" s="40" t="n">
        <v>20258.37</v>
      </c>
      <c r="F656" s="40" t="n">
        <v>6328.17</v>
      </c>
      <c r="G656" s="41" t="n">
        <v>60438.69</v>
      </c>
      <c r="H656" s="41" t="n">
        <v>8680.2</v>
      </c>
      <c r="I656" s="40" t="n">
        <v>17119.97</v>
      </c>
      <c r="J656" s="40" t="n">
        <v>9214.97</v>
      </c>
      <c r="K656" s="41" t="n">
        <v>12269.2</v>
      </c>
      <c r="L656" s="41" t="n">
        <v>5597.5</v>
      </c>
      <c r="M656" s="40" t="n">
        <v>18604.35</v>
      </c>
      <c r="N656" s="40" t="n">
        <v>6164.84</v>
      </c>
      <c r="O656" s="41" t="n">
        <v>13493.93</v>
      </c>
      <c r="P656" s="42" t="n">
        <v>7708.46</v>
      </c>
    </row>
    <row r="657" customFormat="false" ht="12.75" hidden="false" customHeight="false" outlineLevel="0" collapsed="false">
      <c r="A657" s="39" t="s">
        <v>3068</v>
      </c>
      <c r="B657" s="39" t="s">
        <v>26</v>
      </c>
      <c r="C657" s="39" t="s">
        <v>45</v>
      </c>
      <c r="D657" s="39" t="s">
        <v>3069</v>
      </c>
      <c r="E657" s="40" t="n">
        <v>20265.97</v>
      </c>
      <c r="F657" s="40" t="n">
        <v>6327.72</v>
      </c>
      <c r="G657" s="41" t="n">
        <v>58110.57</v>
      </c>
      <c r="H657" s="41" t="n">
        <v>8679.42</v>
      </c>
      <c r="I657" s="40" t="n">
        <v>15204.29</v>
      </c>
      <c r="J657" s="40" t="n">
        <v>7967.64</v>
      </c>
      <c r="K657" s="41" t="n">
        <v>12267.2</v>
      </c>
      <c r="L657" s="41" t="n">
        <v>5767.2</v>
      </c>
      <c r="M657" s="40" t="n">
        <v>18591.37</v>
      </c>
      <c r="N657" s="40" t="n">
        <v>6159.48</v>
      </c>
      <c r="O657" s="41" t="n">
        <v>13498.53</v>
      </c>
      <c r="P657" s="42" t="n">
        <v>7707.08</v>
      </c>
    </row>
    <row r="658" customFormat="false" ht="12.75" hidden="false" customHeight="false" outlineLevel="0" collapsed="false">
      <c r="A658" s="39" t="s">
        <v>3074</v>
      </c>
      <c r="B658" s="39" t="s">
        <v>20</v>
      </c>
      <c r="C658" s="39" t="s">
        <v>37</v>
      </c>
      <c r="D658" s="39" t="s">
        <v>3075</v>
      </c>
      <c r="E658" s="40" t="n">
        <v>20259.33</v>
      </c>
      <c r="F658" s="40" t="n">
        <v>6328.19</v>
      </c>
      <c r="G658" s="41" t="n">
        <v>60528.93</v>
      </c>
      <c r="H658" s="41" t="n">
        <v>8679.83</v>
      </c>
      <c r="I658" s="40" t="n">
        <v>17224.72</v>
      </c>
      <c r="J658" s="40" t="n">
        <v>9186.37</v>
      </c>
      <c r="K658" s="41" t="n">
        <v>12269.3</v>
      </c>
      <c r="L658" s="41" t="n">
        <v>5597.5</v>
      </c>
      <c r="M658" s="40" t="n">
        <v>18604.3</v>
      </c>
      <c r="N658" s="40" t="n">
        <v>6164.9</v>
      </c>
      <c r="O658" s="41" t="n">
        <v>13493.92</v>
      </c>
      <c r="P658" s="42" t="n">
        <v>7119.79</v>
      </c>
    </row>
    <row r="659" customFormat="false" ht="12.75" hidden="false" customHeight="false" outlineLevel="0" collapsed="false">
      <c r="A659" s="39" t="s">
        <v>3077</v>
      </c>
      <c r="B659" s="39" t="s">
        <v>59</v>
      </c>
      <c r="C659" s="39" t="s">
        <v>111</v>
      </c>
      <c r="D659" s="39" t="s">
        <v>765</v>
      </c>
      <c r="E659" s="40" t="n">
        <v>19888.05</v>
      </c>
      <c r="F659" s="40" t="n">
        <v>6297.63</v>
      </c>
      <c r="G659" s="41" t="n">
        <v>59638.79</v>
      </c>
      <c r="H659" s="41" t="n">
        <v>8877.45</v>
      </c>
      <c r="I659" s="40" t="n">
        <v>15035.2</v>
      </c>
      <c r="J659" s="40" t="n">
        <v>7980.19</v>
      </c>
      <c r="K659" s="41" t="n">
        <v>12196.8</v>
      </c>
      <c r="L659" s="41" t="n">
        <v>5612.7</v>
      </c>
      <c r="M659" s="40" t="n">
        <v>18569.61</v>
      </c>
      <c r="N659" s="40" t="n">
        <v>5572.42</v>
      </c>
      <c r="O659" s="41" t="n">
        <v>13493.29</v>
      </c>
      <c r="P659" s="42" t="n">
        <v>7072.68</v>
      </c>
    </row>
    <row r="660" customFormat="false" ht="12.75" hidden="false" customHeight="false" outlineLevel="0" collapsed="false">
      <c r="A660" s="39" t="s">
        <v>3080</v>
      </c>
      <c r="B660" s="39" t="s">
        <v>59</v>
      </c>
      <c r="C660" s="39" t="s">
        <v>66</v>
      </c>
      <c r="D660" s="39" t="s">
        <v>119</v>
      </c>
      <c r="E660" s="40" t="n">
        <v>20211.31</v>
      </c>
      <c r="F660" s="40" t="n">
        <v>6319.4</v>
      </c>
      <c r="G660" s="41" t="n">
        <v>58079.81</v>
      </c>
      <c r="H660" s="41" t="n">
        <v>8665.47</v>
      </c>
      <c r="I660" s="40" t="n">
        <v>15307.74</v>
      </c>
      <c r="J660" s="40" t="n">
        <v>7973.24</v>
      </c>
      <c r="K660" s="41" t="n">
        <v>12271.1</v>
      </c>
      <c r="L660" s="41" t="n">
        <v>5593</v>
      </c>
      <c r="M660" s="40" t="n">
        <v>18605.02</v>
      </c>
      <c r="N660" s="40" t="n">
        <v>6179.41</v>
      </c>
      <c r="O660" s="41" t="n">
        <v>13496.52</v>
      </c>
      <c r="P660" s="42" t="n">
        <v>7119.9</v>
      </c>
    </row>
    <row r="661" customFormat="false" ht="12.75" hidden="false" customHeight="false" outlineLevel="0" collapsed="false">
      <c r="A661" s="39" t="s">
        <v>3082</v>
      </c>
      <c r="B661" s="39" t="s">
        <v>20</v>
      </c>
      <c r="C661" s="39" t="s">
        <v>33</v>
      </c>
      <c r="D661" s="39" t="s">
        <v>96</v>
      </c>
      <c r="E661" s="40" t="n">
        <v>20318.53</v>
      </c>
      <c r="F661" s="40" t="n">
        <v>6331.11</v>
      </c>
      <c r="G661" s="41" t="n">
        <v>60254.66</v>
      </c>
      <c r="H661" s="41" t="n">
        <v>8681.94</v>
      </c>
      <c r="I661" s="40" t="n">
        <v>15155.59</v>
      </c>
      <c r="J661" s="40" t="n">
        <v>7979.41</v>
      </c>
      <c r="K661" s="41" t="n">
        <v>12262.8</v>
      </c>
      <c r="L661" s="41" t="n">
        <v>5588.3</v>
      </c>
      <c r="M661" s="40" t="n">
        <v>18602.36</v>
      </c>
      <c r="N661" s="40" t="n">
        <v>6149.75</v>
      </c>
      <c r="O661" s="41" t="n">
        <v>13493.36</v>
      </c>
      <c r="P661" s="42" t="n">
        <v>7118.96</v>
      </c>
    </row>
    <row r="662" customFormat="false" ht="12.75" hidden="false" customHeight="false" outlineLevel="0" collapsed="false">
      <c r="A662" s="39" t="s">
        <v>3086</v>
      </c>
      <c r="B662" s="39" t="s">
        <v>59</v>
      </c>
      <c r="C662" s="39" t="s">
        <v>60</v>
      </c>
      <c r="D662" s="39" t="s">
        <v>61</v>
      </c>
      <c r="E662" s="40" t="n">
        <v>20370.26</v>
      </c>
      <c r="F662" s="40" t="n">
        <v>6482.25</v>
      </c>
      <c r="G662" s="41" t="n">
        <v>58769.45</v>
      </c>
      <c r="H662" s="41" t="n">
        <v>8708.77</v>
      </c>
      <c r="I662" s="40" t="n">
        <v>14735.43</v>
      </c>
      <c r="J662" s="40" t="n">
        <v>7978.6</v>
      </c>
      <c r="K662" s="41" t="n">
        <v>12276.3</v>
      </c>
      <c r="L662" s="41" t="n">
        <v>5676.6</v>
      </c>
      <c r="M662" s="40" t="n">
        <v>18577.26</v>
      </c>
      <c r="N662" s="40" t="n">
        <v>6416.35</v>
      </c>
      <c r="O662" s="41" t="n">
        <v>13909.57</v>
      </c>
      <c r="P662" s="42" t="n">
        <v>7133.78</v>
      </c>
    </row>
    <row r="663" customFormat="false" ht="12.75" hidden="false" customHeight="false" outlineLevel="0" collapsed="false">
      <c r="A663" s="39" t="s">
        <v>3089</v>
      </c>
      <c r="B663" s="39" t="s">
        <v>26</v>
      </c>
      <c r="C663" s="39" t="s">
        <v>111</v>
      </c>
      <c r="D663" s="39" t="s">
        <v>952</v>
      </c>
      <c r="E663" s="40" t="n">
        <v>19918.38</v>
      </c>
      <c r="F663" s="40" t="n">
        <v>6300.1</v>
      </c>
      <c r="G663" s="41" t="n">
        <v>59772.76</v>
      </c>
      <c r="H663" s="41" t="n">
        <v>8947.97</v>
      </c>
      <c r="I663" s="40" t="n">
        <v>15038.86</v>
      </c>
      <c r="J663" s="40" t="n">
        <v>7980.09</v>
      </c>
      <c r="K663" s="41" t="n">
        <v>12195</v>
      </c>
      <c r="L663" s="41" t="n">
        <v>5610</v>
      </c>
      <c r="M663" s="40" t="n">
        <v>18573.89</v>
      </c>
      <c r="N663" s="40" t="n">
        <v>5630.71</v>
      </c>
      <c r="O663" s="41" t="n">
        <v>13491.23</v>
      </c>
      <c r="P663" s="42" t="n">
        <v>7077.33</v>
      </c>
    </row>
    <row r="664" customFormat="false" ht="12.75" hidden="false" customHeight="false" outlineLevel="0" collapsed="false">
      <c r="A664" s="39" t="s">
        <v>3093</v>
      </c>
      <c r="B664" s="39" t="s">
        <v>59</v>
      </c>
      <c r="C664" s="39" t="s">
        <v>60</v>
      </c>
      <c r="D664" s="39" t="s">
        <v>61</v>
      </c>
      <c r="E664" s="40" t="n">
        <v>20240.41</v>
      </c>
      <c r="F664" s="40" t="n">
        <v>6354.19</v>
      </c>
      <c r="G664" s="41" t="n">
        <v>58276.89</v>
      </c>
      <c r="H664" s="41" t="n">
        <v>8666.25</v>
      </c>
      <c r="I664" s="40" t="n">
        <v>15320.53</v>
      </c>
      <c r="J664" s="40" t="n">
        <v>7978.75</v>
      </c>
      <c r="K664" s="41" t="n">
        <v>12284.9</v>
      </c>
      <c r="L664" s="41" t="n">
        <v>5650.5</v>
      </c>
      <c r="M664" s="40" t="n">
        <v>18465.62</v>
      </c>
      <c r="N664" s="40" t="n">
        <v>6306.74</v>
      </c>
      <c r="O664" s="41" t="n">
        <v>13501.62</v>
      </c>
      <c r="P664" s="42" t="n">
        <v>7127.38</v>
      </c>
    </row>
    <row r="665" customFormat="false" ht="12.75" hidden="false" customHeight="false" outlineLevel="0" collapsed="false">
      <c r="A665" s="39" t="s">
        <v>3096</v>
      </c>
      <c r="B665" s="39" t="s">
        <v>639</v>
      </c>
      <c r="C665" s="39" t="s">
        <v>45</v>
      </c>
      <c r="D665" s="39" t="s">
        <v>73</v>
      </c>
      <c r="E665" s="40" t="n">
        <v>20189.63</v>
      </c>
      <c r="F665" s="40" t="n">
        <v>6322.98</v>
      </c>
      <c r="G665" s="41" t="n">
        <v>58458</v>
      </c>
      <c r="H665" s="41" t="n">
        <v>8691.81</v>
      </c>
      <c r="I665" s="40" t="n">
        <v>15145.62</v>
      </c>
      <c r="J665" s="40" t="n">
        <v>7977.83</v>
      </c>
      <c r="K665" s="41" t="n">
        <v>12142.1</v>
      </c>
      <c r="L665" s="41" t="n">
        <v>5625</v>
      </c>
      <c r="M665" s="40" t="n">
        <v>18598.83</v>
      </c>
      <c r="N665" s="40" t="n">
        <v>6108.82</v>
      </c>
      <c r="O665" s="41" t="n">
        <v>13514.01</v>
      </c>
      <c r="P665" s="42" t="n">
        <v>7703.2</v>
      </c>
    </row>
    <row r="666" customFormat="false" ht="12.75" hidden="false" customHeight="false" outlineLevel="0" collapsed="false">
      <c r="A666" s="39" t="s">
        <v>3118</v>
      </c>
      <c r="B666" s="39" t="s">
        <v>26</v>
      </c>
      <c r="C666" s="39" t="s">
        <v>27</v>
      </c>
      <c r="D666" s="39" t="s">
        <v>28</v>
      </c>
      <c r="E666" s="40" t="n">
        <v>20292.25</v>
      </c>
      <c r="F666" s="40" t="n">
        <v>6336.14</v>
      </c>
      <c r="G666" s="41" t="n">
        <v>60057.09</v>
      </c>
      <c r="H666" s="41" t="n">
        <v>8496.94</v>
      </c>
      <c r="I666" s="40" t="n">
        <v>15066.98</v>
      </c>
      <c r="J666" s="40" t="n">
        <v>7977.69</v>
      </c>
      <c r="K666" s="41" t="n">
        <v>12281.4</v>
      </c>
      <c r="L666" s="41" t="n">
        <v>5572.6</v>
      </c>
      <c r="M666" s="40" t="n">
        <v>18583.25</v>
      </c>
      <c r="N666" s="40" t="n">
        <v>6120.29</v>
      </c>
      <c r="O666" s="41" t="n">
        <v>13484.55</v>
      </c>
      <c r="P666" s="42" t="n">
        <v>7117.84</v>
      </c>
    </row>
    <row r="667" customFormat="false" ht="12.75" hidden="false" customHeight="false" outlineLevel="0" collapsed="false">
      <c r="A667" s="39" t="s">
        <v>3121</v>
      </c>
      <c r="B667" s="39" t="s">
        <v>47</v>
      </c>
      <c r="C667" s="39" t="s">
        <v>87</v>
      </c>
      <c r="D667" s="39" t="s">
        <v>3121</v>
      </c>
      <c r="E667" s="40" t="n">
        <v>20237.35</v>
      </c>
      <c r="F667" s="40" t="n">
        <v>6329.79</v>
      </c>
      <c r="G667" s="41" t="n">
        <v>60146.28</v>
      </c>
      <c r="H667" s="41" t="n">
        <v>8674.47</v>
      </c>
      <c r="I667" s="40" t="n">
        <v>15168.14</v>
      </c>
      <c r="J667" s="40" t="n">
        <v>7979.96</v>
      </c>
      <c r="K667" s="41" t="n">
        <v>12270.5</v>
      </c>
      <c r="L667" s="41" t="n">
        <v>5599.1</v>
      </c>
      <c r="M667" s="40" t="n">
        <v>18603.81</v>
      </c>
      <c r="N667" s="40" t="n">
        <v>6154.02</v>
      </c>
      <c r="O667" s="41" t="n">
        <v>13494.09</v>
      </c>
      <c r="P667" s="42" t="n">
        <v>7707.82</v>
      </c>
    </row>
    <row r="668" customFormat="false" ht="12.75" hidden="false" customHeight="false" outlineLevel="0" collapsed="false">
      <c r="A668" s="39" t="s">
        <v>3123</v>
      </c>
      <c r="B668" s="39" t="s">
        <v>26</v>
      </c>
      <c r="C668" s="39" t="s">
        <v>45</v>
      </c>
      <c r="D668" s="39" t="s">
        <v>3124</v>
      </c>
      <c r="E668" s="40" t="n">
        <v>20184.96</v>
      </c>
      <c r="F668" s="40" t="n">
        <v>6330.3</v>
      </c>
      <c r="G668" s="41" t="n">
        <v>58607.29</v>
      </c>
      <c r="H668" s="41" t="n">
        <v>8704.12</v>
      </c>
      <c r="I668" s="40" t="n">
        <v>15078.83</v>
      </c>
      <c r="J668" s="40" t="n">
        <v>7978.08</v>
      </c>
      <c r="K668" s="41" t="n">
        <v>12147.9</v>
      </c>
      <c r="L668" s="41" t="n">
        <v>5627.8</v>
      </c>
      <c r="M668" s="40" t="n">
        <v>18598.43</v>
      </c>
      <c r="N668" s="40" t="n">
        <v>6110.05</v>
      </c>
      <c r="O668" s="41" t="n">
        <v>13531.78</v>
      </c>
      <c r="P668" s="42" t="n">
        <v>7114.11</v>
      </c>
    </row>
    <row r="669" customFormat="false" ht="12.75" hidden="false" customHeight="false" outlineLevel="0" collapsed="false">
      <c r="A669" s="39" t="s">
        <v>3126</v>
      </c>
      <c r="B669" s="39" t="s">
        <v>26</v>
      </c>
      <c r="C669" s="39" t="s">
        <v>45</v>
      </c>
      <c r="D669" s="39" t="s">
        <v>3127</v>
      </c>
      <c r="E669" s="40" t="n">
        <v>20176.61</v>
      </c>
      <c r="F669" s="40" t="n">
        <v>6322.45</v>
      </c>
      <c r="G669" s="41" t="n">
        <v>58535.59</v>
      </c>
      <c r="H669" s="41" t="n">
        <v>8698.48</v>
      </c>
      <c r="I669" s="40" t="n">
        <v>15114.05</v>
      </c>
      <c r="J669" s="40" t="n">
        <v>7978</v>
      </c>
      <c r="K669" s="41" t="n">
        <v>12110.6</v>
      </c>
      <c r="L669" s="41" t="n">
        <v>5621.3</v>
      </c>
      <c r="M669" s="40" t="n">
        <v>18597.72</v>
      </c>
      <c r="N669" s="40" t="n">
        <v>6095.24</v>
      </c>
      <c r="O669" s="41" t="n">
        <v>13519.05</v>
      </c>
      <c r="P669" s="42" t="n">
        <v>7113.45</v>
      </c>
    </row>
    <row r="670" customFormat="false" ht="12.75" hidden="false" customHeight="false" outlineLevel="0" collapsed="false">
      <c r="A670" s="39" t="s">
        <v>3131</v>
      </c>
      <c r="B670" s="39" t="s">
        <v>44</v>
      </c>
      <c r="C670" s="39" t="s">
        <v>45</v>
      </c>
      <c r="D670" s="39"/>
      <c r="E670" s="40" t="n">
        <v>20226.66</v>
      </c>
      <c r="F670" s="40" t="n">
        <v>6325.71</v>
      </c>
      <c r="G670" s="41" t="n">
        <v>58227.52</v>
      </c>
      <c r="H670" s="41" t="n">
        <v>8672.81</v>
      </c>
      <c r="I670" s="40" t="n">
        <v>15171.38</v>
      </c>
      <c r="J670" s="40" t="n">
        <v>7977.73</v>
      </c>
      <c r="K670" s="41" t="n">
        <v>12242.2</v>
      </c>
      <c r="L670" s="41" t="n">
        <v>5627.3</v>
      </c>
      <c r="M670" s="40" t="n">
        <v>18600.88</v>
      </c>
      <c r="N670" s="40" t="n">
        <v>6135.06</v>
      </c>
      <c r="O670" s="41" t="n">
        <v>13505.78</v>
      </c>
      <c r="P670" s="42" t="n">
        <v>7705.44</v>
      </c>
    </row>
    <row r="671" customFormat="false" ht="12.75" hidden="false" customHeight="false" outlineLevel="0" collapsed="false">
      <c r="A671" s="39" t="s">
        <v>3132</v>
      </c>
      <c r="B671" s="39" t="s">
        <v>20</v>
      </c>
      <c r="C671" s="39" t="s">
        <v>37</v>
      </c>
      <c r="D671" s="39" t="s">
        <v>353</v>
      </c>
      <c r="E671" s="40" t="n">
        <v>20259.39</v>
      </c>
      <c r="F671" s="40" t="n">
        <v>6328.19</v>
      </c>
      <c r="G671" s="41" t="n">
        <v>60600.59</v>
      </c>
      <c r="H671" s="41" t="n">
        <v>8679.82</v>
      </c>
      <c r="I671" s="40" t="n">
        <v>17431.01</v>
      </c>
      <c r="J671" s="40" t="n">
        <v>9283</v>
      </c>
      <c r="K671" s="41" t="n">
        <v>12269.3</v>
      </c>
      <c r="L671" s="41" t="n">
        <v>5597.5</v>
      </c>
      <c r="M671" s="40" t="n">
        <v>18604.28</v>
      </c>
      <c r="N671" s="40" t="n">
        <v>6164.91</v>
      </c>
      <c r="O671" s="41" t="n">
        <v>13493.92</v>
      </c>
      <c r="P671" s="42" t="n">
        <v>7119.79</v>
      </c>
    </row>
    <row r="672" customFormat="false" ht="12.75" hidden="false" customHeight="false" outlineLevel="0" collapsed="false">
      <c r="A672" s="39" t="s">
        <v>3135</v>
      </c>
      <c r="B672" s="39" t="s">
        <v>47</v>
      </c>
      <c r="C672" s="39" t="s">
        <v>87</v>
      </c>
      <c r="D672" s="39" t="s">
        <v>3136</v>
      </c>
      <c r="E672" s="40" t="n">
        <v>20210.8</v>
      </c>
      <c r="F672" s="40" t="n">
        <v>6330.44</v>
      </c>
      <c r="G672" s="41" t="n">
        <v>60133.41</v>
      </c>
      <c r="H672" s="41" t="n">
        <v>8671.42</v>
      </c>
      <c r="I672" s="40" t="n">
        <v>15162.56</v>
      </c>
      <c r="J672" s="40" t="n">
        <v>7979.64</v>
      </c>
      <c r="K672" s="41" t="n">
        <v>12270.1</v>
      </c>
      <c r="L672" s="41" t="n">
        <v>5604.8</v>
      </c>
      <c r="M672" s="40" t="n">
        <v>18602.87</v>
      </c>
      <c r="N672" s="40" t="n">
        <v>6150.97</v>
      </c>
      <c r="O672" s="41" t="n">
        <v>13494.17</v>
      </c>
      <c r="P672" s="42" t="n">
        <v>7118.91</v>
      </c>
    </row>
    <row r="673" customFormat="false" ht="12.75" hidden="false" customHeight="false" outlineLevel="0" collapsed="false">
      <c r="A673" s="39" t="s">
        <v>3144</v>
      </c>
      <c r="B673" s="39" t="s">
        <v>101</v>
      </c>
      <c r="C673" s="39" t="s">
        <v>27</v>
      </c>
      <c r="D673" s="39" t="s">
        <v>28</v>
      </c>
      <c r="E673" s="40" t="n">
        <v>21224.02</v>
      </c>
      <c r="F673" s="40" t="n">
        <v>6448.76</v>
      </c>
      <c r="G673" s="41" t="n">
        <v>59776.7</v>
      </c>
      <c r="H673" s="41" t="n">
        <v>8802.4</v>
      </c>
      <c r="I673" s="40" t="n">
        <v>14944.88</v>
      </c>
      <c r="J673" s="40" t="n">
        <v>7981.4</v>
      </c>
      <c r="K673" s="41" t="n">
        <v>12571.6</v>
      </c>
      <c r="L673" s="41" t="n">
        <v>5811.8</v>
      </c>
      <c r="M673" s="40" t="n">
        <v>18715.92</v>
      </c>
      <c r="N673" s="40" t="n">
        <v>7735.19</v>
      </c>
      <c r="O673" s="41" t="n">
        <v>13484.37</v>
      </c>
      <c r="P673" s="42" t="n">
        <v>7209.87</v>
      </c>
    </row>
    <row r="674" customFormat="false" ht="12.75" hidden="false" customHeight="false" outlineLevel="0" collapsed="false">
      <c r="A674" s="39" t="s">
        <v>3147</v>
      </c>
      <c r="B674" s="39" t="s">
        <v>20</v>
      </c>
      <c r="C674" s="39" t="s">
        <v>33</v>
      </c>
      <c r="D674" s="39" t="s">
        <v>533</v>
      </c>
      <c r="E674" s="40" t="n">
        <v>20334.4</v>
      </c>
      <c r="F674" s="40" t="n">
        <v>6330.55</v>
      </c>
      <c r="G674" s="41" t="n">
        <v>60265.49</v>
      </c>
      <c r="H674" s="41" t="n">
        <v>8683.24</v>
      </c>
      <c r="I674" s="40" t="n">
        <v>15155.5</v>
      </c>
      <c r="J674" s="40" t="n">
        <v>7979.41</v>
      </c>
      <c r="K674" s="41" t="n">
        <v>12264.9</v>
      </c>
      <c r="L674" s="41" t="n">
        <v>5594.6</v>
      </c>
      <c r="M674" s="40" t="n">
        <v>18000.35</v>
      </c>
      <c r="N674" s="40" t="n">
        <v>5984.12</v>
      </c>
      <c r="O674" s="41" t="n">
        <v>13493.23</v>
      </c>
      <c r="P674" s="42" t="n">
        <v>7118.36</v>
      </c>
    </row>
    <row r="675" customFormat="false" ht="12.75" hidden="false" customHeight="false" outlineLevel="0" collapsed="false">
      <c r="A675" s="39" t="s">
        <v>3149</v>
      </c>
      <c r="B675" s="39" t="s">
        <v>47</v>
      </c>
      <c r="C675" s="39" t="s">
        <v>87</v>
      </c>
      <c r="D675" s="39" t="s">
        <v>628</v>
      </c>
      <c r="E675" s="40" t="n">
        <v>20535.18</v>
      </c>
      <c r="F675" s="40" t="n">
        <v>6330.2</v>
      </c>
      <c r="G675" s="41" t="n">
        <v>60153.07</v>
      </c>
      <c r="H675" s="41" t="n">
        <v>8669.66</v>
      </c>
      <c r="I675" s="40" t="n">
        <v>15156.58</v>
      </c>
      <c r="J675" s="40" t="n">
        <v>7979.26</v>
      </c>
      <c r="K675" s="41" t="n">
        <v>12270.2</v>
      </c>
      <c r="L675" s="41" t="n">
        <v>5607.8</v>
      </c>
      <c r="M675" s="40" t="n">
        <v>18000.53</v>
      </c>
      <c r="N675" s="40" t="n">
        <v>5991.89</v>
      </c>
      <c r="O675" s="41" t="n">
        <v>13494.18</v>
      </c>
      <c r="P675" s="42" t="n">
        <v>7118.73</v>
      </c>
    </row>
    <row r="676" customFormat="false" ht="12.75" hidden="false" customHeight="false" outlineLevel="0" collapsed="false">
      <c r="A676" s="39" t="s">
        <v>3154</v>
      </c>
      <c r="B676" s="39" t="s">
        <v>47</v>
      </c>
      <c r="C676" s="39" t="s">
        <v>87</v>
      </c>
      <c r="D676" s="39" t="s">
        <v>2726</v>
      </c>
      <c r="E676" s="40" t="n">
        <v>20291.08</v>
      </c>
      <c r="F676" s="40" t="n">
        <v>6330.65</v>
      </c>
      <c r="G676" s="41" t="n">
        <v>60186.63</v>
      </c>
      <c r="H676" s="41" t="n">
        <v>8677.64</v>
      </c>
      <c r="I676" s="40" t="n">
        <v>15153.67</v>
      </c>
      <c r="J676" s="40" t="n">
        <v>7979.25</v>
      </c>
      <c r="K676" s="41" t="n">
        <v>12272</v>
      </c>
      <c r="L676" s="41" t="n">
        <v>5607</v>
      </c>
      <c r="M676" s="40" t="n">
        <v>18000.93</v>
      </c>
      <c r="N676" s="40" t="n">
        <v>5990.85</v>
      </c>
      <c r="O676" s="41" t="n">
        <v>13494.08</v>
      </c>
      <c r="P676" s="42" t="n">
        <v>7118.76</v>
      </c>
    </row>
    <row r="677" customFormat="false" ht="12.75" hidden="false" customHeight="false" outlineLevel="0" collapsed="false">
      <c r="A677" s="39" t="s">
        <v>3158</v>
      </c>
      <c r="B677" s="39" t="s">
        <v>205</v>
      </c>
      <c r="C677" s="39" t="s">
        <v>15</v>
      </c>
      <c r="D677" s="39" t="s">
        <v>3159</v>
      </c>
      <c r="E677" s="40" t="n">
        <v>20124.89</v>
      </c>
      <c r="F677" s="40" t="n">
        <v>6303.06</v>
      </c>
      <c r="G677" s="41" t="n">
        <v>58273.71</v>
      </c>
      <c r="H677" s="41" t="n">
        <v>8607.54</v>
      </c>
      <c r="I677" s="40" t="n">
        <v>15273.87</v>
      </c>
      <c r="J677" s="40" t="n">
        <v>7984.45</v>
      </c>
      <c r="K677" s="41" t="n">
        <v>12275.1</v>
      </c>
      <c r="L677" s="41" t="n">
        <v>5616.7</v>
      </c>
      <c r="M677" s="40" t="n">
        <v>18024.46</v>
      </c>
      <c r="N677" s="40" t="n">
        <v>6057.02</v>
      </c>
      <c r="O677" s="41" t="n">
        <v>13494.71</v>
      </c>
      <c r="P677" s="42" t="n">
        <v>7122.08</v>
      </c>
    </row>
    <row r="678" customFormat="false" ht="12.75" hidden="false" customHeight="false" outlineLevel="0" collapsed="false">
      <c r="A678" s="39" t="s">
        <v>3173</v>
      </c>
      <c r="B678" s="39" t="s">
        <v>20</v>
      </c>
      <c r="C678" s="39" t="s">
        <v>37</v>
      </c>
      <c r="D678" s="39" t="s">
        <v>3173</v>
      </c>
      <c r="E678" s="40" t="n">
        <v>20258.48</v>
      </c>
      <c r="F678" s="40" t="n">
        <v>6328.18</v>
      </c>
      <c r="G678" s="41" t="n">
        <v>60451.88</v>
      </c>
      <c r="H678" s="41" t="n">
        <v>8680.13</v>
      </c>
      <c r="I678" s="40" t="n">
        <v>17091.84</v>
      </c>
      <c r="J678" s="40" t="n">
        <v>9198.59</v>
      </c>
      <c r="K678" s="41" t="n">
        <v>12269.2</v>
      </c>
      <c r="L678" s="41" t="n">
        <v>5597.5</v>
      </c>
      <c r="M678" s="40" t="n">
        <v>18002.08</v>
      </c>
      <c r="N678" s="40" t="n">
        <v>6008.36</v>
      </c>
      <c r="O678" s="41" t="n">
        <v>13493.93</v>
      </c>
      <c r="P678" s="42" t="n">
        <v>7119.76</v>
      </c>
    </row>
    <row r="679" customFormat="false" ht="12.75" hidden="false" customHeight="false" outlineLevel="0" collapsed="false">
      <c r="A679" s="39" t="s">
        <v>3175</v>
      </c>
      <c r="B679" s="39" t="s">
        <v>20</v>
      </c>
      <c r="C679" s="39" t="s">
        <v>33</v>
      </c>
      <c r="D679" s="39" t="s">
        <v>535</v>
      </c>
      <c r="E679" s="40" t="n">
        <v>20315.77</v>
      </c>
      <c r="F679" s="40" t="n">
        <v>6331.04</v>
      </c>
      <c r="G679" s="41" t="n">
        <v>60259.84</v>
      </c>
      <c r="H679" s="41" t="n">
        <v>8680.95</v>
      </c>
      <c r="I679" s="40" t="n">
        <v>15156.54</v>
      </c>
      <c r="J679" s="40" t="n">
        <v>7979.45</v>
      </c>
      <c r="K679" s="41" t="n">
        <v>12262.2</v>
      </c>
      <c r="L679" s="41" t="n">
        <v>5587.6</v>
      </c>
      <c r="M679" s="40" t="n">
        <v>18001.07</v>
      </c>
      <c r="N679" s="40" t="n">
        <v>5993.78</v>
      </c>
      <c r="O679" s="41" t="n">
        <v>13493.35</v>
      </c>
      <c r="P679" s="42" t="n">
        <v>7118.99</v>
      </c>
    </row>
    <row r="680" customFormat="false" ht="12.75" hidden="false" customHeight="false" outlineLevel="0" collapsed="false">
      <c r="A680" s="39" t="s">
        <v>3177</v>
      </c>
      <c r="B680" s="39" t="s">
        <v>20</v>
      </c>
      <c r="C680" s="39" t="s">
        <v>37</v>
      </c>
      <c r="D680" s="39" t="s">
        <v>3178</v>
      </c>
      <c r="E680" s="40" t="n">
        <v>20258.58</v>
      </c>
      <c r="F680" s="40" t="n">
        <v>6328.18</v>
      </c>
      <c r="G680" s="41" t="n">
        <v>60457.63</v>
      </c>
      <c r="H680" s="41" t="n">
        <v>8680.09</v>
      </c>
      <c r="I680" s="40" t="n">
        <v>17080.91</v>
      </c>
      <c r="J680" s="40" t="n">
        <v>9191.67</v>
      </c>
      <c r="K680" s="41" t="n">
        <v>12269.3</v>
      </c>
      <c r="L680" s="41" t="n">
        <v>5597.5</v>
      </c>
      <c r="M680" s="40" t="n">
        <v>18002.09</v>
      </c>
      <c r="N680" s="40" t="n">
        <v>6008.38</v>
      </c>
      <c r="O680" s="41" t="n">
        <v>13493.93</v>
      </c>
      <c r="P680" s="42" t="n">
        <v>7119.76</v>
      </c>
    </row>
    <row r="681" customFormat="false" ht="12.75" hidden="false" customHeight="false" outlineLevel="0" collapsed="false">
      <c r="A681" s="39" t="s">
        <v>3180</v>
      </c>
      <c r="B681" s="39" t="s">
        <v>639</v>
      </c>
      <c r="C681" s="39" t="s">
        <v>37</v>
      </c>
      <c r="D681" s="39" t="s">
        <v>727</v>
      </c>
      <c r="E681" s="40" t="n">
        <v>20259.33</v>
      </c>
      <c r="F681" s="40" t="n">
        <v>6328.19</v>
      </c>
      <c r="G681" s="41" t="n">
        <v>60588.47</v>
      </c>
      <c r="H681" s="41" t="n">
        <v>8679.83</v>
      </c>
      <c r="I681" s="40" t="n">
        <v>18860.09</v>
      </c>
      <c r="J681" s="40" t="n">
        <v>9578.7</v>
      </c>
      <c r="K681" s="41" t="n">
        <v>12269.3</v>
      </c>
      <c r="L681" s="41" t="n">
        <v>5597.5</v>
      </c>
      <c r="M681" s="40" t="n">
        <v>18604.3</v>
      </c>
      <c r="N681" s="40" t="n">
        <v>6164.9</v>
      </c>
      <c r="O681" s="41" t="n">
        <v>13493.92</v>
      </c>
      <c r="P681" s="42" t="n">
        <v>7708.49</v>
      </c>
    </row>
    <row r="682" customFormat="false" ht="12.75" hidden="false" customHeight="false" outlineLevel="0" collapsed="false">
      <c r="A682" s="39" t="s">
        <v>3186</v>
      </c>
      <c r="B682" s="39" t="s">
        <v>59</v>
      </c>
      <c r="C682" s="39" t="s">
        <v>66</v>
      </c>
      <c r="D682" s="39" t="s">
        <v>119</v>
      </c>
      <c r="E682" s="40" t="n">
        <v>20232.99</v>
      </c>
      <c r="F682" s="40" t="n">
        <v>6323.81</v>
      </c>
      <c r="G682" s="41" t="n">
        <v>58046.45</v>
      </c>
      <c r="H682" s="41" t="n">
        <v>8674.4</v>
      </c>
      <c r="I682" s="40" t="n">
        <v>15255.46</v>
      </c>
      <c r="J682" s="40" t="n">
        <v>7969.36</v>
      </c>
      <c r="K682" s="41" t="n">
        <v>12270</v>
      </c>
      <c r="L682" s="41" t="n">
        <v>5580.6</v>
      </c>
      <c r="M682" s="40" t="n">
        <v>17994.72</v>
      </c>
      <c r="N682" s="40" t="n">
        <v>6010.75</v>
      </c>
      <c r="O682" s="41" t="n">
        <v>13497.18</v>
      </c>
      <c r="P682" s="42" t="n">
        <v>7119.08</v>
      </c>
    </row>
    <row r="683" customFormat="false" ht="12.75" hidden="false" customHeight="false" outlineLevel="0" collapsed="false">
      <c r="A683" s="39" t="s">
        <v>3189</v>
      </c>
      <c r="B683" s="39" t="s">
        <v>20</v>
      </c>
      <c r="C683" s="39" t="s">
        <v>37</v>
      </c>
      <c r="D683" s="39" t="s">
        <v>3189</v>
      </c>
      <c r="E683" s="40" t="n">
        <v>20259.45</v>
      </c>
      <c r="F683" s="40" t="n">
        <v>6328.19</v>
      </c>
      <c r="G683" s="41" t="n">
        <v>60536.63</v>
      </c>
      <c r="H683" s="41" t="n">
        <v>8679.84</v>
      </c>
      <c r="I683" s="40" t="n">
        <v>17374</v>
      </c>
      <c r="J683" s="40" t="n">
        <v>9254.48</v>
      </c>
      <c r="K683" s="41" t="n">
        <v>12269.3</v>
      </c>
      <c r="L683" s="41" t="n">
        <v>5597.5</v>
      </c>
      <c r="M683" s="40" t="n">
        <v>18002.01</v>
      </c>
      <c r="N683" s="40" t="n">
        <v>6008.44</v>
      </c>
      <c r="O683" s="41" t="n">
        <v>13493.92</v>
      </c>
      <c r="P683" s="42" t="n">
        <v>7119.79</v>
      </c>
    </row>
    <row r="684" customFormat="false" ht="12.75" hidden="false" customHeight="false" outlineLevel="0" collapsed="false">
      <c r="A684" s="39" t="s">
        <v>3191</v>
      </c>
      <c r="B684" s="39" t="s">
        <v>20</v>
      </c>
      <c r="C684" s="39" t="s">
        <v>33</v>
      </c>
      <c r="D684" s="39" t="s">
        <v>96</v>
      </c>
      <c r="E684" s="40" t="n">
        <v>20308.84</v>
      </c>
      <c r="F684" s="40" t="n">
        <v>6330.91</v>
      </c>
      <c r="G684" s="41" t="n">
        <v>60253.64</v>
      </c>
      <c r="H684" s="41" t="n">
        <v>8680.33</v>
      </c>
      <c r="I684" s="40" t="n">
        <v>15157.4</v>
      </c>
      <c r="J684" s="40" t="n">
        <v>7979.49</v>
      </c>
      <c r="K684" s="41" t="n">
        <v>12263.3</v>
      </c>
      <c r="L684" s="41" t="n">
        <v>5585.8</v>
      </c>
      <c r="M684" s="40" t="n">
        <v>18001.2</v>
      </c>
      <c r="N684" s="40" t="n">
        <v>5994.68</v>
      </c>
      <c r="O684" s="41" t="n">
        <v>13493.4</v>
      </c>
      <c r="P684" s="42" t="n">
        <v>7119.05</v>
      </c>
    </row>
    <row r="685" customFormat="false" ht="12.75" hidden="false" customHeight="false" outlineLevel="0" collapsed="false">
      <c r="A685" s="39" t="s">
        <v>3194</v>
      </c>
      <c r="B685" s="39" t="s">
        <v>47</v>
      </c>
      <c r="C685" s="39" t="s">
        <v>297</v>
      </c>
      <c r="D685" s="39" t="s">
        <v>984</v>
      </c>
      <c r="E685" s="40" t="n">
        <v>20067.72</v>
      </c>
      <c r="F685" s="40" t="n">
        <v>6309.35</v>
      </c>
      <c r="G685" s="41" t="n">
        <v>58589.57</v>
      </c>
      <c r="H685" s="41" t="n">
        <v>8762.86</v>
      </c>
      <c r="I685" s="40" t="n">
        <v>15272.56</v>
      </c>
      <c r="J685" s="40" t="n">
        <v>7987.09</v>
      </c>
      <c r="K685" s="41" t="n">
        <v>12272.4</v>
      </c>
      <c r="L685" s="41" t="n">
        <v>5613.2</v>
      </c>
      <c r="M685" s="40" t="n">
        <v>18025.16</v>
      </c>
      <c r="N685" s="40" t="n">
        <v>6041.49</v>
      </c>
      <c r="O685" s="41" t="n">
        <v>13495.04</v>
      </c>
      <c r="P685" s="42" t="n">
        <v>7121.32</v>
      </c>
    </row>
    <row r="686" customFormat="false" ht="12.75" hidden="false" customHeight="false" outlineLevel="0" collapsed="false">
      <c r="A686" s="39" t="s">
        <v>3199</v>
      </c>
      <c r="B686" s="39" t="s">
        <v>59</v>
      </c>
      <c r="C686" s="39" t="s">
        <v>60</v>
      </c>
      <c r="D686" s="39" t="s">
        <v>61</v>
      </c>
      <c r="E686" s="40" t="n">
        <v>20471.71</v>
      </c>
      <c r="F686" s="40" t="n">
        <v>6423.3</v>
      </c>
      <c r="G686" s="41" t="n">
        <v>59006.06</v>
      </c>
      <c r="H686" s="41" t="n">
        <v>8716.63</v>
      </c>
      <c r="I686" s="40" t="n">
        <v>14750.89</v>
      </c>
      <c r="J686" s="40" t="n">
        <v>7979.3</v>
      </c>
      <c r="K686" s="41" t="n">
        <v>12232.1</v>
      </c>
      <c r="L686" s="41" t="n">
        <v>5658</v>
      </c>
      <c r="M686" s="40" t="n">
        <v>18027.19</v>
      </c>
      <c r="N686" s="40" t="n">
        <v>6421.81</v>
      </c>
      <c r="O686" s="41" t="n">
        <v>13495.64</v>
      </c>
      <c r="P686" s="42" t="n">
        <v>7143.19</v>
      </c>
    </row>
    <row r="687" customFormat="false" ht="12.75" hidden="false" customHeight="false" outlineLevel="0" collapsed="false">
      <c r="A687" s="39" t="s">
        <v>3201</v>
      </c>
      <c r="B687" s="39" t="s">
        <v>26</v>
      </c>
      <c r="C687" s="39" t="s">
        <v>27</v>
      </c>
      <c r="D687" s="39" t="s">
        <v>28</v>
      </c>
      <c r="E687" s="40" t="n">
        <v>20292.75</v>
      </c>
      <c r="F687" s="40" t="n">
        <v>6330.57</v>
      </c>
      <c r="G687" s="41" t="n">
        <v>60228.21</v>
      </c>
      <c r="H687" s="41" t="n">
        <v>8676.94</v>
      </c>
      <c r="I687" s="40" t="n">
        <v>15161.42</v>
      </c>
      <c r="J687" s="40" t="n">
        <v>7979.61</v>
      </c>
      <c r="K687" s="41" t="n">
        <v>12266.2</v>
      </c>
      <c r="L687" s="41" t="n">
        <v>5572.3</v>
      </c>
      <c r="M687" s="40" t="n">
        <v>18001.99</v>
      </c>
      <c r="N687" s="40" t="n">
        <v>5996.85</v>
      </c>
      <c r="O687" s="41" t="n">
        <v>13493.64</v>
      </c>
      <c r="P687" s="42" t="n">
        <v>7119.22</v>
      </c>
    </row>
    <row r="688" customFormat="false" ht="12.75" hidden="false" customHeight="false" outlineLevel="0" collapsed="false">
      <c r="A688" s="39" t="s">
        <v>3204</v>
      </c>
      <c r="B688" s="39" t="s">
        <v>59</v>
      </c>
      <c r="C688" s="39" t="s">
        <v>60</v>
      </c>
      <c r="D688" s="39" t="s">
        <v>61</v>
      </c>
      <c r="E688" s="40" t="n">
        <v>20244.09</v>
      </c>
      <c r="F688" s="40" t="n">
        <v>6344.65</v>
      </c>
      <c r="G688" s="41" t="n">
        <v>58240.37</v>
      </c>
      <c r="H688" s="41" t="n">
        <v>8663.07</v>
      </c>
      <c r="I688" s="40" t="n">
        <v>15312.59</v>
      </c>
      <c r="J688" s="40" t="n">
        <v>7978.89</v>
      </c>
      <c r="K688" s="41" t="n">
        <v>12282.9</v>
      </c>
      <c r="L688" s="41" t="n">
        <v>5649.6</v>
      </c>
      <c r="M688" s="40" t="n">
        <v>17938.11</v>
      </c>
      <c r="N688" s="40" t="n">
        <v>6149.57</v>
      </c>
      <c r="O688" s="41" t="n">
        <v>13504.15</v>
      </c>
      <c r="P688" s="42" t="n">
        <v>7126.04</v>
      </c>
    </row>
    <row r="689" customFormat="false" ht="12.75" hidden="false" customHeight="false" outlineLevel="0" collapsed="false">
      <c r="A689" s="39" t="s">
        <v>3206</v>
      </c>
      <c r="B689" s="39" t="s">
        <v>59</v>
      </c>
      <c r="C689" s="39" t="s">
        <v>60</v>
      </c>
      <c r="D689" s="39" t="s">
        <v>306</v>
      </c>
      <c r="E689" s="40" t="n">
        <v>20471.71</v>
      </c>
      <c r="F689" s="40" t="n">
        <v>6423.3</v>
      </c>
      <c r="G689" s="41" t="n">
        <v>59006.06</v>
      </c>
      <c r="H689" s="41" t="n">
        <v>8716.63</v>
      </c>
      <c r="I689" s="40" t="n">
        <v>14750.89</v>
      </c>
      <c r="J689" s="40" t="n">
        <v>7979.3</v>
      </c>
      <c r="K689" s="41" t="n">
        <v>12246.3</v>
      </c>
      <c r="L689" s="41" t="n">
        <v>5658</v>
      </c>
      <c r="M689" s="40" t="n">
        <v>18027.19</v>
      </c>
      <c r="N689" s="40" t="n">
        <v>6421.81</v>
      </c>
      <c r="O689" s="41" t="n">
        <v>13495.64</v>
      </c>
      <c r="P689" s="42" t="n">
        <v>7143.19</v>
      </c>
    </row>
    <row r="690" customFormat="false" ht="12.75" hidden="false" customHeight="false" outlineLevel="0" collapsed="false">
      <c r="A690" s="39" t="s">
        <v>3209</v>
      </c>
      <c r="B690" s="39" t="s">
        <v>205</v>
      </c>
      <c r="C690" s="39" t="s">
        <v>60</v>
      </c>
      <c r="D690" s="39" t="s">
        <v>16</v>
      </c>
      <c r="E690" s="40" t="n">
        <v>20248.77</v>
      </c>
      <c r="F690" s="40" t="n">
        <v>6405.15</v>
      </c>
      <c r="G690" s="41" t="n">
        <v>58284.6</v>
      </c>
      <c r="H690" s="41" t="n">
        <v>8666.52</v>
      </c>
      <c r="I690" s="40" t="n">
        <v>15255.47</v>
      </c>
      <c r="J690" s="40" t="n">
        <v>7979.19</v>
      </c>
      <c r="K690" s="41" t="n">
        <v>12284.9</v>
      </c>
      <c r="L690" s="41" t="n">
        <v>5649.2</v>
      </c>
      <c r="M690" s="40" t="n">
        <v>17992.99</v>
      </c>
      <c r="N690" s="40" t="n">
        <v>6143.65</v>
      </c>
      <c r="O690" s="41" t="n">
        <v>13501.9</v>
      </c>
      <c r="P690" s="42" t="n">
        <v>7127.23</v>
      </c>
    </row>
    <row r="691" customFormat="false" ht="12.75" hidden="false" customHeight="false" outlineLevel="0" collapsed="false">
      <c r="A691" s="39" t="s">
        <v>3209</v>
      </c>
      <c r="B691" s="39" t="s">
        <v>205</v>
      </c>
      <c r="C691" s="39" t="s">
        <v>60</v>
      </c>
      <c r="D691" s="47" t="s">
        <v>3211</v>
      </c>
      <c r="E691" s="48" t="n">
        <v>20248.77</v>
      </c>
      <c r="F691" s="48" t="n">
        <v>6405.15</v>
      </c>
      <c r="G691" s="49" t="n">
        <v>58284.6</v>
      </c>
      <c r="H691" s="49" t="n">
        <v>8666.52</v>
      </c>
      <c r="I691" s="48" t="n">
        <v>15255.47</v>
      </c>
      <c r="J691" s="48" t="n">
        <v>7979.19</v>
      </c>
      <c r="K691" s="49" t="n">
        <v>12284.9</v>
      </c>
      <c r="L691" s="49" t="n">
        <v>5649.2</v>
      </c>
      <c r="M691" s="48" t="n">
        <v>18535.17</v>
      </c>
      <c r="N691" s="48" t="n">
        <v>6300.13</v>
      </c>
      <c r="O691" s="49" t="n">
        <v>13501.9</v>
      </c>
      <c r="P691" s="50" t="n">
        <v>7715.93</v>
      </c>
    </row>
    <row r="692" customFormat="false" ht="12.75" hidden="false" customHeight="false" outlineLevel="0" collapsed="false">
      <c r="A692" s="39" t="s">
        <v>3213</v>
      </c>
      <c r="B692" s="39" t="s">
        <v>47</v>
      </c>
      <c r="C692" s="39" t="s">
        <v>66</v>
      </c>
      <c r="D692" s="39" t="s">
        <v>265</v>
      </c>
      <c r="E692" s="40" t="n">
        <v>20855.21</v>
      </c>
      <c r="F692" s="40" t="n">
        <v>6325.13</v>
      </c>
      <c r="G692" s="41" t="n">
        <v>59441.2</v>
      </c>
      <c r="H692" s="41" t="n">
        <v>8699.31</v>
      </c>
      <c r="I692" s="40" t="n">
        <v>15188.08</v>
      </c>
      <c r="J692" s="40" t="n">
        <v>7977.83</v>
      </c>
      <c r="K692" s="41" t="n">
        <v>12270.5</v>
      </c>
      <c r="L692" s="41" t="n">
        <v>5611.1</v>
      </c>
      <c r="M692" s="40" t="n">
        <v>18599.53</v>
      </c>
      <c r="N692" s="40" t="n">
        <v>6095.35</v>
      </c>
      <c r="O692" s="41" t="n">
        <v>13497.89</v>
      </c>
      <c r="P692" s="42" t="n">
        <v>7702.3</v>
      </c>
    </row>
    <row r="693" customFormat="false" ht="12.75" hidden="false" customHeight="false" outlineLevel="0" collapsed="false">
      <c r="A693" s="39" t="s">
        <v>3217</v>
      </c>
      <c r="B693" s="39" t="s">
        <v>59</v>
      </c>
      <c r="C693" s="39" t="s">
        <v>60</v>
      </c>
      <c r="D693" s="39" t="s">
        <v>16</v>
      </c>
      <c r="E693" s="40" t="n">
        <v>20322.27</v>
      </c>
      <c r="F693" s="40" t="n">
        <v>6751.28</v>
      </c>
      <c r="G693" s="41" t="n">
        <v>58347.73</v>
      </c>
      <c r="H693" s="41" t="n">
        <v>8691.79</v>
      </c>
      <c r="I693" s="40" t="n">
        <v>14798.18</v>
      </c>
      <c r="J693" s="40" t="n">
        <v>7979.68</v>
      </c>
      <c r="K693" s="41" t="n">
        <v>12290</v>
      </c>
      <c r="L693" s="41" t="n">
        <v>5658.6</v>
      </c>
      <c r="M693" s="40" t="n">
        <v>18005.41</v>
      </c>
      <c r="N693" s="40" t="n">
        <v>6176.99</v>
      </c>
      <c r="O693" s="41" t="n">
        <v>13499.51</v>
      </c>
      <c r="P693" s="42" t="n">
        <v>7129.29</v>
      </c>
    </row>
    <row r="694" customFormat="false" ht="12.75" hidden="false" customHeight="false" outlineLevel="0" collapsed="false">
      <c r="A694" s="39" t="s">
        <v>3221</v>
      </c>
      <c r="B694" s="39" t="s">
        <v>226</v>
      </c>
      <c r="C694" s="39" t="s">
        <v>66</v>
      </c>
      <c r="D694" s="39" t="s">
        <v>373</v>
      </c>
      <c r="E694" s="40" t="n">
        <v>20263.68</v>
      </c>
      <c r="F694" s="40" t="n">
        <v>6325.54</v>
      </c>
      <c r="G694" s="41" t="n">
        <v>58086.94</v>
      </c>
      <c r="H694" s="41" t="n">
        <v>8679.37</v>
      </c>
      <c r="I694" s="40" t="n">
        <v>15206.35</v>
      </c>
      <c r="J694" s="40" t="n">
        <v>7967.51</v>
      </c>
      <c r="K694" s="41" t="n">
        <v>12267.4</v>
      </c>
      <c r="L694" s="41" t="n">
        <v>5561.3</v>
      </c>
      <c r="M694" s="40" t="n">
        <v>18592.48</v>
      </c>
      <c r="N694" s="40" t="n">
        <v>6155.36</v>
      </c>
      <c r="O694" s="41" t="n">
        <v>13497.83</v>
      </c>
      <c r="P694" s="42" t="n">
        <v>7706.99</v>
      </c>
    </row>
    <row r="695" customFormat="false" ht="12.75" hidden="false" customHeight="false" outlineLevel="0" collapsed="false">
      <c r="A695" s="39" t="s">
        <v>3221</v>
      </c>
      <c r="B695" s="39" t="s">
        <v>26</v>
      </c>
      <c r="C695" s="39" t="s">
        <v>66</v>
      </c>
      <c r="D695" s="39" t="s">
        <v>16</v>
      </c>
      <c r="E695" s="40" t="n">
        <v>20263.68</v>
      </c>
      <c r="F695" s="40" t="n">
        <v>6325.54</v>
      </c>
      <c r="G695" s="41" t="n">
        <v>58086.94</v>
      </c>
      <c r="H695" s="41" t="n">
        <v>8679.37</v>
      </c>
      <c r="I695" s="40" t="n">
        <v>15206.35</v>
      </c>
      <c r="J695" s="40" t="n">
        <v>7967.51</v>
      </c>
      <c r="K695" s="41" t="n">
        <v>12267.4</v>
      </c>
      <c r="L695" s="41" t="n">
        <v>5561.3</v>
      </c>
      <c r="M695" s="40" t="n">
        <v>17990.31</v>
      </c>
      <c r="N695" s="40" t="n">
        <v>5998.88</v>
      </c>
      <c r="O695" s="41" t="n">
        <v>13497.83</v>
      </c>
      <c r="P695" s="42" t="n">
        <v>7118.29</v>
      </c>
    </row>
    <row r="696" customFormat="false" ht="12.75" hidden="false" customHeight="false" outlineLevel="0" collapsed="false">
      <c r="A696" s="39" t="s">
        <v>3221</v>
      </c>
      <c r="B696" s="39" t="s">
        <v>44</v>
      </c>
      <c r="C696" s="39" t="s">
        <v>66</v>
      </c>
      <c r="D696" s="39"/>
      <c r="E696" s="40" t="n">
        <v>20246.77</v>
      </c>
      <c r="F696" s="40" t="n">
        <v>6325.45</v>
      </c>
      <c r="G696" s="41" t="n">
        <v>58140.5</v>
      </c>
      <c r="H696" s="41" t="n">
        <v>8662.25</v>
      </c>
      <c r="I696" s="40" t="n">
        <v>15218.99</v>
      </c>
      <c r="J696" s="40" t="n">
        <v>7976.73</v>
      </c>
      <c r="K696" s="41" t="n">
        <v>12265.6</v>
      </c>
      <c r="L696" s="41" t="n">
        <v>5608.8</v>
      </c>
      <c r="M696" s="40" t="n">
        <v>18603.32</v>
      </c>
      <c r="N696" s="40" t="n">
        <v>6167.05</v>
      </c>
      <c r="O696" s="41" t="n">
        <v>13497.06</v>
      </c>
      <c r="P696" s="42" t="n">
        <v>7708.07</v>
      </c>
    </row>
    <row r="697" customFormat="false" ht="12.75" hidden="false" customHeight="false" outlineLevel="0" collapsed="false">
      <c r="A697" s="39" t="s">
        <v>3226</v>
      </c>
      <c r="B697" s="39" t="s">
        <v>20</v>
      </c>
      <c r="C697" s="39" t="s">
        <v>37</v>
      </c>
      <c r="D697" s="39" t="s">
        <v>353</v>
      </c>
      <c r="E697" s="40" t="n">
        <v>20258.89</v>
      </c>
      <c r="F697" s="40" t="n">
        <v>6328.17</v>
      </c>
      <c r="G697" s="41" t="n">
        <v>60472.27</v>
      </c>
      <c r="H697" s="41" t="n">
        <v>8679.96</v>
      </c>
      <c r="I697" s="40" t="n">
        <v>17053.11</v>
      </c>
      <c r="J697" s="40" t="n">
        <v>9174.06</v>
      </c>
      <c r="K697" s="41" t="n">
        <v>12269.3</v>
      </c>
      <c r="L697" s="41" t="n">
        <v>5597.5</v>
      </c>
      <c r="M697" s="40" t="n">
        <v>18002.08</v>
      </c>
      <c r="N697" s="40" t="n">
        <v>6008.4</v>
      </c>
      <c r="O697" s="41" t="n">
        <v>13493.92</v>
      </c>
      <c r="P697" s="42" t="n">
        <v>7119.76</v>
      </c>
    </row>
    <row r="698" customFormat="false" ht="12.75" hidden="false" customHeight="false" outlineLevel="0" collapsed="false">
      <c r="A698" s="39" t="s">
        <v>3230</v>
      </c>
      <c r="B698" s="39" t="s">
        <v>59</v>
      </c>
      <c r="C698" s="39" t="s">
        <v>66</v>
      </c>
      <c r="D698" s="39" t="s">
        <v>3231</v>
      </c>
      <c r="E698" s="40" t="n">
        <v>20232.53</v>
      </c>
      <c r="F698" s="40" t="n">
        <v>6324.1</v>
      </c>
      <c r="G698" s="41" t="n">
        <v>58023.19</v>
      </c>
      <c r="H698" s="41" t="n">
        <v>8675.74</v>
      </c>
      <c r="I698" s="40" t="n">
        <v>15244.42</v>
      </c>
      <c r="J698" s="40" t="n">
        <v>7968.42</v>
      </c>
      <c r="K698" s="41" t="n">
        <v>12269.9</v>
      </c>
      <c r="L698" s="41" t="n">
        <v>5581.7</v>
      </c>
      <c r="M698" s="40" t="n">
        <v>17993.47</v>
      </c>
      <c r="N698" s="40" t="n">
        <v>6009.59</v>
      </c>
      <c r="O698" s="41" t="n">
        <v>13497.27</v>
      </c>
      <c r="P698" s="42" t="n">
        <v>7118.99</v>
      </c>
    </row>
    <row r="699" customFormat="false" ht="12.75" hidden="false" customHeight="false" outlineLevel="0" collapsed="false">
      <c r="A699" s="39" t="s">
        <v>3237</v>
      </c>
      <c r="B699" s="39" t="s">
        <v>59</v>
      </c>
      <c r="C699" s="39" t="s">
        <v>60</v>
      </c>
      <c r="D699" s="39" t="s">
        <v>16</v>
      </c>
      <c r="E699" s="40" t="n">
        <v>20238.99</v>
      </c>
      <c r="F699" s="40" t="n">
        <v>6329.5</v>
      </c>
      <c r="G699" s="41" t="n">
        <v>58283.71</v>
      </c>
      <c r="H699" s="41" t="n">
        <v>8662.47</v>
      </c>
      <c r="I699" s="40" t="n">
        <v>15369.49</v>
      </c>
      <c r="J699" s="40" t="n">
        <v>7979.02</v>
      </c>
      <c r="K699" s="41" t="n">
        <v>12286</v>
      </c>
      <c r="L699" s="41" t="n">
        <v>5648.5</v>
      </c>
      <c r="M699" s="40" t="n">
        <v>17953.83</v>
      </c>
      <c r="N699" s="40" t="n">
        <v>6151.47</v>
      </c>
      <c r="O699" s="41" t="n">
        <v>13494.76</v>
      </c>
      <c r="P699" s="42" t="n">
        <v>7127.71</v>
      </c>
    </row>
    <row r="700" customFormat="false" ht="12.75" hidden="false" customHeight="false" outlineLevel="0" collapsed="false">
      <c r="A700" s="39" t="s">
        <v>3240</v>
      </c>
      <c r="B700" s="39" t="s">
        <v>59</v>
      </c>
      <c r="C700" s="39" t="s">
        <v>60</v>
      </c>
      <c r="D700" s="39" t="s">
        <v>1359</v>
      </c>
      <c r="E700" s="40" t="n">
        <v>20363.74</v>
      </c>
      <c r="F700" s="40" t="n">
        <v>6525.26</v>
      </c>
      <c r="G700" s="41" t="n">
        <v>58714.3</v>
      </c>
      <c r="H700" s="41" t="n">
        <v>8707.59</v>
      </c>
      <c r="I700" s="40" t="n">
        <v>14780.92</v>
      </c>
      <c r="J700" s="40" t="n">
        <v>7978.46</v>
      </c>
      <c r="K700" s="41" t="n">
        <v>12276.3</v>
      </c>
      <c r="L700" s="41" t="n">
        <v>5678.5</v>
      </c>
      <c r="M700" s="40" t="n">
        <v>18012.99</v>
      </c>
      <c r="N700" s="40" t="n">
        <v>6247.75</v>
      </c>
      <c r="O700" s="41" t="n">
        <v>13851.24</v>
      </c>
      <c r="P700" s="42" t="n">
        <v>7133</v>
      </c>
    </row>
    <row r="701" customFormat="false" ht="12.75" hidden="false" customHeight="false" outlineLevel="0" collapsed="false">
      <c r="A701" s="39" t="s">
        <v>3242</v>
      </c>
      <c r="B701" s="39" t="s">
        <v>14</v>
      </c>
      <c r="C701" s="39" t="s">
        <v>37</v>
      </c>
      <c r="D701" s="39" t="s">
        <v>512</v>
      </c>
      <c r="E701" s="40" t="n">
        <v>20253.56</v>
      </c>
      <c r="F701" s="40" t="n">
        <v>6328.19</v>
      </c>
      <c r="G701" s="41" t="n">
        <v>60333.76</v>
      </c>
      <c r="H701" s="41" t="n">
        <v>8670.33</v>
      </c>
      <c r="I701" s="40" t="n">
        <v>15204.99</v>
      </c>
      <c r="J701" s="40" t="n">
        <v>7979.76</v>
      </c>
      <c r="K701" s="41" t="n">
        <v>12269.5</v>
      </c>
      <c r="L701" s="41" t="n">
        <v>5597.8</v>
      </c>
      <c r="M701" s="40" t="n">
        <v>18002.51</v>
      </c>
      <c r="N701" s="40" t="n">
        <v>6007.97</v>
      </c>
      <c r="O701" s="41" t="n">
        <v>13493.98</v>
      </c>
      <c r="P701" s="42" t="n">
        <v>7119.7</v>
      </c>
    </row>
    <row r="702" customFormat="false" ht="12.75" hidden="false" customHeight="false" outlineLevel="0" collapsed="false">
      <c r="A702" s="39" t="s">
        <v>3244</v>
      </c>
      <c r="B702" s="39" t="s">
        <v>26</v>
      </c>
      <c r="C702" s="39" t="s">
        <v>87</v>
      </c>
      <c r="D702" s="39" t="s">
        <v>88</v>
      </c>
      <c r="E702" s="40" t="n">
        <v>20247.23</v>
      </c>
      <c r="F702" s="40" t="n">
        <v>6329.76</v>
      </c>
      <c r="G702" s="41" t="n">
        <v>60163.96</v>
      </c>
      <c r="H702" s="41" t="n">
        <v>8675.25</v>
      </c>
      <c r="I702" s="40" t="n">
        <v>15168.5</v>
      </c>
      <c r="J702" s="40" t="n">
        <v>7979.97</v>
      </c>
      <c r="K702" s="41" t="n">
        <v>12269.6</v>
      </c>
      <c r="L702" s="41" t="n">
        <v>5594.7</v>
      </c>
      <c r="M702" s="40" t="n">
        <v>18002.13</v>
      </c>
      <c r="N702" s="40" t="n">
        <v>5998.23</v>
      </c>
      <c r="O702" s="41" t="n">
        <v>13494.02</v>
      </c>
      <c r="P702" s="42" t="n">
        <v>7119.18</v>
      </c>
    </row>
    <row r="703" customFormat="false" ht="12.75" hidden="false" customHeight="false" outlineLevel="0" collapsed="false">
      <c r="A703" s="39" t="s">
        <v>3247</v>
      </c>
      <c r="B703" s="39" t="s">
        <v>20</v>
      </c>
      <c r="C703" s="39" t="s">
        <v>37</v>
      </c>
      <c r="D703" s="39" t="s">
        <v>3248</v>
      </c>
      <c r="E703" s="40" t="n">
        <v>20258.41</v>
      </c>
      <c r="F703" s="40" t="n">
        <v>6328.18</v>
      </c>
      <c r="G703" s="41" t="n">
        <v>60449.11</v>
      </c>
      <c r="H703" s="41" t="n">
        <v>8680.14</v>
      </c>
      <c r="I703" s="40" t="n">
        <v>17097.15</v>
      </c>
      <c r="J703" s="40" t="n">
        <v>9201.99</v>
      </c>
      <c r="K703" s="41" t="n">
        <v>12269.2</v>
      </c>
      <c r="L703" s="41" t="n">
        <v>5597.5</v>
      </c>
      <c r="M703" s="40" t="n">
        <v>18002.08</v>
      </c>
      <c r="N703" s="40" t="n">
        <v>6008.36</v>
      </c>
      <c r="O703" s="41" t="n">
        <v>13493.93</v>
      </c>
      <c r="P703" s="42" t="n">
        <v>7119.76</v>
      </c>
    </row>
    <row r="704" customFormat="false" ht="12.75" hidden="false" customHeight="false" outlineLevel="0" collapsed="false">
      <c r="A704" s="39" t="s">
        <v>3250</v>
      </c>
      <c r="B704" s="39" t="s">
        <v>26</v>
      </c>
      <c r="C704" s="39" t="s">
        <v>111</v>
      </c>
      <c r="D704" s="39" t="s">
        <v>3251</v>
      </c>
      <c r="E704" s="40" t="n">
        <v>19911.56</v>
      </c>
      <c r="F704" s="40" t="n">
        <v>6298.61</v>
      </c>
      <c r="G704" s="41" t="n">
        <v>59766.22</v>
      </c>
      <c r="H704" s="41" t="n">
        <v>8943.83</v>
      </c>
      <c r="I704" s="40" t="n">
        <v>15037.72</v>
      </c>
      <c r="J704" s="40" t="n">
        <v>7980.11</v>
      </c>
      <c r="K704" s="41" t="n">
        <v>12194.1</v>
      </c>
      <c r="L704" s="41" t="n">
        <v>5609.7</v>
      </c>
      <c r="M704" s="40" t="n">
        <v>17976.36</v>
      </c>
      <c r="N704" s="40" t="n">
        <v>5462.43</v>
      </c>
      <c r="O704" s="41" t="n">
        <v>13491.23</v>
      </c>
      <c r="P704" s="42" t="n">
        <v>7076.63</v>
      </c>
    </row>
    <row r="705" customFormat="false" ht="12.75" hidden="false" customHeight="false" outlineLevel="0" collapsed="false">
      <c r="A705" s="39" t="s">
        <v>3258</v>
      </c>
      <c r="B705" s="39" t="s">
        <v>47</v>
      </c>
      <c r="C705" s="39" t="s">
        <v>87</v>
      </c>
      <c r="D705" s="39" t="s">
        <v>88</v>
      </c>
      <c r="E705" s="40" t="n">
        <v>20239.28</v>
      </c>
      <c r="F705" s="40" t="n">
        <v>6329.65</v>
      </c>
      <c r="G705" s="41" t="n">
        <v>60047.9</v>
      </c>
      <c r="H705" s="41" t="n">
        <v>8678</v>
      </c>
      <c r="I705" s="40" t="n">
        <v>15169.28</v>
      </c>
      <c r="J705" s="40" t="n">
        <v>7980.24</v>
      </c>
      <c r="K705" s="41" t="n">
        <v>12269.6</v>
      </c>
      <c r="L705" s="41" t="n">
        <v>5607.4</v>
      </c>
      <c r="M705" s="40" t="n">
        <v>18002.41</v>
      </c>
      <c r="N705" s="40" t="n">
        <v>5995.79</v>
      </c>
      <c r="O705" s="41" t="n">
        <v>13494.35</v>
      </c>
      <c r="P705" s="42" t="n">
        <v>7118.87</v>
      </c>
    </row>
    <row r="706" customFormat="false" ht="12.75" hidden="false" customHeight="false" outlineLevel="0" collapsed="false">
      <c r="A706" s="39" t="s">
        <v>3262</v>
      </c>
      <c r="B706" s="39" t="s">
        <v>14</v>
      </c>
      <c r="C706" s="39" t="s">
        <v>27</v>
      </c>
      <c r="D706" s="39" t="s">
        <v>144</v>
      </c>
      <c r="E706" s="40" t="n">
        <v>20390.11</v>
      </c>
      <c r="F706" s="40" t="n">
        <v>6341.99</v>
      </c>
      <c r="G706" s="41" t="n">
        <v>60169.73</v>
      </c>
      <c r="H706" s="41" t="n">
        <v>8676.79</v>
      </c>
      <c r="I706" s="40" t="n">
        <v>15118.01</v>
      </c>
      <c r="J706" s="40" t="n">
        <v>7976.65</v>
      </c>
      <c r="K706" s="41" t="n">
        <v>12315.9</v>
      </c>
      <c r="L706" s="41" t="n">
        <v>5630.4</v>
      </c>
      <c r="M706" s="40" t="n">
        <v>18006.56</v>
      </c>
      <c r="N706" s="40" t="n">
        <v>5997.5</v>
      </c>
      <c r="O706" s="41" t="n">
        <v>13495.89</v>
      </c>
      <c r="P706" s="42" t="n">
        <v>7121.19</v>
      </c>
    </row>
    <row r="707" customFormat="false" ht="12.75" hidden="false" customHeight="false" outlineLevel="0" collapsed="false">
      <c r="A707" s="39" t="s">
        <v>3270</v>
      </c>
      <c r="B707" s="39" t="s">
        <v>14</v>
      </c>
      <c r="C707" s="39" t="s">
        <v>27</v>
      </c>
      <c r="D707" s="39" t="s">
        <v>28</v>
      </c>
      <c r="E707" s="40" t="n">
        <v>21004.56</v>
      </c>
      <c r="F707" s="40" t="n">
        <v>6427.4</v>
      </c>
      <c r="G707" s="41" t="n">
        <v>59891.63</v>
      </c>
      <c r="H707" s="41" t="n">
        <v>8789.18</v>
      </c>
      <c r="I707" s="40" t="n">
        <v>14976.49</v>
      </c>
      <c r="J707" s="40" t="n">
        <v>7984.37</v>
      </c>
      <c r="K707" s="41" t="n">
        <v>12384</v>
      </c>
      <c r="L707" s="41" t="n">
        <v>5829.3</v>
      </c>
      <c r="M707" s="40" t="n">
        <v>18120.56</v>
      </c>
      <c r="N707" s="40" t="n">
        <v>7208.05</v>
      </c>
      <c r="O707" s="41" t="n">
        <v>13459.07</v>
      </c>
      <c r="P707" s="42" t="n">
        <v>7173.93</v>
      </c>
    </row>
    <row r="708" customFormat="false" ht="12.75" hidden="false" customHeight="false" outlineLevel="0" collapsed="false">
      <c r="A708" s="39" t="s">
        <v>3273</v>
      </c>
      <c r="B708" s="39" t="s">
        <v>47</v>
      </c>
      <c r="C708" s="39" t="s">
        <v>15</v>
      </c>
      <c r="D708" s="39" t="s">
        <v>2180</v>
      </c>
      <c r="E708" s="40" t="n">
        <v>20127.07</v>
      </c>
      <c r="F708" s="40" t="n">
        <v>6302.45</v>
      </c>
      <c r="G708" s="41" t="n">
        <v>58261.5</v>
      </c>
      <c r="H708" s="41" t="n">
        <v>8600.53</v>
      </c>
      <c r="I708" s="40" t="n">
        <v>15273.82</v>
      </c>
      <c r="J708" s="40" t="n">
        <v>7984.35</v>
      </c>
      <c r="K708" s="41" t="n">
        <v>12275</v>
      </c>
      <c r="L708" s="41" t="n">
        <v>5617.1</v>
      </c>
      <c r="M708" s="40" t="n">
        <v>18024.45</v>
      </c>
      <c r="N708" s="40" t="n">
        <v>6058.24</v>
      </c>
      <c r="O708" s="41" t="n">
        <v>13494.68</v>
      </c>
      <c r="P708" s="42" t="n">
        <v>7122.17</v>
      </c>
    </row>
    <row r="709" customFormat="false" ht="12.75" hidden="false" customHeight="false" outlineLevel="0" collapsed="false">
      <c r="A709" s="39" t="s">
        <v>3278</v>
      </c>
      <c r="B709" s="39" t="s">
        <v>59</v>
      </c>
      <c r="C709" s="39" t="s">
        <v>60</v>
      </c>
      <c r="D709" s="39" t="s">
        <v>193</v>
      </c>
      <c r="E709" s="40" t="n">
        <v>20335.25</v>
      </c>
      <c r="F709" s="40" t="n">
        <v>6714.13</v>
      </c>
      <c r="G709" s="41" t="n">
        <v>58472.78</v>
      </c>
      <c r="H709" s="41" t="n">
        <v>8700.05</v>
      </c>
      <c r="I709" s="40" t="n">
        <v>14979.66</v>
      </c>
      <c r="J709" s="40" t="n">
        <v>7977.89</v>
      </c>
      <c r="K709" s="41" t="n">
        <v>5884.6</v>
      </c>
      <c r="L709" s="41" t="n">
        <v>1793.9</v>
      </c>
      <c r="M709" s="40" t="n">
        <v>18006.42</v>
      </c>
      <c r="N709" s="40" t="n">
        <v>6186.58</v>
      </c>
      <c r="O709" s="41" t="n">
        <v>13596.32</v>
      </c>
      <c r="P709" s="42" t="n">
        <v>7129.7</v>
      </c>
    </row>
    <row r="710" customFormat="false" ht="12.75" hidden="false" customHeight="false" outlineLevel="0" collapsed="false">
      <c r="A710" s="39" t="s">
        <v>3280</v>
      </c>
      <c r="B710" s="39" t="s">
        <v>59</v>
      </c>
      <c r="C710" s="39" t="s">
        <v>60</v>
      </c>
      <c r="D710" s="39" t="s">
        <v>61</v>
      </c>
      <c r="E710" s="40" t="n">
        <v>20241.57</v>
      </c>
      <c r="F710" s="40" t="n">
        <v>6414.91</v>
      </c>
      <c r="G710" s="41" t="n">
        <v>58280.29</v>
      </c>
      <c r="H710" s="41" t="n">
        <v>8673.73</v>
      </c>
      <c r="I710" s="40" t="n">
        <v>15230.52</v>
      </c>
      <c r="J710" s="40" t="n">
        <v>7978.3</v>
      </c>
      <c r="K710" s="41" t="n">
        <v>12284.1</v>
      </c>
      <c r="L710" s="41" t="n">
        <v>5654.8</v>
      </c>
      <c r="M710" s="40" t="n">
        <v>17974.49</v>
      </c>
      <c r="N710" s="40" t="n">
        <v>6149.98</v>
      </c>
      <c r="O710" s="41" t="n">
        <v>13515.54</v>
      </c>
      <c r="P710" s="42" t="n">
        <v>7127.43</v>
      </c>
    </row>
    <row r="711" customFormat="false" ht="12.75" hidden="false" customHeight="false" outlineLevel="0" collapsed="false">
      <c r="A711" s="39" t="s">
        <v>3283</v>
      </c>
      <c r="B711" s="39" t="s">
        <v>346</v>
      </c>
      <c r="C711" s="39"/>
      <c r="D711" s="39"/>
      <c r="E711" s="40" t="n">
        <v>20185.59</v>
      </c>
      <c r="F711" s="40" t="n">
        <v>6334.23</v>
      </c>
      <c r="G711" s="41" t="n">
        <v>58651.66</v>
      </c>
      <c r="H711" s="41" t="n">
        <v>8708.18</v>
      </c>
      <c r="I711" s="40" t="n">
        <v>15055.67</v>
      </c>
      <c r="J711" s="40" t="n">
        <v>7978.15</v>
      </c>
      <c r="K711" s="41" t="n">
        <v>12152.8</v>
      </c>
      <c r="L711" s="41" t="n">
        <v>5628.8</v>
      </c>
      <c r="M711" s="40" t="n">
        <v>18598.41</v>
      </c>
      <c r="N711" s="40" t="n">
        <v>6112.09</v>
      </c>
      <c r="O711" s="41" t="n">
        <v>13538.24</v>
      </c>
      <c r="P711" s="42" t="n">
        <v>7702.8</v>
      </c>
    </row>
    <row r="712" customFormat="false" ht="12.75" hidden="false" customHeight="false" outlineLevel="0" collapsed="false">
      <c r="A712" s="39" t="s">
        <v>3284</v>
      </c>
      <c r="B712" s="39" t="s">
        <v>14</v>
      </c>
      <c r="C712" s="39" t="s">
        <v>33</v>
      </c>
      <c r="D712" s="39" t="s">
        <v>535</v>
      </c>
      <c r="E712" s="40" t="n">
        <v>20295.11</v>
      </c>
      <c r="F712" s="40" t="n">
        <v>6330.67</v>
      </c>
      <c r="G712" s="41" t="n">
        <v>60236.41</v>
      </c>
      <c r="H712" s="41" t="n">
        <v>8683.21</v>
      </c>
      <c r="I712" s="40" t="n">
        <v>15157.19</v>
      </c>
      <c r="J712" s="40" t="n">
        <v>7979.56</v>
      </c>
      <c r="K712" s="41" t="n">
        <v>12263.4</v>
      </c>
      <c r="L712" s="41" t="n">
        <v>5583</v>
      </c>
      <c r="M712" s="40" t="n">
        <v>18001.28</v>
      </c>
      <c r="N712" s="40" t="n">
        <v>5993.04</v>
      </c>
      <c r="O712" s="41" t="n">
        <v>13493.37</v>
      </c>
      <c r="P712" s="42" t="n">
        <v>7118.89</v>
      </c>
    </row>
    <row r="713" customFormat="false" ht="12.75" hidden="false" customHeight="false" outlineLevel="0" collapsed="false">
      <c r="A713" s="39" t="s">
        <v>3286</v>
      </c>
      <c r="B713" s="39" t="s">
        <v>59</v>
      </c>
      <c r="C713" s="39" t="s">
        <v>60</v>
      </c>
      <c r="D713" s="39" t="s">
        <v>3287</v>
      </c>
      <c r="E713" s="40" t="n">
        <v>20393.91</v>
      </c>
      <c r="F713" s="40" t="n">
        <v>7140.25</v>
      </c>
      <c r="G713" s="41" t="n">
        <v>58393.49</v>
      </c>
      <c r="H713" s="41" t="n">
        <v>8720.24</v>
      </c>
      <c r="I713" s="40" t="n">
        <v>14803.77</v>
      </c>
      <c r="J713" s="40" t="n">
        <v>7979.89</v>
      </c>
      <c r="K713" s="41" t="n">
        <v>12294.9</v>
      </c>
      <c r="L713" s="41" t="n">
        <v>5664.1</v>
      </c>
      <c r="M713" s="40" t="n">
        <v>18010.15</v>
      </c>
      <c r="N713" s="40" t="n">
        <v>6200.68</v>
      </c>
      <c r="O713" s="41" t="n">
        <v>13497.5</v>
      </c>
      <c r="P713" s="42" t="n">
        <v>7130.62</v>
      </c>
    </row>
    <row r="714" customFormat="false" ht="12.75" hidden="false" customHeight="false" outlineLevel="0" collapsed="false">
      <c r="A714" s="39" t="s">
        <v>3289</v>
      </c>
      <c r="B714" s="39" t="s">
        <v>47</v>
      </c>
      <c r="C714" s="39" t="s">
        <v>87</v>
      </c>
      <c r="D714" s="39" t="s">
        <v>2562</v>
      </c>
      <c r="E714" s="40" t="n">
        <v>20217.95</v>
      </c>
      <c r="F714" s="40" t="n">
        <v>6330.46</v>
      </c>
      <c r="G714" s="41" t="n">
        <v>60136.53</v>
      </c>
      <c r="H714" s="41" t="n">
        <v>8671.47</v>
      </c>
      <c r="I714" s="40" t="n">
        <v>15162.03</v>
      </c>
      <c r="J714" s="40" t="n">
        <v>7979.63</v>
      </c>
      <c r="K714" s="41" t="n">
        <v>12270.1</v>
      </c>
      <c r="L714" s="41" t="n">
        <v>5605</v>
      </c>
      <c r="M714" s="40" t="n">
        <v>18001.31</v>
      </c>
      <c r="N714" s="40" t="n">
        <v>5994.38</v>
      </c>
      <c r="O714" s="41" t="n">
        <v>13494.16</v>
      </c>
      <c r="P714" s="42" t="n">
        <v>7118.9</v>
      </c>
    </row>
    <row r="715" customFormat="false" ht="12.75" hidden="false" customHeight="false" outlineLevel="0" collapsed="false">
      <c r="A715" s="39" t="s">
        <v>3292</v>
      </c>
      <c r="B715" s="39" t="s">
        <v>125</v>
      </c>
      <c r="C715" s="39" t="s">
        <v>87</v>
      </c>
      <c r="D715" s="39" t="s">
        <v>337</v>
      </c>
      <c r="E715" s="40" t="n">
        <v>20226.89</v>
      </c>
      <c r="F715" s="40" t="n">
        <v>6330.26</v>
      </c>
      <c r="G715" s="41" t="n">
        <v>60153.77</v>
      </c>
      <c r="H715" s="41" t="n">
        <v>8675.15</v>
      </c>
      <c r="I715" s="40" t="n">
        <v>15164.44</v>
      </c>
      <c r="J715" s="40" t="n">
        <v>7979.75</v>
      </c>
      <c r="K715" s="41" t="n">
        <v>12268.8</v>
      </c>
      <c r="L715" s="41" t="n">
        <v>5604.2</v>
      </c>
      <c r="M715" s="40" t="n">
        <v>18001.55</v>
      </c>
      <c r="N715" s="40" t="n">
        <v>5995.12</v>
      </c>
      <c r="O715" s="41" t="n">
        <v>13494.17</v>
      </c>
      <c r="P715" s="42" t="n">
        <v>7118.93</v>
      </c>
    </row>
    <row r="716" customFormat="false" ht="12.75" hidden="false" customHeight="false" outlineLevel="0" collapsed="false">
      <c r="A716" s="39" t="s">
        <v>3295</v>
      </c>
      <c r="B716" s="39" t="s">
        <v>47</v>
      </c>
      <c r="C716" s="39" t="s">
        <v>87</v>
      </c>
      <c r="D716" s="39" t="s">
        <v>2180</v>
      </c>
      <c r="E716" s="40" t="n">
        <v>20243.23</v>
      </c>
      <c r="F716" s="40" t="n">
        <v>6329.11</v>
      </c>
      <c r="G716" s="41" t="n">
        <v>60065.42</v>
      </c>
      <c r="H716" s="41" t="n">
        <v>8669.26</v>
      </c>
      <c r="I716" s="40" t="n">
        <v>15164.77</v>
      </c>
      <c r="J716" s="40" t="n">
        <v>7979.81</v>
      </c>
      <c r="K716" s="41" t="n">
        <v>5884.6</v>
      </c>
      <c r="L716" s="41" t="n">
        <v>1772.5</v>
      </c>
      <c r="M716" s="40" t="n">
        <v>18001.78</v>
      </c>
      <c r="N716" s="40" t="n">
        <v>5994.25</v>
      </c>
      <c r="O716" s="41" t="n">
        <v>13494.31</v>
      </c>
      <c r="P716" s="42" t="n">
        <v>7118.78</v>
      </c>
    </row>
    <row r="717" customFormat="false" ht="12.75" hidden="false" customHeight="false" outlineLevel="0" collapsed="false">
      <c r="A717" s="39" t="s">
        <v>3300</v>
      </c>
      <c r="B717" s="39" t="s">
        <v>14</v>
      </c>
      <c r="C717" s="39" t="s">
        <v>87</v>
      </c>
      <c r="D717" s="39" t="s">
        <v>135</v>
      </c>
      <c r="E717" s="40" t="n">
        <v>20374.33</v>
      </c>
      <c r="F717" s="40" t="n">
        <v>6337.43</v>
      </c>
      <c r="G717" s="41" t="n">
        <v>60228.55</v>
      </c>
      <c r="H717" s="41" t="n">
        <v>8685.7</v>
      </c>
      <c r="I717" s="40" t="n">
        <v>15138.26</v>
      </c>
      <c r="J717" s="40" t="n">
        <v>7978.03</v>
      </c>
      <c r="K717" s="41" t="n">
        <v>12295.9</v>
      </c>
      <c r="L717" s="41" t="n">
        <v>5616.9</v>
      </c>
      <c r="M717" s="40" t="n">
        <v>18003.32</v>
      </c>
      <c r="N717" s="40" t="n">
        <v>5990.08</v>
      </c>
      <c r="O717" s="41" t="n">
        <v>13494.72</v>
      </c>
      <c r="P717" s="42" t="n">
        <v>7119.71</v>
      </c>
    </row>
    <row r="718" customFormat="false" ht="12.75" hidden="false" customHeight="false" outlineLevel="0" collapsed="false">
      <c r="A718" s="39" t="s">
        <v>3302</v>
      </c>
      <c r="B718" s="39" t="s">
        <v>59</v>
      </c>
      <c r="C718" s="39" t="s">
        <v>60</v>
      </c>
      <c r="D718" s="39" t="s">
        <v>1170</v>
      </c>
      <c r="E718" s="40" t="n">
        <v>20280.23</v>
      </c>
      <c r="F718" s="40" t="n">
        <v>6464.26</v>
      </c>
      <c r="G718" s="41" t="n">
        <v>58344.08</v>
      </c>
      <c r="H718" s="41" t="n">
        <v>8672.64</v>
      </c>
      <c r="I718" s="40" t="n">
        <v>14458.74</v>
      </c>
      <c r="J718" s="40" t="n">
        <v>7979.68</v>
      </c>
      <c r="K718" s="41" t="n">
        <v>12290</v>
      </c>
      <c r="L718" s="41" t="n">
        <v>5659.2</v>
      </c>
      <c r="M718" s="40" t="n">
        <v>18004.98</v>
      </c>
      <c r="N718" s="40" t="n">
        <v>6174.91</v>
      </c>
      <c r="O718" s="41" t="n">
        <v>13495.45</v>
      </c>
      <c r="P718" s="42" t="n">
        <v>7129.15</v>
      </c>
    </row>
    <row r="719" customFormat="false" ht="12.75" hidden="false" customHeight="false" outlineLevel="0" collapsed="false">
      <c r="A719" s="39" t="s">
        <v>3304</v>
      </c>
      <c r="B719" s="39" t="s">
        <v>14</v>
      </c>
      <c r="C719" s="39" t="s">
        <v>15</v>
      </c>
      <c r="D719" s="39" t="s">
        <v>16</v>
      </c>
      <c r="E719" s="40" t="n">
        <v>20138.32</v>
      </c>
      <c r="F719" s="40" t="n">
        <v>6300.71</v>
      </c>
      <c r="G719" s="41" t="n">
        <v>58248.11</v>
      </c>
      <c r="H719" s="41" t="n">
        <v>8611.62</v>
      </c>
      <c r="I719" s="40" t="n">
        <v>15275.78</v>
      </c>
      <c r="J719" s="40" t="n">
        <v>7983.75</v>
      </c>
      <c r="K719" s="41" t="n">
        <v>12275.2</v>
      </c>
      <c r="L719" s="41" t="n">
        <v>5618.5</v>
      </c>
      <c r="M719" s="40" t="n">
        <v>18024.51</v>
      </c>
      <c r="N719" s="40" t="n">
        <v>6062.06</v>
      </c>
      <c r="O719" s="41" t="n">
        <v>13494.61</v>
      </c>
      <c r="P719" s="42" t="n">
        <v>7122.4</v>
      </c>
    </row>
    <row r="720" customFormat="false" ht="12.75" hidden="false" customHeight="false" outlineLevel="0" collapsed="false">
      <c r="A720" s="39" t="s">
        <v>3306</v>
      </c>
      <c r="B720" s="39" t="s">
        <v>93</v>
      </c>
      <c r="C720" s="39" t="s">
        <v>94</v>
      </c>
      <c r="D720" s="39"/>
      <c r="E720" s="40" t="n">
        <v>20182.64</v>
      </c>
      <c r="F720" s="40" t="n">
        <v>6282.09</v>
      </c>
      <c r="G720" s="41" t="n">
        <v>58242.98</v>
      </c>
      <c r="H720" s="41" t="n">
        <v>8629.55</v>
      </c>
      <c r="I720" s="40" t="n">
        <v>15240.76</v>
      </c>
      <c r="J720" s="40" t="n">
        <v>7981.96</v>
      </c>
      <c r="K720" s="41" t="n">
        <v>12279.6</v>
      </c>
      <c r="L720" s="41" t="n">
        <v>5627.4</v>
      </c>
      <c r="M720" s="40" t="n">
        <v>18628.5</v>
      </c>
      <c r="N720" s="40" t="n">
        <v>6256.43</v>
      </c>
      <c r="O720" s="41" t="n">
        <v>13493.18</v>
      </c>
      <c r="P720" s="42" t="n">
        <v>7713.35</v>
      </c>
    </row>
    <row r="721" customFormat="false" ht="12.75" hidden="false" customHeight="false" outlineLevel="0" collapsed="false">
      <c r="A721" s="39" t="s">
        <v>3307</v>
      </c>
      <c r="B721" s="39" t="s">
        <v>20</v>
      </c>
      <c r="C721" s="39" t="s">
        <v>37</v>
      </c>
      <c r="D721" s="39" t="s">
        <v>3307</v>
      </c>
      <c r="E721" s="40" t="n">
        <v>20259.02</v>
      </c>
      <c r="F721" s="40" t="n">
        <v>6328.18</v>
      </c>
      <c r="G721" s="41" t="n">
        <v>60476.66</v>
      </c>
      <c r="H721" s="41" t="n">
        <v>8680.03</v>
      </c>
      <c r="I721" s="40" t="n">
        <v>17100.71</v>
      </c>
      <c r="J721" s="40" t="n">
        <v>9233.76</v>
      </c>
      <c r="K721" s="41" t="n">
        <v>12269.3</v>
      </c>
      <c r="L721" s="41" t="n">
        <v>5597.5</v>
      </c>
      <c r="M721" s="40" t="n">
        <v>18002.07</v>
      </c>
      <c r="N721" s="40" t="n">
        <v>6008.42</v>
      </c>
      <c r="O721" s="41" t="n">
        <v>13493.92</v>
      </c>
      <c r="P721" s="42" t="n">
        <v>7119.78</v>
      </c>
    </row>
    <row r="722" customFormat="false" ht="12.75" hidden="false" customHeight="false" outlineLevel="0" collapsed="false">
      <c r="A722" s="39" t="s">
        <v>1566</v>
      </c>
      <c r="B722" s="39" t="s">
        <v>59</v>
      </c>
      <c r="C722" s="39" t="s">
        <v>111</v>
      </c>
      <c r="D722" s="39" t="s">
        <v>763</v>
      </c>
      <c r="E722" s="40" t="n">
        <v>19951.18</v>
      </c>
      <c r="F722" s="40" t="n">
        <v>6303.82</v>
      </c>
      <c r="G722" s="41" t="n">
        <v>59575.8</v>
      </c>
      <c r="H722" s="41" t="n">
        <v>8854.32</v>
      </c>
      <c r="I722" s="40" t="n">
        <v>15046.21</v>
      </c>
      <c r="J722" s="40" t="n">
        <v>7979.86</v>
      </c>
      <c r="K722" s="41" t="n">
        <v>12219</v>
      </c>
      <c r="L722" s="41" t="n">
        <v>5614.6</v>
      </c>
      <c r="M722" s="40" t="n">
        <v>17974.62</v>
      </c>
      <c r="N722" s="40" t="n">
        <v>5479.3</v>
      </c>
      <c r="O722" s="41" t="n">
        <v>13495.25</v>
      </c>
      <c r="P722" s="42" t="n">
        <v>7077.66</v>
      </c>
    </row>
    <row r="723" customFormat="false" ht="12.75" hidden="false" customHeight="false" outlineLevel="0" collapsed="false">
      <c r="A723" s="39" t="s">
        <v>3311</v>
      </c>
      <c r="B723" s="39" t="s">
        <v>47</v>
      </c>
      <c r="C723" s="39" t="s">
        <v>297</v>
      </c>
      <c r="D723" s="39" t="s">
        <v>512</v>
      </c>
      <c r="E723" s="40" t="n">
        <v>20080.5</v>
      </c>
      <c r="F723" s="40" t="n">
        <v>6307.23</v>
      </c>
      <c r="G723" s="41" t="n">
        <v>58458.05</v>
      </c>
      <c r="H723" s="41" t="n">
        <v>8677.65</v>
      </c>
      <c r="I723" s="40" t="n">
        <v>15272.91</v>
      </c>
      <c r="J723" s="40" t="n">
        <v>7986.54</v>
      </c>
      <c r="K723" s="41" t="n">
        <v>12272.6</v>
      </c>
      <c r="L723" s="41" t="n">
        <v>5614</v>
      </c>
      <c r="M723" s="40" t="n">
        <v>18025.02</v>
      </c>
      <c r="N723" s="40" t="n">
        <v>6043.97</v>
      </c>
      <c r="O723" s="41" t="n">
        <v>13494.97</v>
      </c>
      <c r="P723" s="42" t="n">
        <v>7121.52</v>
      </c>
    </row>
    <row r="724" customFormat="false" ht="12.75" hidden="false" customHeight="false" outlineLevel="0" collapsed="false">
      <c r="A724" s="39" t="s">
        <v>3313</v>
      </c>
      <c r="B724" s="39" t="s">
        <v>47</v>
      </c>
      <c r="C724" s="39" t="s">
        <v>37</v>
      </c>
      <c r="D724" s="39" t="s">
        <v>895</v>
      </c>
      <c r="E724" s="40" t="n">
        <v>20259.1</v>
      </c>
      <c r="F724" s="40" t="n">
        <v>6328.17</v>
      </c>
      <c r="G724" s="41" t="n">
        <v>60484.95</v>
      </c>
      <c r="H724" s="41" t="n">
        <v>8679.88</v>
      </c>
      <c r="I724" s="40" t="n">
        <v>17029.12</v>
      </c>
      <c r="J724" s="40" t="n">
        <v>9158.82</v>
      </c>
      <c r="K724" s="41" t="n">
        <v>12269.3</v>
      </c>
      <c r="L724" s="41" t="n">
        <v>5597.5</v>
      </c>
      <c r="M724" s="40" t="n">
        <v>18604.33</v>
      </c>
      <c r="N724" s="40" t="n">
        <v>6164.9</v>
      </c>
      <c r="O724" s="41" t="n">
        <v>13493.92</v>
      </c>
      <c r="P724" s="42" t="n">
        <v>7708.48</v>
      </c>
    </row>
    <row r="725" customFormat="false" ht="12.75" hidden="false" customHeight="false" outlineLevel="0" collapsed="false">
      <c r="A725" s="39" t="s">
        <v>3318</v>
      </c>
      <c r="B725" s="39" t="s">
        <v>20</v>
      </c>
      <c r="C725" s="39" t="s">
        <v>37</v>
      </c>
      <c r="D725" s="39" t="s">
        <v>3319</v>
      </c>
      <c r="E725" s="40" t="n">
        <v>20259.1</v>
      </c>
      <c r="F725" s="40" t="n">
        <v>6328.17</v>
      </c>
      <c r="G725" s="41" t="n">
        <v>60484.95</v>
      </c>
      <c r="H725" s="41" t="n">
        <v>8679.88</v>
      </c>
      <c r="I725" s="40" t="n">
        <v>17029.12</v>
      </c>
      <c r="J725" s="40" t="n">
        <v>9158.82</v>
      </c>
      <c r="K725" s="41" t="n">
        <v>12269.3</v>
      </c>
      <c r="L725" s="41" t="n">
        <v>5597.5</v>
      </c>
      <c r="M725" s="40" t="n">
        <v>18002.06</v>
      </c>
      <c r="N725" s="40" t="n">
        <v>6008.42</v>
      </c>
      <c r="O725" s="41" t="n">
        <v>13493.92</v>
      </c>
      <c r="P725" s="42" t="n">
        <v>7119.78</v>
      </c>
    </row>
    <row r="726" customFormat="false" ht="12.75" hidden="false" customHeight="false" outlineLevel="0" collapsed="false">
      <c r="A726" s="39" t="s">
        <v>3321</v>
      </c>
      <c r="B726" s="39" t="s">
        <v>20</v>
      </c>
      <c r="C726" s="39" t="s">
        <v>33</v>
      </c>
      <c r="D726" s="39" t="s">
        <v>96</v>
      </c>
      <c r="E726" s="40" t="n">
        <v>20298.28</v>
      </c>
      <c r="F726" s="40" t="n">
        <v>6330.73</v>
      </c>
      <c r="G726" s="41" t="n">
        <v>60242.21</v>
      </c>
      <c r="H726" s="41" t="n">
        <v>8681.67</v>
      </c>
      <c r="I726" s="40" t="n">
        <v>15157.76</v>
      </c>
      <c r="J726" s="40" t="n">
        <v>7979.56</v>
      </c>
      <c r="K726" s="41" t="n">
        <v>12262.8</v>
      </c>
      <c r="L726" s="41" t="n">
        <v>5583.6</v>
      </c>
      <c r="M726" s="40" t="n">
        <v>18001.32</v>
      </c>
      <c r="N726" s="40" t="n">
        <v>5994.03</v>
      </c>
      <c r="O726" s="41" t="n">
        <v>13493.39</v>
      </c>
      <c r="P726" s="42" t="n">
        <v>7118.98</v>
      </c>
    </row>
    <row r="727" customFormat="false" ht="12.75" hidden="false" customHeight="false" outlineLevel="0" collapsed="false">
      <c r="A727" s="39" t="s">
        <v>3330</v>
      </c>
      <c r="B727" s="39" t="s">
        <v>59</v>
      </c>
      <c r="C727" s="39" t="s">
        <v>66</v>
      </c>
      <c r="D727" s="39" t="s">
        <v>2396</v>
      </c>
      <c r="E727" s="40" t="n">
        <v>20235.64</v>
      </c>
      <c r="F727" s="40" t="n">
        <v>6323.62</v>
      </c>
      <c r="G727" s="41" t="n">
        <v>58012.09</v>
      </c>
      <c r="H727" s="41" t="n">
        <v>8677.11</v>
      </c>
      <c r="I727" s="40" t="n">
        <v>15237.05</v>
      </c>
      <c r="J727" s="40" t="n">
        <v>7967.57</v>
      </c>
      <c r="K727" s="41" t="n">
        <v>12269.6</v>
      </c>
      <c r="L727" s="41" t="n">
        <v>5580.8</v>
      </c>
      <c r="M727" s="40" t="n">
        <v>17992.1</v>
      </c>
      <c r="N727" s="40" t="n">
        <v>6007.9</v>
      </c>
      <c r="O727" s="41" t="n">
        <v>13497.45</v>
      </c>
      <c r="P727" s="42" t="n">
        <v>7118.78</v>
      </c>
    </row>
    <row r="728" customFormat="false" ht="12.75" hidden="false" customHeight="false" outlineLevel="0" collapsed="false">
      <c r="A728" s="39" t="s">
        <v>3334</v>
      </c>
      <c r="B728" s="39" t="s">
        <v>47</v>
      </c>
      <c r="C728" s="39" t="s">
        <v>297</v>
      </c>
      <c r="D728" s="39" t="s">
        <v>784</v>
      </c>
      <c r="E728" s="40" t="n">
        <v>20080.24</v>
      </c>
      <c r="F728" s="40" t="n">
        <v>6306.73</v>
      </c>
      <c r="G728" s="41" t="n">
        <v>58360.13</v>
      </c>
      <c r="H728" s="41" t="n">
        <v>8601.43</v>
      </c>
      <c r="I728" s="40" t="n">
        <v>15273.21</v>
      </c>
      <c r="J728" s="40" t="n">
        <v>7986.46</v>
      </c>
      <c r="K728" s="41" t="n">
        <v>12272.5</v>
      </c>
      <c r="L728" s="41" t="n">
        <v>5614.1</v>
      </c>
      <c r="M728" s="40" t="n">
        <v>18629.84</v>
      </c>
      <c r="N728" s="40" t="n">
        <v>6201.43</v>
      </c>
      <c r="O728" s="41" t="n">
        <v>13494.93</v>
      </c>
      <c r="P728" s="42" t="n">
        <v>7710.27</v>
      </c>
    </row>
    <row r="729" customFormat="false" ht="12.75" hidden="false" customHeight="false" outlineLevel="0" collapsed="false">
      <c r="A729" s="39" t="s">
        <v>3343</v>
      </c>
      <c r="B729" s="39" t="s">
        <v>26</v>
      </c>
      <c r="C729" s="39" t="s">
        <v>27</v>
      </c>
      <c r="D729" s="39" t="s">
        <v>54</v>
      </c>
      <c r="E729" s="40" t="n">
        <v>21020.15</v>
      </c>
      <c r="F729" s="40" t="n">
        <v>6450.65</v>
      </c>
      <c r="G729" s="41" t="n">
        <v>59757.92</v>
      </c>
      <c r="H729" s="41" t="n">
        <v>8796.12</v>
      </c>
      <c r="I729" s="40" t="n">
        <v>14905.13</v>
      </c>
      <c r="J729" s="40" t="n">
        <v>7981.08</v>
      </c>
      <c r="K729" s="41" t="n">
        <v>12532.3</v>
      </c>
      <c r="L729" s="41" t="n">
        <v>5786.6</v>
      </c>
      <c r="M729" s="40" t="n">
        <v>18086.24</v>
      </c>
      <c r="N729" s="40" t="n">
        <v>7170.54</v>
      </c>
      <c r="O729" s="41" t="n">
        <v>13478.21</v>
      </c>
      <c r="P729" s="42" t="n">
        <v>7196.04</v>
      </c>
    </row>
    <row r="730" customFormat="false" ht="12.75" hidden="false" customHeight="false" outlineLevel="0" collapsed="false">
      <c r="A730" s="39" t="s">
        <v>3346</v>
      </c>
      <c r="B730" s="39" t="s">
        <v>20</v>
      </c>
      <c r="C730" s="39" t="s">
        <v>37</v>
      </c>
      <c r="D730" s="39" t="s">
        <v>3347</v>
      </c>
      <c r="E730" s="40" t="n">
        <v>20259.33</v>
      </c>
      <c r="F730" s="40" t="n">
        <v>6328.19</v>
      </c>
      <c r="G730" s="41" t="n">
        <v>60526.52</v>
      </c>
      <c r="H730" s="41" t="n">
        <v>8679.83</v>
      </c>
      <c r="I730" s="40" t="n">
        <v>17227.44</v>
      </c>
      <c r="J730" s="40" t="n">
        <v>9183.07</v>
      </c>
      <c r="K730" s="41" t="n">
        <v>12269.3</v>
      </c>
      <c r="L730" s="41" t="n">
        <v>5597.5</v>
      </c>
      <c r="M730" s="40" t="n">
        <v>18002.03</v>
      </c>
      <c r="N730" s="40" t="n">
        <v>6008.42</v>
      </c>
      <c r="O730" s="41" t="n">
        <v>13493.92</v>
      </c>
      <c r="P730" s="42" t="n">
        <v>7119.79</v>
      </c>
    </row>
    <row r="731" customFormat="false" ht="12.75" hidden="false" customHeight="false" outlineLevel="0" collapsed="false">
      <c r="A731" s="39" t="s">
        <v>3349</v>
      </c>
      <c r="B731" s="39" t="s">
        <v>20</v>
      </c>
      <c r="C731" s="39" t="s">
        <v>37</v>
      </c>
      <c r="D731" s="39" t="s">
        <v>3350</v>
      </c>
      <c r="E731" s="40" t="n">
        <v>20259.33</v>
      </c>
      <c r="F731" s="40" t="n">
        <v>6328.19</v>
      </c>
      <c r="G731" s="41" t="n">
        <v>60571.09</v>
      </c>
      <c r="H731" s="41" t="n">
        <v>8679.83</v>
      </c>
      <c r="I731" s="40" t="n">
        <v>17335.16</v>
      </c>
      <c r="J731" s="40" t="n">
        <v>9242.51</v>
      </c>
      <c r="K731" s="41" t="n">
        <v>12269.3</v>
      </c>
      <c r="L731" s="41" t="n">
        <v>5597.5</v>
      </c>
      <c r="M731" s="40" t="n">
        <v>18002.03</v>
      </c>
      <c r="N731" s="40" t="n">
        <v>6008.42</v>
      </c>
      <c r="O731" s="41" t="n">
        <v>13493.92</v>
      </c>
      <c r="P731" s="42" t="n">
        <v>7119.79</v>
      </c>
    </row>
    <row r="732" customFormat="false" ht="12.75" hidden="false" customHeight="false" outlineLevel="0" collapsed="false">
      <c r="A732" s="39" t="s">
        <v>3352</v>
      </c>
      <c r="B732" s="39" t="s">
        <v>14</v>
      </c>
      <c r="C732" s="39" t="s">
        <v>37</v>
      </c>
      <c r="D732" s="39" t="s">
        <v>512</v>
      </c>
      <c r="E732" s="40" t="n">
        <v>20251.7</v>
      </c>
      <c r="F732" s="40" t="n">
        <v>6328.72</v>
      </c>
      <c r="G732" s="41" t="n">
        <v>60291.76</v>
      </c>
      <c r="H732" s="41" t="n">
        <v>8670.99</v>
      </c>
      <c r="I732" s="40" t="n">
        <v>15178.02</v>
      </c>
      <c r="J732" s="40" t="n">
        <v>7979.99</v>
      </c>
      <c r="K732" s="41" t="n">
        <v>12269.7</v>
      </c>
      <c r="L732" s="41" t="n">
        <v>5597.4</v>
      </c>
      <c r="M732" s="40" t="n">
        <v>18002.18</v>
      </c>
      <c r="N732" s="40" t="n">
        <v>6005.39</v>
      </c>
      <c r="O732" s="41" t="n">
        <v>13493.98</v>
      </c>
      <c r="P732" s="42" t="n">
        <v>7119.56</v>
      </c>
    </row>
    <row r="733" customFormat="false" ht="12.75" hidden="false" customHeight="false" outlineLevel="0" collapsed="false">
      <c r="A733" s="39" t="s">
        <v>3354</v>
      </c>
      <c r="B733" s="39" t="s">
        <v>47</v>
      </c>
      <c r="C733" s="39" t="s">
        <v>87</v>
      </c>
      <c r="D733" s="39" t="s">
        <v>88</v>
      </c>
      <c r="E733" s="40" t="n">
        <v>20539.16</v>
      </c>
      <c r="F733" s="40" t="n">
        <v>6330.28</v>
      </c>
      <c r="G733" s="41" t="n">
        <v>60148.72</v>
      </c>
      <c r="H733" s="41" t="n">
        <v>8670.67</v>
      </c>
      <c r="I733" s="40" t="n">
        <v>15156.32</v>
      </c>
      <c r="J733" s="40" t="n">
        <v>7979.27</v>
      </c>
      <c r="K733" s="41" t="n">
        <v>12269.9</v>
      </c>
      <c r="L733" s="41" t="n">
        <v>5607.1</v>
      </c>
      <c r="M733" s="40" t="n">
        <v>18000.5</v>
      </c>
      <c r="N733" s="40" t="n">
        <v>5992.32</v>
      </c>
      <c r="O733" s="41" t="n">
        <v>13494.14</v>
      </c>
      <c r="P733" s="42" t="n">
        <v>7118.74</v>
      </c>
    </row>
    <row r="734" customFormat="false" ht="12.75" hidden="false" customHeight="false" outlineLevel="0" collapsed="false">
      <c r="A734" s="39" t="s">
        <v>3358</v>
      </c>
      <c r="B734" s="39" t="s">
        <v>59</v>
      </c>
      <c r="C734" s="39" t="s">
        <v>60</v>
      </c>
      <c r="D734" s="39" t="s">
        <v>119</v>
      </c>
      <c r="E734" s="40" t="n">
        <v>20363.74</v>
      </c>
      <c r="F734" s="40" t="n">
        <v>6525.26</v>
      </c>
      <c r="G734" s="41" t="n">
        <v>58714.3</v>
      </c>
      <c r="H734" s="41" t="n">
        <v>8707.59</v>
      </c>
      <c r="I734" s="40" t="n">
        <v>14780.92</v>
      </c>
      <c r="J734" s="40" t="n">
        <v>7978.46</v>
      </c>
      <c r="K734" s="41" t="n">
        <v>12276.3</v>
      </c>
      <c r="L734" s="41" t="n">
        <v>5678.5</v>
      </c>
      <c r="M734" s="40" t="n">
        <v>18012.99</v>
      </c>
      <c r="N734" s="40" t="n">
        <v>6247.75</v>
      </c>
      <c r="O734" s="41" t="n">
        <v>13851.24</v>
      </c>
      <c r="P734" s="42" t="n">
        <v>7133</v>
      </c>
    </row>
    <row r="735" customFormat="false" ht="12.75" hidden="false" customHeight="false" outlineLevel="0" collapsed="false">
      <c r="A735" s="39" t="s">
        <v>3360</v>
      </c>
      <c r="B735" s="39" t="s">
        <v>14</v>
      </c>
      <c r="C735" s="39" t="s">
        <v>27</v>
      </c>
      <c r="D735" s="39" t="s">
        <v>3361</v>
      </c>
      <c r="E735" s="40" t="n">
        <v>20398.68</v>
      </c>
      <c r="F735" s="40" t="n">
        <v>6340.69</v>
      </c>
      <c r="G735" s="41" t="n">
        <v>60170.33</v>
      </c>
      <c r="H735" s="41" t="n">
        <v>8676.55</v>
      </c>
      <c r="I735" s="40" t="n">
        <v>15123.19</v>
      </c>
      <c r="J735" s="40" t="n">
        <v>7977.03</v>
      </c>
      <c r="K735" s="41" t="n">
        <v>12332.9</v>
      </c>
      <c r="L735" s="41" t="n">
        <v>5658.2</v>
      </c>
      <c r="M735" s="40" t="n">
        <v>18007.19</v>
      </c>
      <c r="N735" s="40" t="n">
        <v>5994.79</v>
      </c>
      <c r="O735" s="41" t="n">
        <v>13495.65</v>
      </c>
      <c r="P735" s="42" t="n">
        <v>7120.93</v>
      </c>
    </row>
    <row r="736" customFormat="false" ht="12.75" hidden="false" customHeight="false" outlineLevel="0" collapsed="false">
      <c r="A736" s="39" t="s">
        <v>3363</v>
      </c>
      <c r="B736" s="39" t="s">
        <v>26</v>
      </c>
      <c r="C736" s="39" t="s">
        <v>27</v>
      </c>
      <c r="D736" s="39" t="s">
        <v>28</v>
      </c>
      <c r="E736" s="40" t="n">
        <v>20614.89</v>
      </c>
      <c r="F736" s="40" t="n">
        <v>6384.14</v>
      </c>
      <c r="G736" s="41" t="n">
        <v>59974.13</v>
      </c>
      <c r="H736" s="41" t="n">
        <v>8688.77</v>
      </c>
      <c r="I736" s="40" t="n">
        <v>15001.79</v>
      </c>
      <c r="J736" s="40" t="n">
        <v>7979.81</v>
      </c>
      <c r="K736" s="41" t="n">
        <v>12373.3</v>
      </c>
      <c r="L736" s="41" t="n">
        <v>5823.4</v>
      </c>
      <c r="M736" s="40" t="n">
        <v>18024.51</v>
      </c>
      <c r="N736" s="40" t="n">
        <v>6303.71</v>
      </c>
      <c r="O736" s="41" t="n">
        <v>13482.14</v>
      </c>
      <c r="P736" s="42" t="n">
        <v>7145.58</v>
      </c>
    </row>
    <row r="737" customFormat="false" ht="12.75" hidden="false" customHeight="false" outlineLevel="0" collapsed="false">
      <c r="A737" s="39" t="s">
        <v>3366</v>
      </c>
      <c r="B737" s="39" t="s">
        <v>47</v>
      </c>
      <c r="C737" s="39" t="s">
        <v>87</v>
      </c>
      <c r="D737" s="39" t="s">
        <v>88</v>
      </c>
      <c r="E737" s="40" t="n">
        <v>20283.51</v>
      </c>
      <c r="F737" s="40" t="n">
        <v>6331.08</v>
      </c>
      <c r="G737" s="41" t="n">
        <v>60446.17</v>
      </c>
      <c r="H737" s="41" t="n">
        <v>8707.72</v>
      </c>
      <c r="I737" s="40" t="n">
        <v>15150.27</v>
      </c>
      <c r="J737" s="40" t="n">
        <v>7979.5</v>
      </c>
      <c r="K737" s="41" t="n">
        <v>12272</v>
      </c>
      <c r="L737" s="41" t="n">
        <v>5610.7</v>
      </c>
      <c r="M737" s="40" t="n">
        <v>18000.01</v>
      </c>
      <c r="N737" s="40" t="n">
        <v>5981.49</v>
      </c>
      <c r="O737" s="41" t="n">
        <v>13493.67</v>
      </c>
      <c r="P737" s="42" t="n">
        <v>7118.21</v>
      </c>
    </row>
    <row r="738" customFormat="false" ht="12.75" hidden="false" customHeight="false" outlineLevel="0" collapsed="false">
      <c r="A738" s="39" t="s">
        <v>2584</v>
      </c>
      <c r="B738" s="39" t="s">
        <v>639</v>
      </c>
      <c r="C738" s="39" t="s">
        <v>60</v>
      </c>
      <c r="D738" s="39" t="s">
        <v>265</v>
      </c>
      <c r="E738" s="40" t="n">
        <v>20384.59</v>
      </c>
      <c r="F738" s="40" t="n">
        <v>6963.02</v>
      </c>
      <c r="G738" s="41" t="n">
        <v>58432.07</v>
      </c>
      <c r="H738" s="41" t="n">
        <v>8713.21</v>
      </c>
      <c r="I738" s="40" t="n">
        <v>14947.01</v>
      </c>
      <c r="J738" s="40" t="n">
        <v>7980.04</v>
      </c>
      <c r="K738" s="41" t="n">
        <v>12293</v>
      </c>
      <c r="L738" s="41" t="n">
        <v>5659</v>
      </c>
      <c r="M738" s="40" t="n">
        <v>18580.06</v>
      </c>
      <c r="N738" s="40" t="n">
        <v>6460.38</v>
      </c>
      <c r="O738" s="41" t="n">
        <v>13480.3</v>
      </c>
      <c r="P738" s="42" t="n">
        <v>7725.26</v>
      </c>
    </row>
    <row r="739" customFormat="false" ht="12.75" hidden="false" customHeight="false" outlineLevel="0" collapsed="false">
      <c r="A739" s="39" t="s">
        <v>3384</v>
      </c>
      <c r="B739" s="39" t="s">
        <v>59</v>
      </c>
      <c r="C739" s="39" t="s">
        <v>60</v>
      </c>
      <c r="D739" s="39" t="s">
        <v>61</v>
      </c>
      <c r="E739" s="40" t="n">
        <v>20383.36</v>
      </c>
      <c r="F739" s="40" t="n">
        <v>6963.02</v>
      </c>
      <c r="G739" s="41" t="n">
        <v>58431.46</v>
      </c>
      <c r="H739" s="41" t="n">
        <v>8711.41</v>
      </c>
      <c r="I739" s="40" t="n">
        <v>14861.94</v>
      </c>
      <c r="J739" s="40" t="n">
        <v>7979.93</v>
      </c>
      <c r="K739" s="41" t="n">
        <v>12293</v>
      </c>
      <c r="L739" s="41" t="n">
        <v>5659</v>
      </c>
      <c r="M739" s="40" t="n">
        <v>18008.15</v>
      </c>
      <c r="N739" s="40" t="n">
        <v>6188.78</v>
      </c>
      <c r="O739" s="41" t="n">
        <v>13530.48</v>
      </c>
      <c r="P739" s="42" t="n">
        <v>7129.88</v>
      </c>
    </row>
    <row r="740" customFormat="false" ht="12.75" hidden="false" customHeight="false" outlineLevel="0" collapsed="false">
      <c r="A740" s="39" t="s">
        <v>3386</v>
      </c>
      <c r="B740" s="39" t="s">
        <v>125</v>
      </c>
      <c r="C740" s="39" t="s">
        <v>87</v>
      </c>
      <c r="D740" s="39" t="s">
        <v>88</v>
      </c>
      <c r="E740" s="40" t="n">
        <v>20288.08</v>
      </c>
      <c r="F740" s="40" t="n">
        <v>6331.09</v>
      </c>
      <c r="G740" s="41" t="n">
        <v>60458.02</v>
      </c>
      <c r="H740" s="41" t="n">
        <v>8709.23</v>
      </c>
      <c r="I740" s="40" t="n">
        <v>15150.44</v>
      </c>
      <c r="J740" s="40" t="n">
        <v>7979.52</v>
      </c>
      <c r="K740" s="41" t="n">
        <v>12272</v>
      </c>
      <c r="L740" s="41" t="n">
        <v>5610.7</v>
      </c>
      <c r="M740" s="40" t="n">
        <v>18000.02</v>
      </c>
      <c r="N740" s="40" t="n">
        <v>5981.53</v>
      </c>
      <c r="O740" s="41" t="n">
        <v>13493.64</v>
      </c>
      <c r="P740" s="42" t="n">
        <v>7118.21</v>
      </c>
    </row>
    <row r="741" customFormat="false" ht="12.75" hidden="false" customHeight="false" outlineLevel="0" collapsed="false">
      <c r="A741" s="39" t="s">
        <v>3389</v>
      </c>
      <c r="B741" s="39" t="s">
        <v>20</v>
      </c>
      <c r="C741" s="39" t="s">
        <v>37</v>
      </c>
      <c r="D741" s="39" t="s">
        <v>353</v>
      </c>
      <c r="E741" s="40" t="n">
        <v>20259.33</v>
      </c>
      <c r="F741" s="40" t="n">
        <v>6328.19</v>
      </c>
      <c r="G741" s="41" t="n">
        <v>60526.52</v>
      </c>
      <c r="H741" s="41" t="n">
        <v>8679.83</v>
      </c>
      <c r="I741" s="40" t="n">
        <v>17227.44</v>
      </c>
      <c r="J741" s="40" t="n">
        <v>9183.07</v>
      </c>
      <c r="K741" s="41" t="n">
        <v>12269.3</v>
      </c>
      <c r="L741" s="41" t="n">
        <v>5597.5</v>
      </c>
      <c r="M741" s="40" t="n">
        <v>18002.03</v>
      </c>
      <c r="N741" s="40" t="n">
        <v>6008.42</v>
      </c>
      <c r="O741" s="41" t="n">
        <v>13493.92</v>
      </c>
      <c r="P741" s="42" t="n">
        <v>7119.79</v>
      </c>
    </row>
    <row r="742" customFormat="false" ht="12.75" hidden="false" customHeight="false" outlineLevel="0" collapsed="false">
      <c r="A742" s="39" t="s">
        <v>3392</v>
      </c>
      <c r="B742" s="39" t="s">
        <v>59</v>
      </c>
      <c r="C742" s="39" t="s">
        <v>297</v>
      </c>
      <c r="D742" s="39" t="s">
        <v>3393</v>
      </c>
      <c r="E742" s="40" t="n">
        <v>20117.99</v>
      </c>
      <c r="F742" s="40" t="n">
        <v>6303.86</v>
      </c>
      <c r="G742" s="41" t="n">
        <v>58248.77</v>
      </c>
      <c r="H742" s="41" t="n">
        <v>8575.51</v>
      </c>
      <c r="I742" s="40" t="n">
        <v>15273.33</v>
      </c>
      <c r="J742" s="40" t="n">
        <v>7984.75</v>
      </c>
      <c r="K742" s="41" t="n">
        <v>12275</v>
      </c>
      <c r="L742" s="41" t="n">
        <v>5616.1</v>
      </c>
      <c r="M742" s="40" t="n">
        <v>18024.45</v>
      </c>
      <c r="N742" s="40" t="n">
        <v>6054.58</v>
      </c>
      <c r="O742" s="41" t="n">
        <v>13494.77</v>
      </c>
      <c r="P742" s="42" t="n">
        <v>7121.96</v>
      </c>
    </row>
    <row r="743" customFormat="false" ht="12.75" hidden="false" customHeight="false" outlineLevel="0" collapsed="false">
      <c r="A743" s="39" t="s">
        <v>3409</v>
      </c>
      <c r="B743" s="39" t="s">
        <v>44</v>
      </c>
      <c r="C743" s="39" t="s">
        <v>297</v>
      </c>
      <c r="D743" s="39"/>
      <c r="E743" s="40" t="n">
        <v>20129.58</v>
      </c>
      <c r="F743" s="40" t="n">
        <v>6303.1</v>
      </c>
      <c r="G743" s="41" t="n">
        <v>58245.94</v>
      </c>
      <c r="H743" s="41" t="n">
        <v>8594.5</v>
      </c>
      <c r="I743" s="40" t="n">
        <v>15273.02</v>
      </c>
      <c r="J743" s="40" t="n">
        <v>7984.13</v>
      </c>
      <c r="K743" s="41" t="n">
        <v>12275.1</v>
      </c>
      <c r="L743" s="41" t="n">
        <v>5616.9</v>
      </c>
      <c r="M743" s="40" t="n">
        <v>18629.17</v>
      </c>
      <c r="N743" s="40" t="n">
        <v>6212.97</v>
      </c>
      <c r="O743" s="41" t="n">
        <v>13494.71</v>
      </c>
      <c r="P743" s="42" t="n">
        <v>7710.78</v>
      </c>
    </row>
    <row r="744" customFormat="false" ht="12.75" hidden="false" customHeight="false" outlineLevel="0" collapsed="false">
      <c r="A744" s="39" t="s">
        <v>3410</v>
      </c>
      <c r="B744" s="39" t="s">
        <v>47</v>
      </c>
      <c r="C744" s="39" t="s">
        <v>60</v>
      </c>
      <c r="D744" s="39" t="s">
        <v>3410</v>
      </c>
      <c r="E744" s="40" t="n">
        <v>20280.46</v>
      </c>
      <c r="F744" s="40" t="n">
        <v>6433.1</v>
      </c>
      <c r="G744" s="41" t="n">
        <v>58357.17</v>
      </c>
      <c r="H744" s="41" t="n">
        <v>8671.64</v>
      </c>
      <c r="I744" s="40" t="n">
        <v>14272.39</v>
      </c>
      <c r="J744" s="40" t="n">
        <v>7979.74</v>
      </c>
      <c r="K744" s="41" t="n">
        <v>12292.1</v>
      </c>
      <c r="L744" s="41" t="n">
        <v>5661.4</v>
      </c>
      <c r="M744" s="40" t="n">
        <v>18553.38</v>
      </c>
      <c r="N744" s="40" t="n">
        <v>6337.46</v>
      </c>
      <c r="O744" s="41" t="n">
        <v>13494.16</v>
      </c>
      <c r="P744" s="42" t="n">
        <v>7718.21</v>
      </c>
    </row>
    <row r="745" customFormat="false" ht="12.75" hidden="false" customHeight="false" outlineLevel="0" collapsed="false">
      <c r="A745" s="39" t="s">
        <v>3412</v>
      </c>
      <c r="B745" s="39" t="s">
        <v>26</v>
      </c>
      <c r="C745" s="39" t="s">
        <v>87</v>
      </c>
      <c r="D745" s="39" t="s">
        <v>628</v>
      </c>
      <c r="E745" s="40" t="n">
        <v>20539.04</v>
      </c>
      <c r="F745" s="40" t="n">
        <v>6330.24</v>
      </c>
      <c r="G745" s="41" t="n">
        <v>60142.6</v>
      </c>
      <c r="H745" s="41" t="n">
        <v>8669.48</v>
      </c>
      <c r="I745" s="40" t="n">
        <v>15156.55</v>
      </c>
      <c r="J745" s="40" t="n">
        <v>7979.28</v>
      </c>
      <c r="K745" s="41" t="n">
        <v>12269.9</v>
      </c>
      <c r="L745" s="41" t="n">
        <v>5607.2</v>
      </c>
      <c r="M745" s="40" t="n">
        <v>18000.55</v>
      </c>
      <c r="N745" s="40" t="n">
        <v>5992.33</v>
      </c>
      <c r="O745" s="41" t="n">
        <v>13494.16</v>
      </c>
      <c r="P745" s="42" t="n">
        <v>7118.74</v>
      </c>
    </row>
    <row r="746" customFormat="false" ht="12.75" hidden="false" customHeight="false" outlineLevel="0" collapsed="false">
      <c r="A746" s="39" t="s">
        <v>3415</v>
      </c>
      <c r="B746" s="39" t="s">
        <v>14</v>
      </c>
      <c r="C746" s="39" t="s">
        <v>27</v>
      </c>
      <c r="D746" s="39" t="s">
        <v>28</v>
      </c>
      <c r="E746" s="40" t="n">
        <v>20657.45</v>
      </c>
      <c r="F746" s="40" t="n">
        <v>6396.5</v>
      </c>
      <c r="G746" s="41" t="n">
        <v>60123.43</v>
      </c>
      <c r="H746" s="41" t="n">
        <v>8792.89</v>
      </c>
      <c r="I746" s="40" t="n">
        <v>15024.83</v>
      </c>
      <c r="J746" s="40" t="n">
        <v>7993.08</v>
      </c>
      <c r="K746" s="41" t="n">
        <v>12366.7</v>
      </c>
      <c r="L746" s="41" t="n">
        <v>5845.8</v>
      </c>
      <c r="M746" s="40" t="n">
        <v>18143.54</v>
      </c>
      <c r="N746" s="40" t="n">
        <v>6619.56</v>
      </c>
      <c r="O746" s="41" t="n">
        <v>13493.61</v>
      </c>
      <c r="P746" s="42" t="n">
        <v>7140.64</v>
      </c>
    </row>
    <row r="747" customFormat="false" ht="12.75" hidden="false" customHeight="false" outlineLevel="0" collapsed="false">
      <c r="A747" s="39" t="s">
        <v>3420</v>
      </c>
      <c r="B747" s="39" t="s">
        <v>20</v>
      </c>
      <c r="C747" s="39" t="s">
        <v>37</v>
      </c>
      <c r="D747" s="39" t="s">
        <v>3421</v>
      </c>
      <c r="E747" s="40" t="n">
        <v>20259.1</v>
      </c>
      <c r="F747" s="40" t="n">
        <v>6328.17</v>
      </c>
      <c r="G747" s="41" t="n">
        <v>60484.95</v>
      </c>
      <c r="H747" s="41" t="n">
        <v>8679.88</v>
      </c>
      <c r="I747" s="40" t="n">
        <v>17029.12</v>
      </c>
      <c r="J747" s="40" t="n">
        <v>9158.82</v>
      </c>
      <c r="K747" s="41" t="n">
        <v>12269.3</v>
      </c>
      <c r="L747" s="41" t="n">
        <v>5597.5</v>
      </c>
      <c r="M747" s="40" t="n">
        <v>18002.06</v>
      </c>
      <c r="N747" s="40" t="n">
        <v>6008.42</v>
      </c>
      <c r="O747" s="41" t="n">
        <v>13493.92</v>
      </c>
      <c r="P747" s="42" t="n">
        <v>7119.78</v>
      </c>
    </row>
    <row r="748" customFormat="false" ht="12.75" hidden="false" customHeight="false" outlineLevel="0" collapsed="false">
      <c r="A748" s="39" t="s">
        <v>3423</v>
      </c>
      <c r="B748" s="39" t="s">
        <v>346</v>
      </c>
      <c r="C748" s="39"/>
      <c r="D748" s="39"/>
      <c r="E748" s="40" t="n">
        <v>20359.11</v>
      </c>
      <c r="F748" s="40" t="n">
        <v>6554.865</v>
      </c>
      <c r="G748" s="41" t="n">
        <v>58676.015</v>
      </c>
      <c r="H748" s="41" t="n">
        <v>8706.075</v>
      </c>
      <c r="I748" s="40" t="n">
        <v>14812.3425</v>
      </c>
      <c r="J748" s="40" t="n">
        <v>7978.3675</v>
      </c>
      <c r="K748" s="41" t="n">
        <v>12276.3</v>
      </c>
      <c r="L748" s="41" t="n">
        <v>5679.5</v>
      </c>
      <c r="M748" s="40" t="n">
        <v>18574.045</v>
      </c>
      <c r="N748" s="40" t="n">
        <v>6393.805</v>
      </c>
      <c r="O748" s="41" t="n">
        <v>13810.8825</v>
      </c>
      <c r="P748" s="42" t="n">
        <v>7721.185</v>
      </c>
    </row>
    <row r="749" customFormat="false" ht="12.75" hidden="false" customHeight="false" outlineLevel="0" collapsed="false">
      <c r="A749" s="39" t="s">
        <v>3424</v>
      </c>
      <c r="B749" s="39" t="s">
        <v>20</v>
      </c>
      <c r="C749" s="39" t="s">
        <v>33</v>
      </c>
      <c r="D749" s="39" t="s">
        <v>96</v>
      </c>
      <c r="E749" s="40" t="n">
        <v>20297.01</v>
      </c>
      <c r="F749" s="40" t="n">
        <v>6330.64</v>
      </c>
      <c r="G749" s="41" t="n">
        <v>60238.98</v>
      </c>
      <c r="H749" s="41" t="n">
        <v>8678.79</v>
      </c>
      <c r="I749" s="40" t="n">
        <v>15159.83</v>
      </c>
      <c r="J749" s="40" t="n">
        <v>7979.59</v>
      </c>
      <c r="K749" s="41" t="n">
        <v>12264.6</v>
      </c>
      <c r="L749" s="41" t="n">
        <v>5582.1</v>
      </c>
      <c r="M749" s="40" t="n">
        <v>18001.56</v>
      </c>
      <c r="N749" s="40" t="n">
        <v>5995.76</v>
      </c>
      <c r="O749" s="41" t="n">
        <v>13493.52</v>
      </c>
      <c r="P749" s="42" t="n">
        <v>7119.14</v>
      </c>
    </row>
    <row r="750" customFormat="false" ht="12.75" hidden="false" customHeight="false" outlineLevel="0" collapsed="false">
      <c r="A750" s="39" t="s">
        <v>3427</v>
      </c>
      <c r="B750" s="39" t="s">
        <v>59</v>
      </c>
      <c r="C750" s="39" t="s">
        <v>111</v>
      </c>
      <c r="D750" s="39" t="s">
        <v>3253</v>
      </c>
      <c r="E750" s="40" t="n">
        <v>20166.4</v>
      </c>
      <c r="F750" s="40" t="n">
        <v>6323.43</v>
      </c>
      <c r="G750" s="41" t="n">
        <v>60006.66</v>
      </c>
      <c r="H750" s="41" t="n">
        <v>8953.02</v>
      </c>
      <c r="I750" s="40" t="n">
        <v>15077.81</v>
      </c>
      <c r="J750" s="40" t="n">
        <v>7979.07</v>
      </c>
      <c r="K750" s="41" t="n">
        <v>12246.2</v>
      </c>
      <c r="L750" s="41" t="n">
        <v>5607.7</v>
      </c>
      <c r="M750" s="40" t="n">
        <v>17989.28</v>
      </c>
      <c r="N750" s="40" t="n">
        <v>5795.87</v>
      </c>
      <c r="O750" s="41" t="n">
        <v>13490.29</v>
      </c>
      <c r="P750" s="42" t="n">
        <v>7103.51</v>
      </c>
    </row>
    <row r="751" customFormat="false" ht="12.75" hidden="false" customHeight="false" outlineLevel="0" collapsed="false">
      <c r="A751" s="39" t="s">
        <v>3433</v>
      </c>
      <c r="B751" s="39" t="s">
        <v>14</v>
      </c>
      <c r="C751" s="39" t="s">
        <v>45</v>
      </c>
      <c r="D751" s="39" t="s">
        <v>3434</v>
      </c>
      <c r="E751" s="40" t="n">
        <v>20192.21</v>
      </c>
      <c r="F751" s="40" t="n">
        <v>6316.77</v>
      </c>
      <c r="G751" s="41" t="n">
        <v>58548.36</v>
      </c>
      <c r="H751" s="41" t="n">
        <v>8693.44</v>
      </c>
      <c r="I751" s="40" t="n">
        <v>15106.17</v>
      </c>
      <c r="J751" s="40" t="n">
        <v>7978.27</v>
      </c>
      <c r="K751" s="41" t="n">
        <v>12159.2</v>
      </c>
      <c r="L751" s="41" t="n">
        <v>5621.9</v>
      </c>
      <c r="M751" s="40" t="n">
        <v>17993.4</v>
      </c>
      <c r="N751" s="40" t="n">
        <v>5887.45</v>
      </c>
      <c r="O751" s="41" t="n">
        <v>13501.88</v>
      </c>
      <c r="P751" s="42" t="n">
        <v>7109.91</v>
      </c>
    </row>
    <row r="752" customFormat="false" ht="12.75" hidden="false" customHeight="false" outlineLevel="0" collapsed="false">
      <c r="A752" s="39" t="s">
        <v>3442</v>
      </c>
      <c r="B752" s="39" t="s">
        <v>44</v>
      </c>
      <c r="C752" s="39" t="s">
        <v>45</v>
      </c>
      <c r="D752" s="39"/>
      <c r="E752" s="40" t="n">
        <v>20259.5</v>
      </c>
      <c r="F752" s="40" t="n">
        <v>6328.45</v>
      </c>
      <c r="G752" s="41" t="n">
        <v>57936.99</v>
      </c>
      <c r="H752" s="41" t="n">
        <v>8654.1</v>
      </c>
      <c r="I752" s="40" t="n">
        <v>15162.41</v>
      </c>
      <c r="J752" s="40" t="n">
        <v>7977.9</v>
      </c>
      <c r="K752" s="41" t="n">
        <v>12193.3</v>
      </c>
      <c r="L752" s="41" t="n">
        <v>5621.7</v>
      </c>
      <c r="M752" s="40" t="n">
        <v>18600.87</v>
      </c>
      <c r="N752" s="40" t="n">
        <v>6143.3</v>
      </c>
      <c r="O752" s="41" t="n">
        <v>13497.56</v>
      </c>
      <c r="P752" s="42" t="n">
        <v>7706.72</v>
      </c>
    </row>
    <row r="753" customFormat="false" ht="12.75" hidden="false" customHeight="false" outlineLevel="0" collapsed="false">
      <c r="A753" s="39" t="s">
        <v>3443</v>
      </c>
      <c r="B753" s="39" t="s">
        <v>978</v>
      </c>
      <c r="C753" s="39"/>
      <c r="D753" s="39"/>
      <c r="E753" s="40" t="n">
        <v>20210.583332</v>
      </c>
      <c r="F753" s="40" t="n">
        <v>6256.283336</v>
      </c>
      <c r="G753" s="41" t="n">
        <v>58281.623332</v>
      </c>
      <c r="H753" s="41" t="n">
        <v>8639.673333</v>
      </c>
      <c r="I753" s="40" t="n">
        <v>15147.023334</v>
      </c>
      <c r="J753" s="40" t="n">
        <v>7981.166666</v>
      </c>
      <c r="K753" s="41" t="n">
        <v>12286.4</v>
      </c>
      <c r="L753" s="41" t="n">
        <v>5635.4</v>
      </c>
      <c r="M753" s="40" t="n">
        <v>18623.183334</v>
      </c>
      <c r="N753" s="40" t="n">
        <v>6288.93</v>
      </c>
      <c r="O753" s="41" t="n">
        <v>13491.509998</v>
      </c>
      <c r="P753" s="42" t="n">
        <v>7715.326667</v>
      </c>
    </row>
    <row r="754" customFormat="false" ht="12.75" hidden="false" customHeight="false" outlineLevel="0" collapsed="false">
      <c r="A754" s="39" t="s">
        <v>3444</v>
      </c>
      <c r="B754" s="39" t="s">
        <v>978</v>
      </c>
      <c r="C754" s="39"/>
      <c r="D754" s="39"/>
      <c r="E754" s="40" t="n">
        <v>20191.964381</v>
      </c>
      <c r="F754" s="40" t="n">
        <v>6329.898199</v>
      </c>
      <c r="G754" s="41" t="n">
        <v>58261.874321</v>
      </c>
      <c r="H754" s="41" t="n">
        <v>8636.884326</v>
      </c>
      <c r="I754" s="40" t="n">
        <v>15262.035866</v>
      </c>
      <c r="J754" s="40" t="n">
        <v>7981.39027</v>
      </c>
      <c r="K754" s="41" t="n">
        <v>12280.6</v>
      </c>
      <c r="L754" s="41" t="n">
        <v>5632.9</v>
      </c>
      <c r="M754" s="40" t="n">
        <v>18541.740273</v>
      </c>
      <c r="N754" s="40" t="n">
        <v>6262.264507</v>
      </c>
      <c r="O754" s="41" t="n">
        <v>13496.175945</v>
      </c>
      <c r="P754" s="42" t="n">
        <v>7713.614505</v>
      </c>
    </row>
    <row r="755" customFormat="false" ht="12.75" hidden="false" customHeight="false" outlineLevel="0" collapsed="false">
      <c r="A755" s="39" t="s">
        <v>3445</v>
      </c>
      <c r="B755" s="39" t="s">
        <v>59</v>
      </c>
      <c r="C755" s="39" t="s">
        <v>60</v>
      </c>
      <c r="D755" s="39" t="s">
        <v>16</v>
      </c>
      <c r="E755" s="40" t="n">
        <v>20240.9</v>
      </c>
      <c r="F755" s="40" t="n">
        <v>6379.22</v>
      </c>
      <c r="G755" s="41" t="n">
        <v>58278.27</v>
      </c>
      <c r="H755" s="41" t="n">
        <v>8669.93</v>
      </c>
      <c r="I755" s="40" t="n">
        <v>15283.37</v>
      </c>
      <c r="J755" s="40" t="n">
        <v>7978.58</v>
      </c>
      <c r="K755" s="41" t="n">
        <v>12284.4</v>
      </c>
      <c r="L755" s="41" t="n">
        <v>5652.3</v>
      </c>
      <c r="M755" s="40" t="n">
        <v>17964.22</v>
      </c>
      <c r="N755" s="40" t="n">
        <v>6150.13</v>
      </c>
      <c r="O755" s="41" t="n">
        <v>13507.35</v>
      </c>
      <c r="P755" s="42" t="n">
        <v>7127.4</v>
      </c>
    </row>
    <row r="756" customFormat="false" ht="12.75" hidden="false" customHeight="false" outlineLevel="0" collapsed="false">
      <c r="A756" s="39" t="s">
        <v>3447</v>
      </c>
      <c r="B756" s="39" t="s">
        <v>59</v>
      </c>
      <c r="C756" s="39" t="s">
        <v>66</v>
      </c>
      <c r="D756" s="39" t="s">
        <v>16</v>
      </c>
      <c r="E756" s="40" t="n">
        <v>20236.33</v>
      </c>
      <c r="F756" s="40" t="n">
        <v>6324.28</v>
      </c>
      <c r="G756" s="41" t="n">
        <v>58041.61</v>
      </c>
      <c r="H756" s="41" t="n">
        <v>8675.41</v>
      </c>
      <c r="I756" s="40" t="n">
        <v>15251.02</v>
      </c>
      <c r="J756" s="40" t="n">
        <v>7968.75</v>
      </c>
      <c r="K756" s="41" t="n">
        <v>12269.9</v>
      </c>
      <c r="L756" s="41" t="n">
        <v>5578.5</v>
      </c>
      <c r="M756" s="40" t="n">
        <v>17993.65</v>
      </c>
      <c r="N756" s="40" t="n">
        <v>6009.36</v>
      </c>
      <c r="O756" s="41" t="n">
        <v>13497.26</v>
      </c>
      <c r="P756" s="42" t="n">
        <v>7119.02</v>
      </c>
    </row>
    <row r="757" customFormat="false" ht="12.75" hidden="false" customHeight="false" outlineLevel="0" collapsed="false">
      <c r="A757" s="39" t="s">
        <v>3449</v>
      </c>
      <c r="B757" s="39" t="s">
        <v>59</v>
      </c>
      <c r="C757" s="39" t="s">
        <v>60</v>
      </c>
      <c r="D757" s="39" t="s">
        <v>961</v>
      </c>
      <c r="E757" s="40" t="n">
        <v>20276.48</v>
      </c>
      <c r="F757" s="40" t="n">
        <v>6533.44</v>
      </c>
      <c r="G757" s="41" t="n">
        <v>58333.9</v>
      </c>
      <c r="H757" s="41" t="n">
        <v>8678.18</v>
      </c>
      <c r="I757" s="40" t="n">
        <v>15383.27</v>
      </c>
      <c r="J757" s="40" t="n">
        <v>7978.58</v>
      </c>
      <c r="K757" s="41" t="n">
        <v>12284</v>
      </c>
      <c r="L757" s="41" t="n">
        <v>5652.1</v>
      </c>
      <c r="M757" s="40" t="n">
        <v>17987.86</v>
      </c>
      <c r="N757" s="40" t="n">
        <v>6145.91</v>
      </c>
      <c r="O757" s="41" t="n">
        <v>13510.63</v>
      </c>
      <c r="P757" s="42" t="n">
        <v>7127.42</v>
      </c>
    </row>
    <row r="758" customFormat="false" ht="12.75" hidden="false" customHeight="false" outlineLevel="0" collapsed="false">
      <c r="A758" s="39" t="s">
        <v>3451</v>
      </c>
      <c r="B758" s="39" t="s">
        <v>47</v>
      </c>
      <c r="C758" s="39" t="s">
        <v>297</v>
      </c>
      <c r="D758" s="39" t="s">
        <v>3452</v>
      </c>
      <c r="E758" s="40" t="n">
        <v>20070.42</v>
      </c>
      <c r="F758" s="40" t="n">
        <v>6307.21</v>
      </c>
      <c r="G758" s="41" t="n">
        <v>58529.89</v>
      </c>
      <c r="H758" s="41" t="n">
        <v>8722.86</v>
      </c>
      <c r="I758" s="40" t="n">
        <v>15273.21</v>
      </c>
      <c r="J758" s="40" t="n">
        <v>7986.71</v>
      </c>
      <c r="K758" s="41" t="n">
        <v>12272.6</v>
      </c>
      <c r="L758" s="41" t="n">
        <v>5613.9</v>
      </c>
      <c r="M758" s="40" t="n">
        <v>18025.21</v>
      </c>
      <c r="N758" s="40" t="n">
        <v>6043.91</v>
      </c>
      <c r="O758" s="41" t="n">
        <v>13494.97</v>
      </c>
      <c r="P758" s="42" t="n">
        <v>7121.52</v>
      </c>
    </row>
    <row r="759" customFormat="false" ht="12.75" hidden="false" customHeight="false" outlineLevel="0" collapsed="false">
      <c r="A759" s="39" t="s">
        <v>3463</v>
      </c>
      <c r="B759" s="39" t="s">
        <v>59</v>
      </c>
      <c r="C759" s="39" t="s">
        <v>66</v>
      </c>
      <c r="D759" s="39" t="s">
        <v>16</v>
      </c>
      <c r="E759" s="40" t="n">
        <v>20235.37</v>
      </c>
      <c r="F759" s="40" t="n">
        <v>6323.73</v>
      </c>
      <c r="G759" s="41" t="n">
        <v>58001.82</v>
      </c>
      <c r="H759" s="41" t="n">
        <v>8677.69</v>
      </c>
      <c r="I759" s="40" t="n">
        <v>15232.27</v>
      </c>
      <c r="J759" s="40" t="n">
        <v>7967.17</v>
      </c>
      <c r="K759" s="41" t="n">
        <v>12269.8</v>
      </c>
      <c r="L759" s="41" t="n">
        <v>5580.4</v>
      </c>
      <c r="M759" s="40" t="n">
        <v>17991.57</v>
      </c>
      <c r="N759" s="40" t="n">
        <v>6007.39</v>
      </c>
      <c r="O759" s="41" t="n">
        <v>13497.43</v>
      </c>
      <c r="P759" s="42" t="n">
        <v>7118.82</v>
      </c>
    </row>
    <row r="760" customFormat="false" ht="12.75" hidden="false" customHeight="false" outlineLevel="0" collapsed="false">
      <c r="A760" s="39" t="s">
        <v>3465</v>
      </c>
      <c r="B760" s="39" t="s">
        <v>20</v>
      </c>
      <c r="C760" s="39" t="s">
        <v>45</v>
      </c>
      <c r="D760" s="39" t="s">
        <v>3466</v>
      </c>
      <c r="E760" s="40" t="n">
        <v>20214.08</v>
      </c>
      <c r="F760" s="40" t="n">
        <v>6321.8</v>
      </c>
      <c r="G760" s="41" t="n">
        <v>60325.18</v>
      </c>
      <c r="H760" s="41" t="n">
        <v>8709.76</v>
      </c>
      <c r="I760" s="40" t="n">
        <v>15385.86</v>
      </c>
      <c r="J760" s="40" t="n">
        <v>8035.65</v>
      </c>
      <c r="K760" s="41" t="n">
        <v>12270.6</v>
      </c>
      <c r="L760" s="41" t="n">
        <v>5593.9</v>
      </c>
      <c r="M760" s="40" t="n">
        <v>18063.22</v>
      </c>
      <c r="N760" s="40" t="n">
        <v>6009.83</v>
      </c>
      <c r="O760" s="41" t="n">
        <v>13496.72</v>
      </c>
      <c r="P760" s="42" t="n">
        <v>7119.06</v>
      </c>
    </row>
    <row r="761" customFormat="false" ht="12.75" hidden="false" customHeight="false" outlineLevel="0" collapsed="false">
      <c r="A761" s="39" t="s">
        <v>3470</v>
      </c>
      <c r="B761" s="39" t="s">
        <v>59</v>
      </c>
      <c r="C761" s="39" t="s">
        <v>60</v>
      </c>
      <c r="D761" s="39" t="s">
        <v>3471</v>
      </c>
      <c r="E761" s="40" t="n">
        <v>20296.23</v>
      </c>
      <c r="F761" s="40" t="n">
        <v>6608.41</v>
      </c>
      <c r="G761" s="41" t="n">
        <v>58408.26</v>
      </c>
      <c r="H761" s="41" t="n">
        <v>8690.11</v>
      </c>
      <c r="I761" s="40" t="n">
        <v>15090.66</v>
      </c>
      <c r="J761" s="40" t="n">
        <v>7977.68</v>
      </c>
      <c r="K761" s="41" t="n">
        <v>12284.3</v>
      </c>
      <c r="L761" s="41" t="n">
        <v>5662.8</v>
      </c>
      <c r="M761" s="40" t="n">
        <v>18000.57</v>
      </c>
      <c r="N761" s="40" t="n">
        <v>6160.03</v>
      </c>
      <c r="O761" s="41" t="n">
        <v>13545.56</v>
      </c>
      <c r="P761" s="42" t="n">
        <v>7128.14</v>
      </c>
    </row>
    <row r="762" customFormat="false" ht="12.75" hidden="false" customHeight="false" outlineLevel="0" collapsed="false">
      <c r="A762" s="39" t="s">
        <v>3473</v>
      </c>
      <c r="B762" s="39" t="s">
        <v>26</v>
      </c>
      <c r="C762" s="39" t="s">
        <v>111</v>
      </c>
      <c r="D762" s="39" t="s">
        <v>1885</v>
      </c>
      <c r="E762" s="40" t="n">
        <v>19833.76</v>
      </c>
      <c r="F762" s="40" t="n">
        <v>6293.17</v>
      </c>
      <c r="G762" s="41" t="n">
        <v>59693.26</v>
      </c>
      <c r="H762" s="41" t="n">
        <v>8897.38</v>
      </c>
      <c r="I762" s="40" t="n">
        <v>15025.67</v>
      </c>
      <c r="J762" s="40" t="n">
        <v>7980.45</v>
      </c>
      <c r="K762" s="41" t="n">
        <v>12177.8</v>
      </c>
      <c r="L762" s="41" t="n">
        <v>5610.4</v>
      </c>
      <c r="M762" s="40" t="n">
        <v>17971.83</v>
      </c>
      <c r="N762" s="40" t="n">
        <v>5361.31</v>
      </c>
      <c r="O762" s="41" t="n">
        <v>13491.61</v>
      </c>
      <c r="P762" s="42" t="n">
        <v>7068.36</v>
      </c>
    </row>
    <row r="763" customFormat="false" ht="12.75" hidden="false" customHeight="false" outlineLevel="0" collapsed="false">
      <c r="A763" s="39" t="s">
        <v>3476</v>
      </c>
      <c r="B763" s="39" t="s">
        <v>59</v>
      </c>
      <c r="C763" s="39" t="s">
        <v>66</v>
      </c>
      <c r="D763" s="39" t="s">
        <v>16</v>
      </c>
      <c r="E763" s="40" t="n">
        <v>20235.74</v>
      </c>
      <c r="F763" s="40" t="n">
        <v>6323.55</v>
      </c>
      <c r="G763" s="41" t="n">
        <v>58016.75</v>
      </c>
      <c r="H763" s="41" t="n">
        <v>8676.83</v>
      </c>
      <c r="I763" s="40" t="n">
        <v>15239.25</v>
      </c>
      <c r="J763" s="40" t="n">
        <v>7967.74</v>
      </c>
      <c r="K763" s="41" t="n">
        <v>12269.8</v>
      </c>
      <c r="L763" s="41" t="n">
        <v>5579.6</v>
      </c>
      <c r="M763" s="40" t="n">
        <v>17992.34</v>
      </c>
      <c r="N763" s="40" t="n">
        <v>6008.14</v>
      </c>
      <c r="O763" s="41" t="n">
        <v>13497.33</v>
      </c>
      <c r="P763" s="42" t="n">
        <v>7118.9</v>
      </c>
    </row>
    <row r="764" customFormat="false" ht="12.75" hidden="false" customHeight="false" outlineLevel="0" collapsed="false">
      <c r="A764" s="39" t="s">
        <v>3478</v>
      </c>
      <c r="B764" s="39" t="s">
        <v>26</v>
      </c>
      <c r="C764" s="39" t="s">
        <v>87</v>
      </c>
      <c r="D764" s="39" t="s">
        <v>3479</v>
      </c>
      <c r="E764" s="40" t="n">
        <v>20532.32</v>
      </c>
      <c r="F764" s="40" t="n">
        <v>6330.06</v>
      </c>
      <c r="G764" s="41" t="n">
        <v>60154.93</v>
      </c>
      <c r="H764" s="41" t="n">
        <v>8667.1</v>
      </c>
      <c r="I764" s="40" t="n">
        <v>15156.88</v>
      </c>
      <c r="J764" s="40" t="n">
        <v>7979.24</v>
      </c>
      <c r="K764" s="41" t="n">
        <v>12270.3</v>
      </c>
      <c r="L764" s="41" t="n">
        <v>5609.2</v>
      </c>
      <c r="M764" s="40" t="n">
        <v>18000.61</v>
      </c>
      <c r="N764" s="40" t="n">
        <v>5991.18</v>
      </c>
      <c r="O764" s="41" t="n">
        <v>13494.23</v>
      </c>
      <c r="P764" s="42" t="n">
        <v>7118.6</v>
      </c>
    </row>
    <row r="765" customFormat="false" ht="12.75" hidden="false" customHeight="false" outlineLevel="0" collapsed="false">
      <c r="A765" s="39" t="s">
        <v>3485</v>
      </c>
      <c r="B765" s="39" t="s">
        <v>26</v>
      </c>
      <c r="C765" s="39" t="s">
        <v>111</v>
      </c>
      <c r="D765" s="39" t="s">
        <v>3486</v>
      </c>
      <c r="E765" s="40" t="n">
        <v>20270.1</v>
      </c>
      <c r="F765" s="40" t="n">
        <v>6331.26</v>
      </c>
      <c r="G765" s="41" t="n">
        <v>60112.55</v>
      </c>
      <c r="H765" s="41" t="n">
        <v>8779.66</v>
      </c>
      <c r="I765" s="40" t="n">
        <v>15101.58</v>
      </c>
      <c r="J765" s="40" t="n">
        <v>7978.8</v>
      </c>
      <c r="K765" s="41" t="n">
        <v>12267.6</v>
      </c>
      <c r="L765" s="41" t="n">
        <v>5605.5</v>
      </c>
      <c r="M765" s="40" t="n">
        <v>17995.52</v>
      </c>
      <c r="N765" s="40" t="n">
        <v>5918.57</v>
      </c>
      <c r="O765" s="41" t="n">
        <v>13490.76</v>
      </c>
      <c r="P765" s="42" t="n">
        <v>7113.46</v>
      </c>
    </row>
    <row r="766" customFormat="false" ht="12.75" hidden="false" customHeight="false" outlineLevel="0" collapsed="false">
      <c r="A766" s="39" t="s">
        <v>3488</v>
      </c>
      <c r="B766" s="39" t="s">
        <v>44</v>
      </c>
      <c r="C766" s="39" t="s">
        <v>87</v>
      </c>
      <c r="D766" s="39"/>
      <c r="E766" s="40" t="n">
        <v>20273.08</v>
      </c>
      <c r="F766" s="40" t="n">
        <v>6331.14</v>
      </c>
      <c r="G766" s="41" t="n">
        <v>60211.07</v>
      </c>
      <c r="H766" s="41" t="n">
        <v>8641.71</v>
      </c>
      <c r="I766" s="40" t="n">
        <v>15158.1</v>
      </c>
      <c r="J766" s="40" t="n">
        <v>7978.78</v>
      </c>
      <c r="K766" s="41" t="n">
        <v>12271.3</v>
      </c>
      <c r="L766" s="41" t="n">
        <v>5613.5</v>
      </c>
      <c r="M766" s="40" t="n">
        <v>18602.24</v>
      </c>
      <c r="N766" s="40" t="n">
        <v>6158.62</v>
      </c>
      <c r="O766" s="41" t="n">
        <v>13494.25</v>
      </c>
      <c r="P766" s="42" t="n">
        <v>7708.04</v>
      </c>
    </row>
    <row r="767" customFormat="false" ht="12.75" hidden="false" customHeight="false" outlineLevel="0" collapsed="false">
      <c r="A767" s="39" t="s">
        <v>3489</v>
      </c>
      <c r="B767" s="39" t="s">
        <v>47</v>
      </c>
      <c r="C767" s="39" t="s">
        <v>15</v>
      </c>
      <c r="D767" s="39" t="s">
        <v>2180</v>
      </c>
      <c r="E767" s="40" t="n">
        <v>20126.57</v>
      </c>
      <c r="F767" s="40" t="n">
        <v>6302.52</v>
      </c>
      <c r="G767" s="41" t="n">
        <v>58261.55</v>
      </c>
      <c r="H767" s="41" t="n">
        <v>8599.7</v>
      </c>
      <c r="I767" s="40" t="n">
        <v>15273.78</v>
      </c>
      <c r="J767" s="40" t="n">
        <v>7984.36</v>
      </c>
      <c r="K767" s="41" t="n">
        <v>12275.1</v>
      </c>
      <c r="L767" s="41" t="n">
        <v>5617</v>
      </c>
      <c r="M767" s="40" t="n">
        <v>18024.45</v>
      </c>
      <c r="N767" s="40" t="n">
        <v>6058.13</v>
      </c>
      <c r="O767" s="41" t="n">
        <v>13494.68</v>
      </c>
      <c r="P767" s="42" t="n">
        <v>7122.16</v>
      </c>
    </row>
    <row r="768" customFormat="false" ht="12.75" hidden="false" customHeight="false" outlineLevel="0" collapsed="false">
      <c r="A768" s="39" t="s">
        <v>3493</v>
      </c>
      <c r="B768" s="39" t="s">
        <v>26</v>
      </c>
      <c r="C768" s="39" t="s">
        <v>111</v>
      </c>
      <c r="D768" s="39" t="s">
        <v>763</v>
      </c>
      <c r="E768" s="40" t="n">
        <v>20297.81</v>
      </c>
      <c r="F768" s="40" t="n">
        <v>6335.48</v>
      </c>
      <c r="G768" s="41" t="n">
        <v>60146.1</v>
      </c>
      <c r="H768" s="41" t="n">
        <v>8702.98</v>
      </c>
      <c r="I768" s="40" t="n">
        <v>15102.44</v>
      </c>
      <c r="J768" s="40" t="n">
        <v>7978.48</v>
      </c>
      <c r="K768" s="41" t="n">
        <v>12277.8</v>
      </c>
      <c r="L768" s="41" t="n">
        <v>5611</v>
      </c>
      <c r="M768" s="40" t="n">
        <v>17997.64</v>
      </c>
      <c r="N768" s="40" t="n">
        <v>5962.38</v>
      </c>
      <c r="O768" s="41" t="n">
        <v>13490.65</v>
      </c>
      <c r="P768" s="42" t="n">
        <v>7117.17</v>
      </c>
    </row>
    <row r="769" customFormat="false" ht="12.75" hidden="false" customHeight="false" outlineLevel="0" collapsed="false">
      <c r="A769" s="39" t="s">
        <v>3496</v>
      </c>
      <c r="B769" s="39" t="s">
        <v>59</v>
      </c>
      <c r="C769" s="39" t="s">
        <v>66</v>
      </c>
      <c r="D769" s="39" t="s">
        <v>195</v>
      </c>
      <c r="E769" s="40" t="n">
        <v>20234.22</v>
      </c>
      <c r="F769" s="40" t="n">
        <v>6323.53</v>
      </c>
      <c r="G769" s="41" t="n">
        <v>58004.63</v>
      </c>
      <c r="H769" s="41" t="n">
        <v>8677.28</v>
      </c>
      <c r="I769" s="40" t="n">
        <v>15234.29</v>
      </c>
      <c r="J769" s="40" t="n">
        <v>7967.44</v>
      </c>
      <c r="K769" s="41" t="n">
        <v>12269.8</v>
      </c>
      <c r="L769" s="41" t="n">
        <v>5581.2</v>
      </c>
      <c r="M769" s="40" t="n">
        <v>17991.98</v>
      </c>
      <c r="N769" s="40" t="n">
        <v>6007.99</v>
      </c>
      <c r="O769" s="41" t="n">
        <v>13497.39</v>
      </c>
      <c r="P769" s="42" t="n">
        <v>7118.85</v>
      </c>
    </row>
    <row r="770" customFormat="false" ht="12.75" hidden="false" customHeight="false" outlineLevel="0" collapsed="false">
      <c r="A770" s="39" t="s">
        <v>3499</v>
      </c>
      <c r="B770" s="39" t="s">
        <v>59</v>
      </c>
      <c r="C770" s="39" t="s">
        <v>297</v>
      </c>
      <c r="D770" s="39" t="s">
        <v>16</v>
      </c>
      <c r="E770" s="40" t="n">
        <v>20049.11</v>
      </c>
      <c r="F770" s="40" t="n">
        <v>6307.98</v>
      </c>
      <c r="G770" s="41" t="n">
        <v>58702.9</v>
      </c>
      <c r="H770" s="41" t="n">
        <v>8832.82</v>
      </c>
      <c r="I770" s="40" t="n">
        <v>15273.46</v>
      </c>
      <c r="J770" s="40" t="n">
        <v>7987.31</v>
      </c>
      <c r="K770" s="41" t="n">
        <v>12272.4</v>
      </c>
      <c r="L770" s="41" t="n">
        <v>5613.3</v>
      </c>
      <c r="M770" s="40" t="n">
        <v>18025.54</v>
      </c>
      <c r="N770" s="40" t="n">
        <v>6042.19</v>
      </c>
      <c r="O770" s="41" t="n">
        <v>13495</v>
      </c>
      <c r="P770" s="42" t="n">
        <v>7121.39</v>
      </c>
    </row>
    <row r="771" customFormat="false" ht="12.75" hidden="false" customHeight="false" outlineLevel="0" collapsed="false">
      <c r="A771" s="39" t="s">
        <v>3504</v>
      </c>
      <c r="B771" s="39" t="s">
        <v>47</v>
      </c>
      <c r="C771" s="39" t="s">
        <v>87</v>
      </c>
      <c r="D771" s="39" t="s">
        <v>544</v>
      </c>
      <c r="E771" s="40" t="n">
        <v>20183.45</v>
      </c>
      <c r="F771" s="40" t="n">
        <v>6330.03</v>
      </c>
      <c r="G771" s="41" t="n">
        <v>60143.52</v>
      </c>
      <c r="H771" s="41" t="n">
        <v>8669.2</v>
      </c>
      <c r="I771" s="40" t="n">
        <v>15157.89</v>
      </c>
      <c r="J771" s="40" t="n">
        <v>7979.37</v>
      </c>
      <c r="K771" s="41" t="n">
        <v>12270.8</v>
      </c>
      <c r="L771" s="41" t="n">
        <v>5607</v>
      </c>
      <c r="M771" s="40" t="n">
        <v>18000.9</v>
      </c>
      <c r="N771" s="40" t="n">
        <v>5992.25</v>
      </c>
      <c r="O771" s="41" t="n">
        <v>13494.15</v>
      </c>
      <c r="P771" s="42" t="n">
        <v>7118.75</v>
      </c>
    </row>
    <row r="772" customFormat="false" ht="12.75" hidden="false" customHeight="false" outlineLevel="0" collapsed="false">
      <c r="A772" s="39" t="s">
        <v>3511</v>
      </c>
      <c r="B772" s="39" t="s">
        <v>125</v>
      </c>
      <c r="C772" s="39" t="s">
        <v>87</v>
      </c>
      <c r="D772" s="39" t="s">
        <v>3512</v>
      </c>
      <c r="E772" s="40" t="n">
        <v>20321.96</v>
      </c>
      <c r="F772" s="40" t="n">
        <v>6331.69</v>
      </c>
      <c r="G772" s="41" t="n">
        <v>60349.52</v>
      </c>
      <c r="H772" s="41" t="n">
        <v>8698.84</v>
      </c>
      <c r="I772" s="40" t="n">
        <v>15145.87</v>
      </c>
      <c r="J772" s="40" t="n">
        <v>7979.17</v>
      </c>
      <c r="K772" s="41" t="n">
        <v>12274.4</v>
      </c>
      <c r="L772" s="41" t="n">
        <v>5609.1</v>
      </c>
      <c r="M772" s="40" t="n">
        <v>18000.42</v>
      </c>
      <c r="N772" s="40" t="n">
        <v>5984.75</v>
      </c>
      <c r="O772" s="41" t="n">
        <v>13493.77</v>
      </c>
      <c r="P772" s="42" t="n">
        <v>7118.48</v>
      </c>
    </row>
    <row r="773" customFormat="false" ht="12.75" hidden="false" customHeight="false" outlineLevel="0" collapsed="false">
      <c r="A773" s="39" t="s">
        <v>3516</v>
      </c>
      <c r="B773" s="39" t="s">
        <v>14</v>
      </c>
      <c r="C773" s="39" t="s">
        <v>27</v>
      </c>
      <c r="D773" s="39" t="s">
        <v>28</v>
      </c>
      <c r="E773" s="40" t="n">
        <v>20868.16</v>
      </c>
      <c r="F773" s="40" t="n">
        <v>6478.16</v>
      </c>
      <c r="G773" s="41" t="n">
        <v>60211.32</v>
      </c>
      <c r="H773" s="41" t="n">
        <v>8761.92</v>
      </c>
      <c r="I773" s="40" t="n">
        <v>15241.42</v>
      </c>
      <c r="J773" s="40" t="n">
        <v>8053.46</v>
      </c>
      <c r="K773" s="41" t="n">
        <v>12339.1</v>
      </c>
      <c r="L773" s="41" t="n">
        <v>6563.1</v>
      </c>
      <c r="M773" s="40" t="n">
        <v>18603.46</v>
      </c>
      <c r="N773" s="40" t="n">
        <v>6750.94</v>
      </c>
      <c r="O773" s="41" t="n">
        <v>13621.97</v>
      </c>
      <c r="P773" s="42" t="n">
        <v>7133.37</v>
      </c>
    </row>
    <row r="774" customFormat="false" ht="12.75" hidden="false" customHeight="false" outlineLevel="0" collapsed="false">
      <c r="A774" s="39" t="s">
        <v>3519</v>
      </c>
      <c r="B774" s="39" t="s">
        <v>125</v>
      </c>
      <c r="C774" s="39" t="s">
        <v>87</v>
      </c>
      <c r="D774" s="39" t="s">
        <v>1764</v>
      </c>
      <c r="E774" s="40" t="n">
        <v>20229.49</v>
      </c>
      <c r="F774" s="40" t="n">
        <v>6329.96</v>
      </c>
      <c r="G774" s="41" t="n">
        <v>60130.11</v>
      </c>
      <c r="H774" s="41" t="n">
        <v>8674.73</v>
      </c>
      <c r="I774" s="40" t="n">
        <v>15166.88</v>
      </c>
      <c r="J774" s="40" t="n">
        <v>7979.91</v>
      </c>
      <c r="K774" s="41" t="n">
        <v>12271.2</v>
      </c>
      <c r="L774" s="41" t="n">
        <v>5601.2</v>
      </c>
      <c r="M774" s="40" t="n">
        <v>18001.91</v>
      </c>
      <c r="N774" s="40" t="n">
        <v>5996.52</v>
      </c>
      <c r="O774" s="41" t="n">
        <v>13494.15</v>
      </c>
      <c r="P774" s="42" t="n">
        <v>7119</v>
      </c>
    </row>
    <row r="775" customFormat="false" ht="12.75" hidden="false" customHeight="false" outlineLevel="0" collapsed="false">
      <c r="A775" s="39" t="s">
        <v>3522</v>
      </c>
      <c r="B775" s="39" t="s">
        <v>20</v>
      </c>
      <c r="C775" s="39" t="s">
        <v>33</v>
      </c>
      <c r="D775" s="39" t="s">
        <v>96</v>
      </c>
      <c r="E775" s="40" t="n">
        <v>20296.58</v>
      </c>
      <c r="F775" s="40" t="n">
        <v>6330.64</v>
      </c>
      <c r="G775" s="41" t="n">
        <v>60240.75</v>
      </c>
      <c r="H775" s="41" t="n">
        <v>8680.03</v>
      </c>
      <c r="I775" s="40" t="n">
        <v>15158.98</v>
      </c>
      <c r="J775" s="40" t="n">
        <v>7979.57</v>
      </c>
      <c r="K775" s="41" t="n">
        <v>12264.1</v>
      </c>
      <c r="L775" s="41" t="n">
        <v>5582.3</v>
      </c>
      <c r="M775" s="40" t="n">
        <v>18001.44</v>
      </c>
      <c r="N775" s="40" t="n">
        <v>5995.18</v>
      </c>
      <c r="O775" s="41" t="n">
        <v>13493.44</v>
      </c>
      <c r="P775" s="42" t="n">
        <v>7119.11</v>
      </c>
    </row>
    <row r="776" customFormat="false" ht="12.75" hidden="false" customHeight="false" outlineLevel="0" collapsed="false">
      <c r="A776" s="39" t="s">
        <v>3524</v>
      </c>
      <c r="B776" s="39" t="s">
        <v>14</v>
      </c>
      <c r="C776" s="39" t="s">
        <v>27</v>
      </c>
      <c r="D776" s="39" t="s">
        <v>50</v>
      </c>
      <c r="E776" s="40" t="n">
        <v>20579.43</v>
      </c>
      <c r="F776" s="40" t="n">
        <v>6384.58</v>
      </c>
      <c r="G776" s="41" t="n">
        <v>60059.75</v>
      </c>
      <c r="H776" s="41" t="n">
        <v>8786.65</v>
      </c>
      <c r="I776" s="40" t="n">
        <v>15020.55</v>
      </c>
      <c r="J776" s="40" t="n">
        <v>7989.99</v>
      </c>
      <c r="K776" s="41" t="n">
        <v>12398.3</v>
      </c>
      <c r="L776" s="41" t="n">
        <v>5816.2</v>
      </c>
      <c r="M776" s="40" t="n">
        <v>18113.73</v>
      </c>
      <c r="N776" s="40" t="n">
        <v>6500.34</v>
      </c>
      <c r="O776" s="41" t="n">
        <v>13494.34</v>
      </c>
      <c r="P776" s="42" t="n">
        <v>7136.28</v>
      </c>
    </row>
    <row r="777" customFormat="false" ht="12.75" hidden="false" customHeight="false" outlineLevel="0" collapsed="false">
      <c r="A777" s="39" t="s">
        <v>3528</v>
      </c>
      <c r="B777" s="39" t="s">
        <v>20</v>
      </c>
      <c r="C777" s="39" t="s">
        <v>37</v>
      </c>
      <c r="D777" s="39" t="s">
        <v>353</v>
      </c>
      <c r="E777" s="40" t="n">
        <v>20259.42</v>
      </c>
      <c r="F777" s="40" t="n">
        <v>6328.19</v>
      </c>
      <c r="G777" s="41" t="n">
        <v>60614.9</v>
      </c>
      <c r="H777" s="41" t="n">
        <v>8679.82</v>
      </c>
      <c r="I777" s="40" t="n">
        <v>17428.79</v>
      </c>
      <c r="J777" s="40" t="n">
        <v>9287.39</v>
      </c>
      <c r="K777" s="41" t="n">
        <v>12269.3</v>
      </c>
      <c r="L777" s="41" t="n">
        <v>5597.5</v>
      </c>
      <c r="M777" s="40" t="n">
        <v>18002.01</v>
      </c>
      <c r="N777" s="40" t="n">
        <v>6008.43</v>
      </c>
      <c r="O777" s="41" t="n">
        <v>13493.92</v>
      </c>
      <c r="P777" s="42" t="n">
        <v>7119.79</v>
      </c>
    </row>
    <row r="778" customFormat="false" ht="12.75" hidden="false" customHeight="false" outlineLevel="0" collapsed="false">
      <c r="A778" s="39" t="s">
        <v>3531</v>
      </c>
      <c r="B778" s="39" t="s">
        <v>20</v>
      </c>
      <c r="C778" s="39" t="s">
        <v>37</v>
      </c>
      <c r="D778" s="39" t="s">
        <v>3532</v>
      </c>
      <c r="E778" s="40" t="n">
        <v>20259.29</v>
      </c>
      <c r="F778" s="40" t="n">
        <v>6328.19</v>
      </c>
      <c r="G778" s="41" t="n">
        <v>60521.5</v>
      </c>
      <c r="H778" s="41" t="n">
        <v>8679.83</v>
      </c>
      <c r="I778" s="40" t="n">
        <v>17314.02</v>
      </c>
      <c r="J778" s="40" t="n">
        <v>9180.08</v>
      </c>
      <c r="K778" s="41" t="n">
        <v>12269.3</v>
      </c>
      <c r="L778" s="41" t="n">
        <v>5597.5</v>
      </c>
      <c r="M778" s="40" t="n">
        <v>18002.04</v>
      </c>
      <c r="N778" s="40" t="n">
        <v>6008.42</v>
      </c>
      <c r="O778" s="41" t="n">
        <v>13493.92</v>
      </c>
      <c r="P778" s="42" t="n">
        <v>7119.79</v>
      </c>
    </row>
    <row r="779" customFormat="false" ht="12.75" hidden="false" customHeight="false" outlineLevel="0" collapsed="false">
      <c r="A779" s="39" t="s">
        <v>3534</v>
      </c>
      <c r="B779" s="39" t="s">
        <v>20</v>
      </c>
      <c r="C779" s="39" t="s">
        <v>45</v>
      </c>
      <c r="D779" s="39" t="s">
        <v>96</v>
      </c>
      <c r="E779" s="40" t="n">
        <v>20257.89</v>
      </c>
      <c r="F779" s="40" t="n">
        <v>6328.96</v>
      </c>
      <c r="G779" s="41" t="n">
        <v>58089.43</v>
      </c>
      <c r="H779" s="41" t="n">
        <v>8678.62</v>
      </c>
      <c r="I779" s="40" t="n">
        <v>15205.62</v>
      </c>
      <c r="J779" s="40" t="n">
        <v>7967.85</v>
      </c>
      <c r="K779" s="41" t="n">
        <v>12267.6</v>
      </c>
      <c r="L779" s="41" t="n">
        <v>5716.6</v>
      </c>
      <c r="M779" s="40" t="n">
        <v>17990.38</v>
      </c>
      <c r="N779" s="40" t="n">
        <v>6006.48</v>
      </c>
      <c r="O779" s="41" t="n">
        <v>13498.96</v>
      </c>
      <c r="P779" s="42" t="n">
        <v>7118.7</v>
      </c>
    </row>
    <row r="780" customFormat="false" ht="12.75" hidden="false" customHeight="false" outlineLevel="0" collapsed="false">
      <c r="A780" s="39" t="s">
        <v>3539</v>
      </c>
      <c r="B780" s="39" t="s">
        <v>26</v>
      </c>
      <c r="C780" s="39" t="s">
        <v>111</v>
      </c>
      <c r="D780" s="39" t="s">
        <v>763</v>
      </c>
      <c r="E780" s="40" t="n">
        <v>19955.48</v>
      </c>
      <c r="F780" s="40" t="n">
        <v>6304.72</v>
      </c>
      <c r="G780" s="41" t="n">
        <v>59565.61</v>
      </c>
      <c r="H780" s="41" t="n">
        <v>8848.52</v>
      </c>
      <c r="I780" s="40" t="n">
        <v>15047.78</v>
      </c>
      <c r="J780" s="40" t="n">
        <v>7979.82</v>
      </c>
      <c r="K780" s="41" t="n">
        <v>12213.7</v>
      </c>
      <c r="L780" s="41" t="n">
        <v>5614.6</v>
      </c>
      <c r="M780" s="40" t="n">
        <v>17979.25</v>
      </c>
      <c r="N780" s="40" t="n">
        <v>5495.74</v>
      </c>
      <c r="O780" s="41" t="n">
        <v>13496.1</v>
      </c>
      <c r="P780" s="42" t="n">
        <v>7078.86</v>
      </c>
    </row>
    <row r="781" customFormat="false" ht="12.75" hidden="false" customHeight="false" outlineLevel="0" collapsed="false">
      <c r="A781" s="39" t="s">
        <v>3543</v>
      </c>
      <c r="B781" s="39" t="s">
        <v>14</v>
      </c>
      <c r="C781" s="39" t="s">
        <v>37</v>
      </c>
      <c r="D781" s="39" t="s">
        <v>512</v>
      </c>
      <c r="E781" s="40" t="n">
        <v>20251.91</v>
      </c>
      <c r="F781" s="40" t="n">
        <v>6328.69</v>
      </c>
      <c r="G781" s="41" t="n">
        <v>60294.68</v>
      </c>
      <c r="H781" s="41" t="n">
        <v>8670.91</v>
      </c>
      <c r="I781" s="40" t="n">
        <v>15178.23</v>
      </c>
      <c r="J781" s="40" t="n">
        <v>7979.99</v>
      </c>
      <c r="K781" s="41" t="n">
        <v>12269.7</v>
      </c>
      <c r="L781" s="41" t="n">
        <v>5597.4</v>
      </c>
      <c r="M781" s="40" t="n">
        <v>18002.18</v>
      </c>
      <c r="N781" s="40" t="n">
        <v>6005.53</v>
      </c>
      <c r="O781" s="41" t="n">
        <v>13493.98</v>
      </c>
      <c r="P781" s="42" t="n">
        <v>7119.57</v>
      </c>
    </row>
    <row r="782" customFormat="false" ht="12.75" hidden="false" customHeight="false" outlineLevel="0" collapsed="false">
      <c r="A782" s="39" t="s">
        <v>3545</v>
      </c>
      <c r="B782" s="39" t="s">
        <v>20</v>
      </c>
      <c r="C782" s="39" t="s">
        <v>37</v>
      </c>
      <c r="D782" s="39" t="s">
        <v>3546</v>
      </c>
      <c r="E782" s="40" t="n">
        <v>20258.02</v>
      </c>
      <c r="F782" s="40" t="n">
        <v>6328.17</v>
      </c>
      <c r="G782" s="41" t="n">
        <v>60440.07</v>
      </c>
      <c r="H782" s="41" t="n">
        <v>8680.29</v>
      </c>
      <c r="I782" s="40" t="n">
        <v>17110.1</v>
      </c>
      <c r="J782" s="40" t="n">
        <v>9212.11</v>
      </c>
      <c r="K782" s="41" t="n">
        <v>12269.2</v>
      </c>
      <c r="L782" s="41" t="n">
        <v>5597.5</v>
      </c>
      <c r="M782" s="40" t="n">
        <v>18002.11</v>
      </c>
      <c r="N782" s="40" t="n">
        <v>6008.33</v>
      </c>
      <c r="O782" s="41" t="n">
        <v>13493.93</v>
      </c>
      <c r="P782" s="42" t="n">
        <v>7119.76</v>
      </c>
    </row>
    <row r="783" customFormat="false" ht="12.75" hidden="false" customHeight="false" outlineLevel="0" collapsed="false">
      <c r="A783" s="39" t="s">
        <v>3551</v>
      </c>
      <c r="B783" s="39" t="s">
        <v>1714</v>
      </c>
      <c r="C783" s="39" t="s">
        <v>111</v>
      </c>
      <c r="D783" s="39" t="s">
        <v>373</v>
      </c>
      <c r="E783" s="40" t="n">
        <v>20091.37</v>
      </c>
      <c r="F783" s="40" t="n">
        <v>6321.16</v>
      </c>
      <c r="G783" s="41" t="n">
        <v>59362.58</v>
      </c>
      <c r="H783" s="41" t="n">
        <v>8799.47</v>
      </c>
      <c r="I783" s="40" t="n">
        <v>15060.26</v>
      </c>
      <c r="J783" s="40" t="n">
        <v>7979.24</v>
      </c>
      <c r="K783" s="41" t="n">
        <v>12253.1</v>
      </c>
      <c r="L783" s="41" t="n">
        <v>5618.4</v>
      </c>
      <c r="M783" s="40" t="n">
        <v>18590.66</v>
      </c>
      <c r="N783" s="40" t="n">
        <v>5782.76</v>
      </c>
      <c r="O783" s="41" t="n">
        <v>13503.9</v>
      </c>
      <c r="P783" s="42" t="n">
        <v>7677.68</v>
      </c>
    </row>
    <row r="784" customFormat="false" ht="12.75" hidden="false" customHeight="false" outlineLevel="0" collapsed="false">
      <c r="A784" s="39" t="s">
        <v>3555</v>
      </c>
      <c r="B784" s="39" t="s">
        <v>26</v>
      </c>
      <c r="C784" s="39" t="s">
        <v>60</v>
      </c>
      <c r="D784" s="39" t="s">
        <v>1193</v>
      </c>
      <c r="E784" s="40" t="n">
        <v>20176.7</v>
      </c>
      <c r="F784" s="40" t="n">
        <v>6387.8</v>
      </c>
      <c r="G784" s="41" t="n">
        <v>58260.39</v>
      </c>
      <c r="H784" s="41" t="n">
        <v>8672.79</v>
      </c>
      <c r="I784" s="40" t="n">
        <v>15165.28</v>
      </c>
      <c r="J784" s="40" t="n">
        <v>7975.27</v>
      </c>
      <c r="K784" s="41" t="n">
        <v>12274.4</v>
      </c>
      <c r="L784" s="41" t="n">
        <v>5665.3</v>
      </c>
      <c r="M784" s="40" t="n">
        <v>17995.25</v>
      </c>
      <c r="N784" s="40" t="n">
        <v>6082.31</v>
      </c>
      <c r="O784" s="41" t="n">
        <v>13511.36</v>
      </c>
      <c r="P784" s="42" t="n">
        <v>7123.83</v>
      </c>
    </row>
    <row r="785" customFormat="false" ht="12.75" hidden="false" customHeight="false" outlineLevel="0" collapsed="false">
      <c r="A785" s="39" t="s">
        <v>3559</v>
      </c>
      <c r="B785" s="39" t="s">
        <v>59</v>
      </c>
      <c r="C785" s="39" t="s">
        <v>66</v>
      </c>
      <c r="D785" s="39" t="s">
        <v>1417</v>
      </c>
      <c r="E785" s="40" t="n">
        <v>20235.34</v>
      </c>
      <c r="F785" s="40" t="n">
        <v>6323.7</v>
      </c>
      <c r="G785" s="41" t="n">
        <v>58002.2</v>
      </c>
      <c r="H785" s="41" t="n">
        <v>8677.67</v>
      </c>
      <c r="I785" s="40" t="n">
        <v>15232.47</v>
      </c>
      <c r="J785" s="40" t="n">
        <v>7967.19</v>
      </c>
      <c r="K785" s="41" t="n">
        <v>12269.6</v>
      </c>
      <c r="L785" s="41" t="n">
        <v>5580.8</v>
      </c>
      <c r="M785" s="40" t="n">
        <v>17991.59</v>
      </c>
      <c r="N785" s="40" t="n">
        <v>6007.39</v>
      </c>
      <c r="O785" s="41" t="n">
        <v>13497.46</v>
      </c>
      <c r="P785" s="42" t="n">
        <v>7118.78</v>
      </c>
    </row>
    <row r="786" customFormat="false" ht="12.75" hidden="false" customHeight="false" outlineLevel="0" collapsed="false">
      <c r="A786" s="39" t="s">
        <v>3561</v>
      </c>
      <c r="B786" s="39" t="s">
        <v>59</v>
      </c>
      <c r="C786" s="39" t="s">
        <v>66</v>
      </c>
      <c r="D786" s="39" t="s">
        <v>491</v>
      </c>
      <c r="E786" s="40" t="n">
        <v>20236.26</v>
      </c>
      <c r="F786" s="40" t="n">
        <v>6323.44</v>
      </c>
      <c r="G786" s="41" t="n">
        <v>58030.52</v>
      </c>
      <c r="H786" s="41" t="n">
        <v>8676.06</v>
      </c>
      <c r="I786" s="40" t="n">
        <v>15245.7</v>
      </c>
      <c r="J786" s="40" t="n">
        <v>7968.29</v>
      </c>
      <c r="K786" s="41" t="n">
        <v>12270</v>
      </c>
      <c r="L786" s="41" t="n">
        <v>5578.9</v>
      </c>
      <c r="M786" s="40" t="n">
        <v>18595.63</v>
      </c>
      <c r="N786" s="40" t="n">
        <v>6165.21</v>
      </c>
      <c r="O786" s="41" t="n">
        <v>13497.29</v>
      </c>
      <c r="P786" s="42" t="n">
        <v>7707.65</v>
      </c>
    </row>
    <row r="787" customFormat="false" ht="12.75" hidden="false" customHeight="false" outlineLevel="0" collapsed="false">
      <c r="A787" s="39" t="s">
        <v>3563</v>
      </c>
      <c r="B787" s="39" t="s">
        <v>59</v>
      </c>
      <c r="C787" s="39" t="s">
        <v>66</v>
      </c>
      <c r="D787" s="39" t="s">
        <v>16</v>
      </c>
      <c r="E787" s="40" t="n">
        <v>20235.09</v>
      </c>
      <c r="F787" s="40" t="n">
        <v>6323.77</v>
      </c>
      <c r="G787" s="41" t="n">
        <v>57995.33</v>
      </c>
      <c r="H787" s="41" t="n">
        <v>8678.1</v>
      </c>
      <c r="I787" s="40" t="n">
        <v>15229.23</v>
      </c>
      <c r="J787" s="40" t="n">
        <v>7966.95</v>
      </c>
      <c r="K787" s="41" t="n">
        <v>12269.6</v>
      </c>
      <c r="L787" s="41" t="n">
        <v>5580.8</v>
      </c>
      <c r="M787" s="40" t="n">
        <v>17991.24</v>
      </c>
      <c r="N787" s="40" t="n">
        <v>6007.06</v>
      </c>
      <c r="O787" s="41" t="n">
        <v>13497.46</v>
      </c>
      <c r="P787" s="42" t="n">
        <v>7118.78</v>
      </c>
    </row>
    <row r="788" customFormat="false" ht="12.75" hidden="false" customHeight="false" outlineLevel="0" collapsed="false">
      <c r="A788" s="39" t="s">
        <v>3565</v>
      </c>
      <c r="B788" s="39" t="s">
        <v>59</v>
      </c>
      <c r="C788" s="39" t="s">
        <v>66</v>
      </c>
      <c r="D788" s="39" t="s">
        <v>3566</v>
      </c>
      <c r="E788" s="40" t="n">
        <v>20244.53</v>
      </c>
      <c r="F788" s="40" t="n">
        <v>6324.01</v>
      </c>
      <c r="G788" s="41" t="n">
        <v>58057.9</v>
      </c>
      <c r="H788" s="41" t="n">
        <v>8675.98</v>
      </c>
      <c r="I788" s="40" t="n">
        <v>15253.9</v>
      </c>
      <c r="J788" s="40" t="n">
        <v>7968.47</v>
      </c>
      <c r="K788" s="41" t="n">
        <v>12269.8</v>
      </c>
      <c r="L788" s="41" t="n">
        <v>5573.5</v>
      </c>
      <c r="M788" s="40" t="n">
        <v>18594.82</v>
      </c>
      <c r="N788" s="40" t="n">
        <v>6163.94</v>
      </c>
      <c r="O788" s="41" t="n">
        <v>13497.43</v>
      </c>
      <c r="P788" s="42" t="n">
        <v>7707.5</v>
      </c>
    </row>
    <row r="789" customFormat="false" ht="12.75" hidden="false" customHeight="false" outlineLevel="0" collapsed="false">
      <c r="A789" s="51" t="s">
        <v>3568</v>
      </c>
      <c r="B789" s="51" t="s">
        <v>59</v>
      </c>
      <c r="C789" s="51" t="s">
        <v>66</v>
      </c>
      <c r="D789" s="51" t="s">
        <v>2278</v>
      </c>
      <c r="E789" s="52" t="n">
        <v>20241.84</v>
      </c>
      <c r="F789" s="52" t="n">
        <v>6323.8</v>
      </c>
      <c r="G789" s="53" t="n">
        <v>58052.17</v>
      </c>
      <c r="H789" s="53" t="n">
        <v>8675.81</v>
      </c>
      <c r="I789" s="52" t="n">
        <v>15252.81</v>
      </c>
      <c r="J789" s="52" t="n">
        <v>7968.55</v>
      </c>
      <c r="K789" s="53" t="n">
        <v>12269.8</v>
      </c>
      <c r="L789" s="53" t="n">
        <v>5575.2</v>
      </c>
      <c r="M789" s="52" t="n">
        <v>17993</v>
      </c>
      <c r="N789" s="52" t="n">
        <v>6008.15</v>
      </c>
      <c r="O789" s="53" t="n">
        <v>13497.28</v>
      </c>
      <c r="P789" s="54" t="n">
        <v>7118.99</v>
      </c>
    </row>
  </sheetData>
  <mergeCells count="6">
    <mergeCell ref="E1:F1"/>
    <mergeCell ref="G1:H1"/>
    <mergeCell ref="I1:J1"/>
    <mergeCell ref="K1:L1"/>
    <mergeCell ref="M1:N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7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Z17" activeCellId="0" sqref="Z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3" min="2" style="1" width="6.7"/>
    <col collapsed="false" customWidth="true" hidden="false" outlineLevel="0" max="4" min="4" style="1" width="9.7"/>
    <col collapsed="false" customWidth="true" hidden="false" outlineLevel="0" max="5" min="5" style="1" width="8.7"/>
    <col collapsed="false" customWidth="true" hidden="false" outlineLevel="0" max="6" min="6" style="27" width="1.7"/>
    <col collapsed="false" customWidth="true" hidden="false" outlineLevel="0" max="7" min="7" style="1" width="11.7"/>
    <col collapsed="false" customWidth="true" hidden="false" outlineLevel="0" max="9" min="8" style="1" width="6.7"/>
    <col collapsed="false" customWidth="true" hidden="false" outlineLevel="0" max="10" min="10" style="1" width="9.7"/>
    <col collapsed="false" customWidth="true" hidden="false" outlineLevel="0" max="11" min="11" style="1" width="8.7"/>
    <col collapsed="false" customWidth="true" hidden="false" outlineLevel="0" max="12" min="12" style="27" width="1.7"/>
    <col collapsed="false" customWidth="true" hidden="false" outlineLevel="0" max="13" min="13" style="1" width="11.7"/>
    <col collapsed="false" customWidth="true" hidden="false" outlineLevel="0" max="15" min="14" style="1" width="6.7"/>
    <col collapsed="false" customWidth="true" hidden="false" outlineLevel="0" max="16" min="16" style="1" width="9.7"/>
    <col collapsed="false" customWidth="true" hidden="false" outlineLevel="0" max="17" min="17" style="1" width="8.7"/>
    <col collapsed="false" customWidth="true" hidden="false" outlineLevel="0" max="18" min="18" style="27" width="1.7"/>
    <col collapsed="false" customWidth="true" hidden="false" outlineLevel="0" max="19" min="19" style="1" width="11.7"/>
    <col collapsed="false" customWidth="true" hidden="false" outlineLevel="0" max="21" min="20" style="1" width="6.7"/>
    <col collapsed="false" customWidth="true" hidden="false" outlineLevel="0" max="22" min="22" style="1" width="9.7"/>
    <col collapsed="false" customWidth="true" hidden="false" outlineLevel="0" max="23" min="23" style="1" width="8.7"/>
    <col collapsed="false" customWidth="true" hidden="false" outlineLevel="0" max="24" min="24" style="27" width="1.7"/>
  </cols>
  <sheetData>
    <row r="1" customFormat="false" ht="14.25" hidden="false" customHeight="false" outlineLevel="0" collapsed="false">
      <c r="A1" s="31" t="s">
        <v>1</v>
      </c>
      <c r="B1" s="32"/>
      <c r="C1" s="32"/>
      <c r="D1" s="32"/>
      <c r="E1" s="33" t="n">
        <v>36342</v>
      </c>
      <c r="G1" s="31" t="s">
        <v>1</v>
      </c>
      <c r="H1" s="32"/>
      <c r="I1" s="32"/>
      <c r="J1" s="32"/>
      <c r="K1" s="33" t="n">
        <v>36342</v>
      </c>
      <c r="M1" s="31" t="s">
        <v>1</v>
      </c>
      <c r="N1" s="32"/>
      <c r="O1" s="32"/>
      <c r="P1" s="32"/>
      <c r="Q1" s="33" t="n">
        <v>35977</v>
      </c>
      <c r="S1" s="31" t="s">
        <v>1</v>
      </c>
      <c r="T1" s="32"/>
      <c r="U1" s="32"/>
      <c r="V1" s="32"/>
      <c r="W1" s="33" t="n">
        <v>35977</v>
      </c>
    </row>
    <row r="2" customFormat="false" ht="12.75" hidden="false" customHeight="false" outlineLevel="0" collapsed="false">
      <c r="A2" s="34" t="s">
        <v>2</v>
      </c>
      <c r="B2" s="34" t="s">
        <v>3</v>
      </c>
      <c r="C2" s="34" t="s">
        <v>4</v>
      </c>
      <c r="D2" s="34" t="s">
        <v>5</v>
      </c>
      <c r="E2" s="35" t="s">
        <v>8</v>
      </c>
      <c r="G2" s="34" t="s">
        <v>2</v>
      </c>
      <c r="H2" s="34" t="s">
        <v>3</v>
      </c>
      <c r="I2" s="34" t="s">
        <v>4</v>
      </c>
      <c r="J2" s="34" t="s">
        <v>5</v>
      </c>
      <c r="K2" s="35" t="s">
        <v>9</v>
      </c>
      <c r="M2" s="34" t="s">
        <v>2</v>
      </c>
      <c r="N2" s="34" t="s">
        <v>3</v>
      </c>
      <c r="O2" s="34" t="s">
        <v>4</v>
      </c>
      <c r="P2" s="34" t="s">
        <v>5</v>
      </c>
      <c r="Q2" s="35" t="s">
        <v>8</v>
      </c>
      <c r="S2" s="34" t="s">
        <v>2</v>
      </c>
      <c r="T2" s="34" t="s">
        <v>3</v>
      </c>
      <c r="U2" s="34" t="s">
        <v>4</v>
      </c>
      <c r="V2" s="34" t="s">
        <v>5</v>
      </c>
      <c r="W2" s="35" t="s">
        <v>9</v>
      </c>
      <c r="Z2" s="24" t="s">
        <v>12</v>
      </c>
    </row>
    <row r="3" customFormat="false" ht="12.75" hidden="false" customHeight="false" outlineLevel="0" collapsed="false">
      <c r="A3" s="37" t="s">
        <v>801</v>
      </c>
      <c r="B3" s="38" t="s">
        <v>226</v>
      </c>
      <c r="C3" s="32" t="s">
        <v>87</v>
      </c>
      <c r="D3" s="39" t="s">
        <v>373</v>
      </c>
      <c r="E3" s="41" t="n">
        <v>69000.75</v>
      </c>
      <c r="G3" s="37" t="s">
        <v>801</v>
      </c>
      <c r="H3" s="38" t="s">
        <v>226</v>
      </c>
      <c r="I3" s="32" t="s">
        <v>87</v>
      </c>
      <c r="J3" s="39" t="s">
        <v>373</v>
      </c>
      <c r="K3" s="41" t="n">
        <v>10171.09</v>
      </c>
      <c r="M3" s="37" t="s">
        <v>2185</v>
      </c>
      <c r="N3" s="38" t="s">
        <v>346</v>
      </c>
      <c r="O3" s="32"/>
      <c r="P3" s="39"/>
      <c r="Q3" s="41" t="n">
        <v>19235.25</v>
      </c>
      <c r="S3" s="37" t="s">
        <v>1406</v>
      </c>
      <c r="T3" s="38" t="s">
        <v>14</v>
      </c>
      <c r="U3" s="32" t="s">
        <v>37</v>
      </c>
      <c r="V3" s="39" t="s">
        <v>512</v>
      </c>
      <c r="W3" s="41" t="n">
        <v>8382.03</v>
      </c>
      <c r="Z3" s="27" t="s">
        <v>18</v>
      </c>
    </row>
    <row r="4" customFormat="false" ht="12.75" hidden="false" customHeight="false" outlineLevel="0" collapsed="false">
      <c r="A4" s="37" t="s">
        <v>2262</v>
      </c>
      <c r="B4" s="38" t="s">
        <v>47</v>
      </c>
      <c r="C4" s="37" t="s">
        <v>87</v>
      </c>
      <c r="D4" s="32" t="s">
        <v>2263</v>
      </c>
      <c r="E4" s="41" t="n">
        <v>68214.02</v>
      </c>
      <c r="G4" s="37" t="s">
        <v>2262</v>
      </c>
      <c r="H4" s="38" t="s">
        <v>47</v>
      </c>
      <c r="I4" s="37" t="s">
        <v>87</v>
      </c>
      <c r="J4" s="32" t="s">
        <v>2263</v>
      </c>
      <c r="K4" s="41" t="n">
        <v>10040.56</v>
      </c>
      <c r="M4" s="37" t="s">
        <v>3445</v>
      </c>
      <c r="N4" s="38" t="s">
        <v>59</v>
      </c>
      <c r="O4" s="37" t="s">
        <v>60</v>
      </c>
      <c r="P4" s="32" t="s">
        <v>16</v>
      </c>
      <c r="Q4" s="41" t="n">
        <v>19131.67</v>
      </c>
      <c r="S4" s="37" t="s">
        <v>880</v>
      </c>
      <c r="T4" s="38" t="s">
        <v>59</v>
      </c>
      <c r="U4" s="37" t="s">
        <v>297</v>
      </c>
      <c r="V4" s="32" t="s">
        <v>512</v>
      </c>
      <c r="W4" s="41" t="n">
        <v>8101.35</v>
      </c>
    </row>
    <row r="5" customFormat="false" ht="12.75" hidden="false" customHeight="false" outlineLevel="0" collapsed="false">
      <c r="A5" s="43" t="s">
        <v>2586</v>
      </c>
      <c r="B5" s="44" t="s">
        <v>125</v>
      </c>
      <c r="C5" s="43" t="s">
        <v>87</v>
      </c>
      <c r="D5" s="32" t="s">
        <v>2587</v>
      </c>
      <c r="E5" s="41" t="n">
        <v>64627.64</v>
      </c>
      <c r="G5" s="43" t="s">
        <v>3032</v>
      </c>
      <c r="H5" s="44" t="s">
        <v>26</v>
      </c>
      <c r="I5" s="43" t="s">
        <v>27</v>
      </c>
      <c r="J5" s="32" t="s">
        <v>28</v>
      </c>
      <c r="K5" s="41" t="n">
        <v>9771.36</v>
      </c>
      <c r="M5" s="43" t="s">
        <v>793</v>
      </c>
      <c r="N5" s="44" t="s">
        <v>639</v>
      </c>
      <c r="O5" s="43" t="s">
        <v>37</v>
      </c>
      <c r="P5" s="32" t="s">
        <v>82</v>
      </c>
      <c r="Q5" s="41" t="n">
        <v>19080.27</v>
      </c>
      <c r="S5" s="43" t="s">
        <v>46</v>
      </c>
      <c r="T5" s="44" t="s">
        <v>26</v>
      </c>
      <c r="U5" s="43" t="s">
        <v>27</v>
      </c>
      <c r="V5" s="32" t="s">
        <v>50</v>
      </c>
      <c r="W5" s="41" t="n">
        <v>8016</v>
      </c>
      <c r="Z5" s="24" t="s">
        <v>24</v>
      </c>
    </row>
    <row r="6" customFormat="false" ht="12.75" hidden="false" customHeight="false" outlineLevel="0" collapsed="false">
      <c r="A6" s="43" t="s">
        <v>1596</v>
      </c>
      <c r="B6" s="44" t="s">
        <v>14</v>
      </c>
      <c r="C6" s="43" t="s">
        <v>87</v>
      </c>
      <c r="D6" s="32" t="s">
        <v>88</v>
      </c>
      <c r="E6" s="41" t="n">
        <v>61407.05</v>
      </c>
      <c r="G6" s="43" t="s">
        <v>357</v>
      </c>
      <c r="H6" s="44" t="s">
        <v>26</v>
      </c>
      <c r="I6" s="43" t="s">
        <v>27</v>
      </c>
      <c r="J6" s="32" t="s">
        <v>138</v>
      </c>
      <c r="K6" s="41" t="n">
        <v>9646.74</v>
      </c>
      <c r="M6" s="43" t="s">
        <v>3074</v>
      </c>
      <c r="N6" s="44" t="s">
        <v>20</v>
      </c>
      <c r="O6" s="43" t="s">
        <v>37</v>
      </c>
      <c r="P6" s="32" t="s">
        <v>3075</v>
      </c>
      <c r="Q6" s="41" t="n">
        <v>19054.83</v>
      </c>
      <c r="S6" s="43" t="s">
        <v>1482</v>
      </c>
      <c r="T6" s="44" t="s">
        <v>59</v>
      </c>
      <c r="U6" s="43" t="s">
        <v>60</v>
      </c>
      <c r="V6" s="32" t="s">
        <v>61</v>
      </c>
      <c r="W6" s="41" t="n">
        <v>8014.65</v>
      </c>
      <c r="Z6" s="27" t="s">
        <v>30</v>
      </c>
    </row>
    <row r="7" customFormat="false" ht="12.75" hidden="false" customHeight="false" outlineLevel="0" collapsed="false">
      <c r="A7" s="37" t="s">
        <v>2647</v>
      </c>
      <c r="B7" s="38" t="s">
        <v>125</v>
      </c>
      <c r="C7" s="37" t="s">
        <v>87</v>
      </c>
      <c r="D7" s="32" t="s">
        <v>88</v>
      </c>
      <c r="E7" s="41" t="n">
        <v>61147.07</v>
      </c>
      <c r="G7" s="37" t="s">
        <v>2586</v>
      </c>
      <c r="H7" s="38" t="s">
        <v>125</v>
      </c>
      <c r="I7" s="37" t="s">
        <v>87</v>
      </c>
      <c r="J7" s="32" t="s">
        <v>2587</v>
      </c>
      <c r="K7" s="41" t="n">
        <v>9421.66</v>
      </c>
      <c r="M7" s="37" t="s">
        <v>2079</v>
      </c>
      <c r="N7" s="38" t="s">
        <v>20</v>
      </c>
      <c r="O7" s="37" t="s">
        <v>33</v>
      </c>
      <c r="P7" s="32" t="s">
        <v>96</v>
      </c>
      <c r="Q7" s="41" t="n">
        <v>18995.96</v>
      </c>
      <c r="S7" s="37" t="s">
        <v>697</v>
      </c>
      <c r="T7" s="38" t="s">
        <v>125</v>
      </c>
      <c r="U7" s="37" t="s">
        <v>37</v>
      </c>
      <c r="V7" s="32" t="s">
        <v>96</v>
      </c>
      <c r="W7" s="41" t="n">
        <v>7957.73</v>
      </c>
    </row>
    <row r="8" customFormat="false" ht="12.75" hidden="false" customHeight="false" outlineLevel="0" collapsed="false">
      <c r="A8" s="37" t="s">
        <v>2336</v>
      </c>
      <c r="B8" s="38" t="s">
        <v>14</v>
      </c>
      <c r="C8" s="37" t="s">
        <v>37</v>
      </c>
      <c r="D8" s="32" t="s">
        <v>355</v>
      </c>
      <c r="E8" s="41" t="n">
        <v>60691.47</v>
      </c>
      <c r="G8" s="37" t="s">
        <v>1401</v>
      </c>
      <c r="H8" s="38" t="s">
        <v>26</v>
      </c>
      <c r="I8" s="37" t="s">
        <v>111</v>
      </c>
      <c r="J8" s="32" t="s">
        <v>763</v>
      </c>
      <c r="K8" s="41" t="n">
        <v>9199.31</v>
      </c>
      <c r="M8" s="37" t="s">
        <v>1916</v>
      </c>
      <c r="N8" s="38" t="s">
        <v>26</v>
      </c>
      <c r="O8" s="37" t="s">
        <v>111</v>
      </c>
      <c r="P8" s="32" t="s">
        <v>869</v>
      </c>
      <c r="Q8" s="41" t="n">
        <v>18835.14</v>
      </c>
      <c r="S8" s="37" t="s">
        <v>625</v>
      </c>
      <c r="T8" s="38" t="s">
        <v>14</v>
      </c>
      <c r="U8" s="37" t="s">
        <v>37</v>
      </c>
      <c r="V8" s="32" t="s">
        <v>512</v>
      </c>
      <c r="W8" s="41" t="n">
        <v>7883.43</v>
      </c>
      <c r="Z8" s="24" t="s">
        <v>35</v>
      </c>
    </row>
    <row r="9" customFormat="false" ht="12.75" hidden="false" customHeight="false" outlineLevel="0" collapsed="false">
      <c r="A9" s="43" t="s">
        <v>2801</v>
      </c>
      <c r="B9" s="44" t="s">
        <v>14</v>
      </c>
      <c r="C9" s="43" t="s">
        <v>37</v>
      </c>
      <c r="D9" s="32" t="s">
        <v>2802</v>
      </c>
      <c r="E9" s="41" t="n">
        <v>60636.76</v>
      </c>
      <c r="G9" s="43" t="s">
        <v>2332</v>
      </c>
      <c r="H9" s="44" t="s">
        <v>26</v>
      </c>
      <c r="I9" s="43" t="s">
        <v>111</v>
      </c>
      <c r="J9" s="32" t="s">
        <v>61</v>
      </c>
      <c r="K9" s="41" t="n">
        <v>9060.43</v>
      </c>
      <c r="M9" s="43" t="s">
        <v>2133</v>
      </c>
      <c r="N9" s="44" t="s">
        <v>59</v>
      </c>
      <c r="O9" s="43" t="s">
        <v>60</v>
      </c>
      <c r="P9" s="32" t="s">
        <v>61</v>
      </c>
      <c r="Q9" s="41" t="n">
        <v>18784.09</v>
      </c>
      <c r="S9" s="43" t="s">
        <v>3545</v>
      </c>
      <c r="T9" s="44" t="s">
        <v>20</v>
      </c>
      <c r="U9" s="43" t="s">
        <v>37</v>
      </c>
      <c r="V9" s="32" t="s">
        <v>3546</v>
      </c>
      <c r="W9" s="41" t="n">
        <v>7809.42</v>
      </c>
      <c r="Z9" s="27" t="s">
        <v>39</v>
      </c>
    </row>
    <row r="10" customFormat="false" ht="12.75" hidden="false" customHeight="false" outlineLevel="0" collapsed="false">
      <c r="A10" s="37" t="s">
        <v>1712</v>
      </c>
      <c r="B10" s="38" t="s">
        <v>47</v>
      </c>
      <c r="C10" s="37" t="s">
        <v>37</v>
      </c>
      <c r="D10" s="32" t="s">
        <v>895</v>
      </c>
      <c r="E10" s="41" t="n">
        <v>60633.48</v>
      </c>
      <c r="G10" s="37" t="s">
        <v>2534</v>
      </c>
      <c r="H10" s="38" t="s">
        <v>26</v>
      </c>
      <c r="I10" s="37" t="s">
        <v>111</v>
      </c>
      <c r="J10" s="32" t="s">
        <v>491</v>
      </c>
      <c r="K10" s="41" t="n">
        <v>9032.33</v>
      </c>
      <c r="M10" s="37" t="s">
        <v>1801</v>
      </c>
      <c r="N10" s="38" t="s">
        <v>20</v>
      </c>
      <c r="O10" s="37" t="s">
        <v>37</v>
      </c>
      <c r="P10" s="32" t="s">
        <v>1802</v>
      </c>
      <c r="Q10" s="41" t="n">
        <v>18762.82</v>
      </c>
      <c r="S10" s="37" t="s">
        <v>249</v>
      </c>
      <c r="T10" s="38" t="s">
        <v>14</v>
      </c>
      <c r="U10" s="37" t="s">
        <v>27</v>
      </c>
      <c r="V10" s="32" t="s">
        <v>144</v>
      </c>
      <c r="W10" s="41" t="n">
        <v>7806.38</v>
      </c>
    </row>
    <row r="11" customFormat="false" ht="12.75" hidden="false" customHeight="false" outlineLevel="0" collapsed="false">
      <c r="A11" s="37" t="s">
        <v>283</v>
      </c>
      <c r="B11" s="38" t="s">
        <v>20</v>
      </c>
      <c r="C11" s="37" t="s">
        <v>37</v>
      </c>
      <c r="D11" s="32" t="s">
        <v>281</v>
      </c>
      <c r="E11" s="41" t="n">
        <v>60631.72</v>
      </c>
      <c r="G11" s="37" t="s">
        <v>1825</v>
      </c>
      <c r="H11" s="38" t="s">
        <v>26</v>
      </c>
      <c r="I11" s="37" t="s">
        <v>27</v>
      </c>
      <c r="J11" s="32" t="s">
        <v>28</v>
      </c>
      <c r="K11" s="41" t="n">
        <v>9031.06</v>
      </c>
      <c r="M11" s="37" t="s">
        <v>3352</v>
      </c>
      <c r="N11" s="38" t="s">
        <v>14</v>
      </c>
      <c r="O11" s="37" t="s">
        <v>37</v>
      </c>
      <c r="P11" s="32" t="s">
        <v>512</v>
      </c>
      <c r="Q11" s="41" t="n">
        <v>18744.2</v>
      </c>
      <c r="S11" s="37" t="s">
        <v>2364</v>
      </c>
      <c r="T11" s="38" t="s">
        <v>14</v>
      </c>
      <c r="U11" s="37" t="s">
        <v>27</v>
      </c>
      <c r="V11" s="32" t="s">
        <v>28</v>
      </c>
      <c r="W11" s="41" t="n">
        <v>7801.05</v>
      </c>
    </row>
    <row r="12" customFormat="false" ht="12.75" hidden="false" customHeight="false" outlineLevel="0" collapsed="false">
      <c r="A12" s="37" t="s">
        <v>555</v>
      </c>
      <c r="B12" s="38" t="s">
        <v>20</v>
      </c>
      <c r="C12" s="37" t="s">
        <v>37</v>
      </c>
      <c r="D12" s="32" t="s">
        <v>556</v>
      </c>
      <c r="E12" s="41" t="n">
        <v>60631.52</v>
      </c>
      <c r="G12" s="37" t="s">
        <v>3035</v>
      </c>
      <c r="H12" s="38" t="s">
        <v>346</v>
      </c>
      <c r="I12" s="37"/>
      <c r="J12" s="32"/>
      <c r="K12" s="41" t="n">
        <v>9027.14</v>
      </c>
      <c r="M12" s="37" t="s">
        <v>2430</v>
      </c>
      <c r="N12" s="38" t="s">
        <v>59</v>
      </c>
      <c r="O12" s="37" t="s">
        <v>297</v>
      </c>
      <c r="P12" s="32" t="s">
        <v>512</v>
      </c>
      <c r="Q12" s="41" t="n">
        <v>18737.95</v>
      </c>
      <c r="S12" s="37" t="s">
        <v>3007</v>
      </c>
      <c r="T12" s="38" t="s">
        <v>20</v>
      </c>
      <c r="U12" s="37" t="s">
        <v>37</v>
      </c>
      <c r="V12" s="32" t="s">
        <v>512</v>
      </c>
      <c r="W12" s="41" t="n">
        <v>7791.02</v>
      </c>
    </row>
    <row r="13" customFormat="false" ht="12.75" hidden="false" customHeight="false" outlineLevel="0" collapsed="false">
      <c r="A13" s="37" t="s">
        <v>2762</v>
      </c>
      <c r="B13" s="38" t="s">
        <v>20</v>
      </c>
      <c r="C13" s="37" t="s">
        <v>37</v>
      </c>
      <c r="D13" s="32" t="s">
        <v>2763</v>
      </c>
      <c r="E13" s="41" t="n">
        <v>60630.66</v>
      </c>
      <c r="G13" s="37" t="s">
        <v>3055</v>
      </c>
      <c r="H13" s="38" t="s">
        <v>26</v>
      </c>
      <c r="I13" s="37" t="s">
        <v>111</v>
      </c>
      <c r="J13" s="32" t="s">
        <v>491</v>
      </c>
      <c r="K13" s="41" t="n">
        <v>9027.14</v>
      </c>
      <c r="M13" s="37" t="s">
        <v>1804</v>
      </c>
      <c r="N13" s="38" t="s">
        <v>20</v>
      </c>
      <c r="O13" s="37" t="s">
        <v>37</v>
      </c>
      <c r="P13" s="32" t="s">
        <v>353</v>
      </c>
      <c r="Q13" s="41" t="n">
        <v>18736.13</v>
      </c>
      <c r="S13" s="37" t="s">
        <v>3068</v>
      </c>
      <c r="T13" s="38" t="s">
        <v>26</v>
      </c>
      <c r="U13" s="37" t="s">
        <v>45</v>
      </c>
      <c r="V13" s="32" t="s">
        <v>3069</v>
      </c>
      <c r="W13" s="41" t="n">
        <v>7778.36</v>
      </c>
    </row>
    <row r="14" customFormat="false" ht="12.75" hidden="false" customHeight="false" outlineLevel="0" collapsed="false">
      <c r="A14" s="45" t="s">
        <v>3057</v>
      </c>
      <c r="B14" s="38" t="s">
        <v>14</v>
      </c>
      <c r="C14" s="37" t="s">
        <v>37</v>
      </c>
      <c r="D14" s="32" t="s">
        <v>353</v>
      </c>
      <c r="E14" s="41" t="n">
        <v>60628.32</v>
      </c>
      <c r="G14" s="45" t="s">
        <v>1856</v>
      </c>
      <c r="H14" s="38" t="s">
        <v>26</v>
      </c>
      <c r="I14" s="37" t="s">
        <v>27</v>
      </c>
      <c r="J14" s="32" t="s">
        <v>28</v>
      </c>
      <c r="K14" s="41" t="n">
        <v>9021.83</v>
      </c>
      <c r="M14" s="45" t="s">
        <v>713</v>
      </c>
      <c r="N14" s="38" t="s">
        <v>125</v>
      </c>
      <c r="O14" s="37" t="s">
        <v>87</v>
      </c>
      <c r="P14" s="32" t="s">
        <v>337</v>
      </c>
      <c r="Q14" s="41" t="n">
        <v>18734.03</v>
      </c>
      <c r="S14" s="45" t="s">
        <v>2767</v>
      </c>
      <c r="T14" s="38" t="s">
        <v>47</v>
      </c>
      <c r="U14" s="37" t="s">
        <v>37</v>
      </c>
      <c r="V14" s="32" t="s">
        <v>167</v>
      </c>
      <c r="W14" s="41" t="n">
        <v>7764.62</v>
      </c>
    </row>
    <row r="15" customFormat="false" ht="12.75" hidden="false" customHeight="false" outlineLevel="0" collapsed="false">
      <c r="A15" s="39" t="s">
        <v>2204</v>
      </c>
      <c r="B15" s="39" t="s">
        <v>20</v>
      </c>
      <c r="C15" s="39" t="s">
        <v>37</v>
      </c>
      <c r="D15" s="39" t="s">
        <v>353</v>
      </c>
      <c r="E15" s="41" t="n">
        <v>60627.48</v>
      </c>
      <c r="G15" s="39" t="s">
        <v>1506</v>
      </c>
      <c r="H15" s="39" t="s">
        <v>26</v>
      </c>
      <c r="I15" s="39" t="s">
        <v>27</v>
      </c>
      <c r="J15" s="39" t="s">
        <v>28</v>
      </c>
      <c r="K15" s="41" t="n">
        <v>9003.21</v>
      </c>
      <c r="M15" s="39" t="s">
        <v>3258</v>
      </c>
      <c r="N15" s="39" t="s">
        <v>47</v>
      </c>
      <c r="O15" s="39" t="s">
        <v>87</v>
      </c>
      <c r="P15" s="39" t="s">
        <v>88</v>
      </c>
      <c r="Q15" s="41" t="n">
        <v>18725.01</v>
      </c>
      <c r="S15" s="39" t="s">
        <v>2330</v>
      </c>
      <c r="T15" s="39" t="s">
        <v>26</v>
      </c>
      <c r="U15" s="39" t="s">
        <v>66</v>
      </c>
      <c r="V15" s="39" t="s">
        <v>16</v>
      </c>
      <c r="W15" s="41" t="n">
        <v>7755.57</v>
      </c>
    </row>
    <row r="16" customFormat="false" ht="12.75" hidden="false" customHeight="false" outlineLevel="0" collapsed="false">
      <c r="A16" s="39" t="s">
        <v>2485</v>
      </c>
      <c r="B16" s="39" t="s">
        <v>14</v>
      </c>
      <c r="C16" s="39" t="s">
        <v>37</v>
      </c>
      <c r="D16" s="39" t="s">
        <v>353</v>
      </c>
      <c r="E16" s="41" t="n">
        <v>60626.63</v>
      </c>
      <c r="G16" s="39" t="s">
        <v>1338</v>
      </c>
      <c r="H16" s="39" t="s">
        <v>26</v>
      </c>
      <c r="I16" s="39" t="s">
        <v>111</v>
      </c>
      <c r="J16" s="39" t="s">
        <v>763</v>
      </c>
      <c r="K16" s="41" t="n">
        <v>8975.29</v>
      </c>
      <c r="M16" s="39" t="s">
        <v>296</v>
      </c>
      <c r="N16" s="39" t="s">
        <v>205</v>
      </c>
      <c r="O16" s="39" t="s">
        <v>297</v>
      </c>
      <c r="P16" s="39" t="s">
        <v>298</v>
      </c>
      <c r="Q16" s="41" t="n">
        <v>18724.24</v>
      </c>
      <c r="S16" s="39" t="s">
        <v>137</v>
      </c>
      <c r="T16" s="39" t="s">
        <v>14</v>
      </c>
      <c r="U16" s="39" t="s">
        <v>27</v>
      </c>
      <c r="V16" s="39" t="s">
        <v>138</v>
      </c>
      <c r="W16" s="41" t="n">
        <v>7743.57</v>
      </c>
    </row>
    <row r="17" customFormat="false" ht="12.75" hidden="false" customHeight="false" outlineLevel="0" collapsed="false">
      <c r="A17" s="39" t="s">
        <v>2192</v>
      </c>
      <c r="B17" s="39" t="s">
        <v>20</v>
      </c>
      <c r="C17" s="39" t="s">
        <v>37</v>
      </c>
      <c r="D17" s="39" t="s">
        <v>2192</v>
      </c>
      <c r="E17" s="41" t="n">
        <v>60624.95</v>
      </c>
      <c r="G17" s="39" t="s">
        <v>2405</v>
      </c>
      <c r="H17" s="39" t="s">
        <v>26</v>
      </c>
      <c r="I17" s="39" t="s">
        <v>111</v>
      </c>
      <c r="J17" s="39" t="s">
        <v>2415</v>
      </c>
      <c r="K17" s="41" t="n">
        <v>8975.29</v>
      </c>
      <c r="M17" s="39" t="s">
        <v>2347</v>
      </c>
      <c r="N17" s="39" t="s">
        <v>14</v>
      </c>
      <c r="O17" s="39" t="s">
        <v>27</v>
      </c>
      <c r="P17" s="39" t="s">
        <v>2348</v>
      </c>
      <c r="Q17" s="41" t="n">
        <v>18723.47</v>
      </c>
      <c r="S17" s="39" t="s">
        <v>2327</v>
      </c>
      <c r="T17" s="39" t="s">
        <v>26</v>
      </c>
      <c r="U17" s="39" t="s">
        <v>27</v>
      </c>
      <c r="V17" s="39" t="s">
        <v>28</v>
      </c>
      <c r="W17" s="41" t="n">
        <v>7743.09</v>
      </c>
    </row>
    <row r="18" customFormat="false" ht="12.75" hidden="false" customHeight="false" outlineLevel="0" collapsed="false">
      <c r="A18" s="39" t="s">
        <v>1944</v>
      </c>
      <c r="B18" s="39" t="s">
        <v>20</v>
      </c>
      <c r="C18" s="39" t="s">
        <v>37</v>
      </c>
      <c r="D18" s="39" t="s">
        <v>1945</v>
      </c>
      <c r="E18" s="41" t="n">
        <v>60623.93</v>
      </c>
      <c r="G18" s="39" t="s">
        <v>1401</v>
      </c>
      <c r="H18" s="39"/>
      <c r="I18" s="39"/>
      <c r="J18" s="39" t="s">
        <v>765</v>
      </c>
      <c r="K18" s="41" t="n">
        <v>8973.08</v>
      </c>
      <c r="M18" s="39" t="s">
        <v>1891</v>
      </c>
      <c r="N18" s="39" t="s">
        <v>20</v>
      </c>
      <c r="O18" s="39" t="s">
        <v>33</v>
      </c>
      <c r="P18" s="39" t="s">
        <v>96</v>
      </c>
      <c r="Q18" s="41" t="n">
        <v>18722.63</v>
      </c>
      <c r="S18" s="39" t="s">
        <v>569</v>
      </c>
      <c r="T18" s="39" t="s">
        <v>20</v>
      </c>
      <c r="U18" s="39" t="s">
        <v>37</v>
      </c>
      <c r="V18" s="39" t="s">
        <v>570</v>
      </c>
      <c r="W18" s="41" t="n">
        <v>7742.85</v>
      </c>
    </row>
    <row r="19" customFormat="false" ht="12.75" hidden="false" customHeight="false" outlineLevel="0" collapsed="false">
      <c r="A19" s="39" t="s">
        <v>1258</v>
      </c>
      <c r="B19" s="39" t="s">
        <v>20</v>
      </c>
      <c r="C19" s="39" t="s">
        <v>37</v>
      </c>
      <c r="D19" s="39" t="s">
        <v>1259</v>
      </c>
      <c r="E19" s="41" t="n">
        <v>60622.98</v>
      </c>
      <c r="G19" s="39" t="s">
        <v>296</v>
      </c>
      <c r="H19" s="39" t="s">
        <v>205</v>
      </c>
      <c r="I19" s="39" t="s">
        <v>297</v>
      </c>
      <c r="J19" s="39" t="s">
        <v>298</v>
      </c>
      <c r="K19" s="41" t="n">
        <v>8954.74</v>
      </c>
      <c r="M19" s="39" t="s">
        <v>3545</v>
      </c>
      <c r="N19" s="39" t="s">
        <v>20</v>
      </c>
      <c r="O19" s="39" t="s">
        <v>37</v>
      </c>
      <c r="P19" s="39" t="s">
        <v>3546</v>
      </c>
      <c r="Q19" s="41" t="n">
        <v>18721.01</v>
      </c>
      <c r="S19" s="39" t="s">
        <v>3295</v>
      </c>
      <c r="T19" s="39" t="s">
        <v>47</v>
      </c>
      <c r="U19" s="39" t="s">
        <v>87</v>
      </c>
      <c r="V19" s="39" t="s">
        <v>2180</v>
      </c>
      <c r="W19" s="41" t="n">
        <v>7735.19</v>
      </c>
    </row>
    <row r="20" customFormat="false" ht="12.75" hidden="false" customHeight="false" outlineLevel="0" collapsed="false">
      <c r="A20" s="39" t="s">
        <v>1322</v>
      </c>
      <c r="B20" s="39" t="s">
        <v>14</v>
      </c>
      <c r="C20" s="39" t="s">
        <v>37</v>
      </c>
      <c r="D20" s="39" t="s">
        <v>1323</v>
      </c>
      <c r="E20" s="41" t="n">
        <v>60622.84</v>
      </c>
      <c r="G20" s="39" t="s">
        <v>2789</v>
      </c>
      <c r="H20" s="39" t="s">
        <v>47</v>
      </c>
      <c r="I20" s="39" t="s">
        <v>297</v>
      </c>
      <c r="J20" s="39" t="s">
        <v>1330</v>
      </c>
      <c r="K20" s="41" t="n">
        <v>8954.74</v>
      </c>
      <c r="M20" s="39" t="s">
        <v>2618</v>
      </c>
      <c r="N20" s="39" t="s">
        <v>59</v>
      </c>
      <c r="O20" s="39" t="s">
        <v>60</v>
      </c>
      <c r="P20" s="39" t="s">
        <v>512</v>
      </c>
      <c r="Q20" s="41" t="n">
        <v>18720.71</v>
      </c>
      <c r="S20" s="39" t="s">
        <v>3531</v>
      </c>
      <c r="T20" s="39" t="s">
        <v>20</v>
      </c>
      <c r="U20" s="39" t="s">
        <v>37</v>
      </c>
      <c r="V20" s="39" t="s">
        <v>3532</v>
      </c>
      <c r="W20" s="41" t="n">
        <v>7722.88</v>
      </c>
    </row>
    <row r="21" customFormat="false" ht="12.75" hidden="false" customHeight="false" outlineLevel="0" collapsed="false">
      <c r="A21" s="39" t="s">
        <v>1289</v>
      </c>
      <c r="B21" s="39" t="s">
        <v>20</v>
      </c>
      <c r="C21" s="39" t="s">
        <v>37</v>
      </c>
      <c r="D21" s="39" t="s">
        <v>353</v>
      </c>
      <c r="E21" s="41" t="n">
        <v>60622.75</v>
      </c>
      <c r="G21" s="39" t="s">
        <v>2890</v>
      </c>
      <c r="H21" s="39" t="s">
        <v>59</v>
      </c>
      <c r="I21" s="39" t="s">
        <v>111</v>
      </c>
      <c r="J21" s="39" t="s">
        <v>2891</v>
      </c>
      <c r="K21" s="41" t="n">
        <v>8953.02</v>
      </c>
      <c r="M21" s="39" t="s">
        <v>691</v>
      </c>
      <c r="N21" s="39" t="s">
        <v>26</v>
      </c>
      <c r="O21" s="39" t="s">
        <v>87</v>
      </c>
      <c r="P21" s="39" t="s">
        <v>324</v>
      </c>
      <c r="Q21" s="41" t="n">
        <v>18720.53</v>
      </c>
      <c r="S21" s="39" t="s">
        <v>2593</v>
      </c>
      <c r="T21" s="39" t="s">
        <v>59</v>
      </c>
      <c r="U21" s="39" t="s">
        <v>297</v>
      </c>
      <c r="V21" s="39" t="s">
        <v>560</v>
      </c>
      <c r="W21" s="41" t="n">
        <v>7702.95</v>
      </c>
    </row>
    <row r="22" customFormat="false" ht="12.75" hidden="false" customHeight="false" outlineLevel="0" collapsed="false">
      <c r="A22" s="39" t="s">
        <v>2087</v>
      </c>
      <c r="B22" s="39" t="s">
        <v>20</v>
      </c>
      <c r="C22" s="39" t="s">
        <v>37</v>
      </c>
      <c r="D22" s="39" t="s">
        <v>353</v>
      </c>
      <c r="E22" s="41" t="n">
        <v>60622.62</v>
      </c>
      <c r="G22" s="39" t="s">
        <v>3427</v>
      </c>
      <c r="H22" s="39" t="s">
        <v>59</v>
      </c>
      <c r="I22" s="39" t="s">
        <v>111</v>
      </c>
      <c r="J22" s="39" t="s">
        <v>3253</v>
      </c>
      <c r="K22" s="41" t="n">
        <v>8953.02</v>
      </c>
      <c r="M22" s="39" t="s">
        <v>1697</v>
      </c>
      <c r="N22" s="39" t="s">
        <v>20</v>
      </c>
      <c r="O22" s="39" t="s">
        <v>45</v>
      </c>
      <c r="P22" s="39" t="s">
        <v>1682</v>
      </c>
      <c r="Q22" s="41" t="n">
        <v>18720.33</v>
      </c>
      <c r="S22" s="39" t="s">
        <v>748</v>
      </c>
      <c r="T22" s="39" t="s">
        <v>20</v>
      </c>
      <c r="U22" s="39" t="s">
        <v>45</v>
      </c>
      <c r="V22" s="39" t="s">
        <v>533</v>
      </c>
      <c r="W22" s="41" t="n">
        <v>7666.95</v>
      </c>
    </row>
    <row r="23" customFormat="false" ht="12.75" hidden="false" customHeight="false" outlineLevel="0" collapsed="false">
      <c r="A23" s="39" t="s">
        <v>2488</v>
      </c>
      <c r="B23" s="39" t="s">
        <v>20</v>
      </c>
      <c r="C23" s="39" t="s">
        <v>37</v>
      </c>
      <c r="D23" s="39" t="s">
        <v>353</v>
      </c>
      <c r="E23" s="41" t="n">
        <v>60620.79</v>
      </c>
      <c r="G23" s="39" t="s">
        <v>3089</v>
      </c>
      <c r="H23" s="39" t="s">
        <v>26</v>
      </c>
      <c r="I23" s="39" t="s">
        <v>111</v>
      </c>
      <c r="J23" s="39" t="s">
        <v>952</v>
      </c>
      <c r="K23" s="41" t="n">
        <v>8947.97</v>
      </c>
      <c r="M23" s="39" t="s">
        <v>3244</v>
      </c>
      <c r="N23" s="39" t="s">
        <v>26</v>
      </c>
      <c r="O23" s="39" t="s">
        <v>87</v>
      </c>
      <c r="P23" s="39" t="s">
        <v>88</v>
      </c>
      <c r="Q23" s="41" t="n">
        <v>18720.23</v>
      </c>
      <c r="S23" s="39" t="s">
        <v>3313</v>
      </c>
      <c r="T23" s="39" t="s">
        <v>47</v>
      </c>
      <c r="U23" s="39" t="s">
        <v>37</v>
      </c>
      <c r="V23" s="39" t="s">
        <v>895</v>
      </c>
      <c r="W23" s="41" t="n">
        <v>7666.95</v>
      </c>
    </row>
    <row r="24" customFormat="false" ht="12.75" hidden="false" customHeight="false" outlineLevel="0" collapsed="false">
      <c r="A24" s="39" t="s">
        <v>837</v>
      </c>
      <c r="B24" s="39" t="s">
        <v>20</v>
      </c>
      <c r="C24" s="39" t="s">
        <v>37</v>
      </c>
      <c r="D24" s="39" t="s">
        <v>837</v>
      </c>
      <c r="E24" s="41" t="n">
        <v>60620.1</v>
      </c>
      <c r="G24" s="39" t="s">
        <v>3250</v>
      </c>
      <c r="H24" s="39" t="s">
        <v>26</v>
      </c>
      <c r="I24" s="39" t="s">
        <v>111</v>
      </c>
      <c r="J24" s="39" t="s">
        <v>3251</v>
      </c>
      <c r="K24" s="41" t="n">
        <v>8943.83</v>
      </c>
      <c r="M24" s="39" t="s">
        <v>967</v>
      </c>
      <c r="N24" s="39" t="s">
        <v>20</v>
      </c>
      <c r="O24" s="39" t="s">
        <v>37</v>
      </c>
      <c r="P24" s="39" t="s">
        <v>281</v>
      </c>
      <c r="Q24" s="41" t="n">
        <v>18717.39</v>
      </c>
      <c r="S24" s="39" t="s">
        <v>3493</v>
      </c>
      <c r="T24" s="39" t="s">
        <v>26</v>
      </c>
      <c r="U24" s="39" t="s">
        <v>111</v>
      </c>
      <c r="V24" s="39" t="s">
        <v>763</v>
      </c>
      <c r="W24" s="41" t="n">
        <v>7625.39</v>
      </c>
    </row>
    <row r="25" customFormat="false" ht="12.75" hidden="false" customHeight="false" outlineLevel="0" collapsed="false">
      <c r="A25" s="39" t="s">
        <v>1879</v>
      </c>
      <c r="B25" s="39" t="s">
        <v>20</v>
      </c>
      <c r="C25" s="39" t="s">
        <v>37</v>
      </c>
      <c r="D25" s="39" t="s">
        <v>1880</v>
      </c>
      <c r="E25" s="41" t="n">
        <v>60619.82</v>
      </c>
      <c r="G25" s="39" t="s">
        <v>2507</v>
      </c>
      <c r="H25" s="39" t="s">
        <v>59</v>
      </c>
      <c r="I25" s="39" t="s">
        <v>297</v>
      </c>
      <c r="J25" s="39" t="s">
        <v>512</v>
      </c>
      <c r="K25" s="41" t="n">
        <v>8936.06</v>
      </c>
      <c r="M25" s="39" t="s">
        <v>328</v>
      </c>
      <c r="N25" s="39" t="s">
        <v>47</v>
      </c>
      <c r="O25" s="39" t="s">
        <v>87</v>
      </c>
      <c r="P25" s="39" t="s">
        <v>329</v>
      </c>
      <c r="Q25" s="41" t="n">
        <v>18717.21</v>
      </c>
      <c r="S25" s="39" t="s">
        <v>715</v>
      </c>
      <c r="T25" s="39" t="s">
        <v>20</v>
      </c>
      <c r="U25" s="39" t="s">
        <v>37</v>
      </c>
      <c r="V25" s="39" t="s">
        <v>716</v>
      </c>
      <c r="W25" s="41" t="n">
        <v>7617.35</v>
      </c>
    </row>
    <row r="26" customFormat="false" ht="12.75" hidden="false" customHeight="false" outlineLevel="0" collapsed="false">
      <c r="A26" s="39" t="s">
        <v>3009</v>
      </c>
      <c r="B26" s="39" t="s">
        <v>20</v>
      </c>
      <c r="C26" s="39" t="s">
        <v>37</v>
      </c>
      <c r="D26" s="39" t="s">
        <v>3009</v>
      </c>
      <c r="E26" s="41" t="n">
        <v>60619.02</v>
      </c>
      <c r="G26" s="39" t="s">
        <v>2593</v>
      </c>
      <c r="H26" s="39" t="s">
        <v>59</v>
      </c>
      <c r="I26" s="39" t="s">
        <v>297</v>
      </c>
      <c r="J26" s="39" t="s">
        <v>560</v>
      </c>
      <c r="K26" s="41" t="n">
        <v>8936.06</v>
      </c>
      <c r="M26" s="39" t="s">
        <v>2165</v>
      </c>
      <c r="N26" s="39" t="s">
        <v>20</v>
      </c>
      <c r="O26" s="39" t="s">
        <v>33</v>
      </c>
      <c r="P26" s="39" t="s">
        <v>96</v>
      </c>
      <c r="Q26" s="41" t="n">
        <v>18716.39</v>
      </c>
      <c r="S26" s="39" t="s">
        <v>1485</v>
      </c>
      <c r="T26" s="39" t="s">
        <v>47</v>
      </c>
      <c r="U26" s="39" t="s">
        <v>87</v>
      </c>
      <c r="V26" s="39" t="s">
        <v>1486</v>
      </c>
      <c r="W26" s="41" t="n">
        <v>7560.72</v>
      </c>
    </row>
    <row r="27" customFormat="false" ht="12.75" hidden="false" customHeight="false" outlineLevel="0" collapsed="false">
      <c r="A27" s="39" t="s">
        <v>278</v>
      </c>
      <c r="B27" s="39" t="s">
        <v>20</v>
      </c>
      <c r="C27" s="39" t="s">
        <v>37</v>
      </c>
      <c r="D27" s="39" t="s">
        <v>275</v>
      </c>
      <c r="E27" s="41" t="n">
        <v>60616.34</v>
      </c>
      <c r="G27" s="39" t="s">
        <v>1492</v>
      </c>
      <c r="H27" s="39" t="s">
        <v>47</v>
      </c>
      <c r="I27" s="39" t="s">
        <v>297</v>
      </c>
      <c r="J27" s="39" t="s">
        <v>512</v>
      </c>
      <c r="K27" s="41" t="n">
        <v>8932.02</v>
      </c>
      <c r="M27" s="39" t="s">
        <v>2751</v>
      </c>
      <c r="N27" s="39" t="s">
        <v>26</v>
      </c>
      <c r="O27" s="39" t="s">
        <v>111</v>
      </c>
      <c r="P27" s="39" t="s">
        <v>763</v>
      </c>
      <c r="Q27" s="41" t="n">
        <v>18716.1</v>
      </c>
      <c r="S27" s="39" t="s">
        <v>2298</v>
      </c>
      <c r="T27" s="39" t="s">
        <v>159</v>
      </c>
      <c r="U27" s="39" t="s">
        <v>37</v>
      </c>
      <c r="V27" s="39" t="s">
        <v>2299</v>
      </c>
      <c r="W27" s="41" t="n">
        <v>7547.53</v>
      </c>
    </row>
    <row r="28" customFormat="false" ht="12.75" hidden="false" customHeight="false" outlineLevel="0" collapsed="false">
      <c r="A28" s="39" t="s">
        <v>1537</v>
      </c>
      <c r="B28" s="39" t="s">
        <v>20</v>
      </c>
      <c r="C28" s="39" t="s">
        <v>37</v>
      </c>
      <c r="D28" s="39" t="s">
        <v>1538</v>
      </c>
      <c r="E28" s="41" t="n">
        <v>60615.81</v>
      </c>
      <c r="G28" s="39" t="s">
        <v>866</v>
      </c>
      <c r="H28" s="39" t="s">
        <v>59</v>
      </c>
      <c r="I28" s="39" t="s">
        <v>111</v>
      </c>
      <c r="J28" s="39" t="s">
        <v>867</v>
      </c>
      <c r="K28" s="41" t="n">
        <v>8916.54</v>
      </c>
      <c r="M28" s="39" t="s">
        <v>1136</v>
      </c>
      <c r="N28" s="39" t="s">
        <v>20</v>
      </c>
      <c r="O28" s="39" t="s">
        <v>37</v>
      </c>
      <c r="P28" s="39" t="s">
        <v>1137</v>
      </c>
      <c r="Q28" s="41" t="n">
        <v>18716.1</v>
      </c>
      <c r="S28" s="39" t="s">
        <v>37</v>
      </c>
      <c r="T28" s="39" t="s">
        <v>34</v>
      </c>
      <c r="U28" s="39"/>
      <c r="V28" s="39"/>
      <c r="W28" s="41" t="n">
        <v>7441.54</v>
      </c>
    </row>
    <row r="29" customFormat="false" ht="12.75" hidden="false" customHeight="false" outlineLevel="0" collapsed="false">
      <c r="A29" s="39" t="s">
        <v>3528</v>
      </c>
      <c r="B29" s="39" t="s">
        <v>20</v>
      </c>
      <c r="C29" s="39" t="s">
        <v>37</v>
      </c>
      <c r="D29" s="39" t="s">
        <v>353</v>
      </c>
      <c r="E29" s="41" t="n">
        <v>60614.9</v>
      </c>
      <c r="G29" s="39" t="s">
        <v>983</v>
      </c>
      <c r="H29" s="39" t="s">
        <v>205</v>
      </c>
      <c r="I29" s="39" t="s">
        <v>297</v>
      </c>
      <c r="J29" s="39" t="s">
        <v>984</v>
      </c>
      <c r="K29" s="41" t="n">
        <v>8910.98</v>
      </c>
      <c r="M29" s="39" t="s">
        <v>2505</v>
      </c>
      <c r="N29" s="39" t="s">
        <v>59</v>
      </c>
      <c r="O29" s="39" t="s">
        <v>60</v>
      </c>
      <c r="P29" s="39" t="s">
        <v>61</v>
      </c>
      <c r="Q29" s="41" t="n">
        <v>18715.92</v>
      </c>
      <c r="S29" s="39" t="s">
        <v>328</v>
      </c>
      <c r="T29" s="39" t="s">
        <v>47</v>
      </c>
      <c r="U29" s="39" t="s">
        <v>87</v>
      </c>
      <c r="V29" s="39" t="s">
        <v>329</v>
      </c>
      <c r="W29" s="41" t="n">
        <v>7439.45</v>
      </c>
    </row>
    <row r="30" customFormat="false" ht="12.75" hidden="false" customHeight="false" outlineLevel="0" collapsed="false">
      <c r="A30" s="39" t="s">
        <v>2491</v>
      </c>
      <c r="B30" s="39" t="s">
        <v>20</v>
      </c>
      <c r="C30" s="39" t="s">
        <v>37</v>
      </c>
      <c r="D30" s="39" t="s">
        <v>2492</v>
      </c>
      <c r="E30" s="41" t="n">
        <v>60609.87</v>
      </c>
      <c r="G30" s="39" t="s">
        <v>601</v>
      </c>
      <c r="H30" s="39" t="s">
        <v>59</v>
      </c>
      <c r="I30" s="39" t="s">
        <v>297</v>
      </c>
      <c r="J30" s="39" t="s">
        <v>512</v>
      </c>
      <c r="K30" s="41" t="n">
        <v>8906.22</v>
      </c>
      <c r="M30" s="39" t="s">
        <v>2501</v>
      </c>
      <c r="N30" s="39" t="s">
        <v>59</v>
      </c>
      <c r="O30" s="39" t="s">
        <v>60</v>
      </c>
      <c r="P30" s="39" t="s">
        <v>61</v>
      </c>
      <c r="Q30" s="41" t="n">
        <v>18715.64</v>
      </c>
      <c r="S30" s="39" t="s">
        <v>3262</v>
      </c>
      <c r="T30" s="39" t="s">
        <v>14</v>
      </c>
      <c r="U30" s="39" t="s">
        <v>27</v>
      </c>
      <c r="V30" s="39" t="s">
        <v>144</v>
      </c>
      <c r="W30" s="41" t="n">
        <v>7431.93</v>
      </c>
    </row>
    <row r="31" customFormat="false" ht="12.75" hidden="false" customHeight="false" outlineLevel="0" collapsed="false">
      <c r="A31" s="39" t="s">
        <v>3132</v>
      </c>
      <c r="B31" s="39" t="s">
        <v>20</v>
      </c>
      <c r="C31" s="39" t="s">
        <v>37</v>
      </c>
      <c r="D31" s="39" t="s">
        <v>353</v>
      </c>
      <c r="E31" s="41" t="n">
        <v>60600.59</v>
      </c>
      <c r="G31" s="39" t="s">
        <v>3473</v>
      </c>
      <c r="H31" s="39" t="s">
        <v>26</v>
      </c>
      <c r="I31" s="39" t="s">
        <v>111</v>
      </c>
      <c r="J31" s="39" t="s">
        <v>1885</v>
      </c>
      <c r="K31" s="41" t="n">
        <v>8897.38</v>
      </c>
      <c r="M31" s="39" t="s">
        <v>777</v>
      </c>
      <c r="N31" s="39" t="s">
        <v>20</v>
      </c>
      <c r="O31" s="39" t="s">
        <v>33</v>
      </c>
      <c r="P31" s="39" t="s">
        <v>88</v>
      </c>
      <c r="Q31" s="41" t="n">
        <v>18714.98</v>
      </c>
      <c r="S31" s="39" t="s">
        <v>3032</v>
      </c>
      <c r="T31" s="39" t="s">
        <v>26</v>
      </c>
      <c r="U31" s="39" t="s">
        <v>27</v>
      </c>
      <c r="V31" s="39" t="s">
        <v>28</v>
      </c>
      <c r="W31" s="41" t="n">
        <v>7420.75</v>
      </c>
    </row>
    <row r="32" customFormat="false" ht="12.75" hidden="false" customHeight="false" outlineLevel="0" collapsed="false">
      <c r="A32" s="39" t="s">
        <v>2368</v>
      </c>
      <c r="B32" s="39" t="s">
        <v>20</v>
      </c>
      <c r="C32" s="39" t="s">
        <v>37</v>
      </c>
      <c r="D32" s="39" t="s">
        <v>2369</v>
      </c>
      <c r="E32" s="41" t="n">
        <v>60596.77</v>
      </c>
      <c r="G32" s="39" t="s">
        <v>2430</v>
      </c>
      <c r="H32" s="39" t="s">
        <v>59</v>
      </c>
      <c r="I32" s="39" t="s">
        <v>297</v>
      </c>
      <c r="J32" s="39" t="s">
        <v>512</v>
      </c>
      <c r="K32" s="41" t="n">
        <v>8887.47</v>
      </c>
      <c r="M32" s="39" t="s">
        <v>1482</v>
      </c>
      <c r="N32" s="39" t="s">
        <v>59</v>
      </c>
      <c r="O32" s="39" t="s">
        <v>60</v>
      </c>
      <c r="P32" s="39" t="s">
        <v>61</v>
      </c>
      <c r="Q32" s="41" t="n">
        <v>18714.29</v>
      </c>
      <c r="S32" s="39" t="s">
        <v>313</v>
      </c>
      <c r="T32" s="39" t="s">
        <v>20</v>
      </c>
      <c r="U32" s="39" t="s">
        <v>45</v>
      </c>
      <c r="V32" s="39" t="s">
        <v>69</v>
      </c>
      <c r="W32" s="41" t="n">
        <v>7406.86</v>
      </c>
    </row>
    <row r="33" customFormat="false" ht="12.75" hidden="false" customHeight="false" outlineLevel="0" collapsed="false">
      <c r="A33" s="39" t="s">
        <v>2580</v>
      </c>
      <c r="B33" s="39" t="s">
        <v>20</v>
      </c>
      <c r="C33" s="39" t="s">
        <v>37</v>
      </c>
      <c r="D33" s="39" t="s">
        <v>2580</v>
      </c>
      <c r="E33" s="41" t="n">
        <v>60592.34</v>
      </c>
      <c r="G33" s="39" t="s">
        <v>110</v>
      </c>
      <c r="H33" s="39" t="s">
        <v>26</v>
      </c>
      <c r="I33" s="39" t="s">
        <v>111</v>
      </c>
      <c r="J33" s="39" t="s">
        <v>112</v>
      </c>
      <c r="K33" s="41" t="n">
        <v>8886.84</v>
      </c>
      <c r="M33" s="39" t="s">
        <v>668</v>
      </c>
      <c r="N33" s="39" t="s">
        <v>26</v>
      </c>
      <c r="O33" s="39" t="s">
        <v>27</v>
      </c>
      <c r="P33" s="39" t="s">
        <v>28</v>
      </c>
      <c r="Q33" s="41" t="n">
        <v>18712.61</v>
      </c>
      <c r="S33" s="39" t="s">
        <v>81</v>
      </c>
      <c r="T33" s="39" t="s">
        <v>26</v>
      </c>
      <c r="U33" s="39" t="s">
        <v>60</v>
      </c>
      <c r="V33" s="39" t="s">
        <v>82</v>
      </c>
      <c r="W33" s="41" t="n">
        <v>7383.64</v>
      </c>
    </row>
    <row r="34" customFormat="false" ht="12.75" hidden="false" customHeight="false" outlineLevel="0" collapsed="false">
      <c r="A34" s="39" t="s">
        <v>158</v>
      </c>
      <c r="B34" s="39" t="s">
        <v>159</v>
      </c>
      <c r="C34" s="39" t="s">
        <v>37</v>
      </c>
      <c r="D34" s="39" t="s">
        <v>160</v>
      </c>
      <c r="E34" s="41" t="n">
        <v>60588.47</v>
      </c>
      <c r="G34" s="39" t="s">
        <v>2414</v>
      </c>
      <c r="H34" s="39" t="s">
        <v>26</v>
      </c>
      <c r="I34" s="39" t="s">
        <v>111</v>
      </c>
      <c r="J34" s="39" t="s">
        <v>2415</v>
      </c>
      <c r="K34" s="41" t="n">
        <v>8886.84</v>
      </c>
      <c r="M34" s="39" t="s">
        <v>1275</v>
      </c>
      <c r="N34" s="39" t="s">
        <v>47</v>
      </c>
      <c r="O34" s="39" t="s">
        <v>87</v>
      </c>
      <c r="P34" s="39" t="s">
        <v>1276</v>
      </c>
      <c r="Q34" s="41" t="n">
        <v>18712.53</v>
      </c>
      <c r="S34" s="39" t="s">
        <v>1748</v>
      </c>
      <c r="T34" s="39" t="s">
        <v>59</v>
      </c>
      <c r="U34" s="39" t="s">
        <v>66</v>
      </c>
      <c r="V34" s="39" t="s">
        <v>119</v>
      </c>
      <c r="W34" s="41" t="n">
        <v>7350.21</v>
      </c>
    </row>
    <row r="35" customFormat="false" ht="12.75" hidden="false" customHeight="false" outlineLevel="0" collapsed="false">
      <c r="A35" s="39" t="s">
        <v>197</v>
      </c>
      <c r="B35" s="39" t="s">
        <v>20</v>
      </c>
      <c r="C35" s="39" t="s">
        <v>37</v>
      </c>
      <c r="D35" s="39" t="s">
        <v>198</v>
      </c>
      <c r="E35" s="41" t="n">
        <v>60588.47</v>
      </c>
      <c r="G35" s="39" t="s">
        <v>2494</v>
      </c>
      <c r="H35" s="39" t="s">
        <v>26</v>
      </c>
      <c r="I35" s="39" t="s">
        <v>111</v>
      </c>
      <c r="J35" s="39" t="s">
        <v>763</v>
      </c>
      <c r="K35" s="41" t="n">
        <v>8886.84</v>
      </c>
      <c r="M35" s="39" t="s">
        <v>1529</v>
      </c>
      <c r="N35" s="39" t="s">
        <v>20</v>
      </c>
      <c r="O35" s="39" t="s">
        <v>37</v>
      </c>
      <c r="P35" s="39" t="s">
        <v>1530</v>
      </c>
      <c r="Q35" s="41" t="n">
        <v>18711.91</v>
      </c>
      <c r="S35" s="39" t="s">
        <v>958</v>
      </c>
      <c r="T35" s="39" t="s">
        <v>346</v>
      </c>
      <c r="U35" s="39"/>
      <c r="V35" s="39"/>
      <c r="W35" s="41" t="n">
        <v>7320.05</v>
      </c>
    </row>
    <row r="36" customFormat="false" ht="12.75" hidden="false" customHeight="false" outlineLevel="0" collapsed="false">
      <c r="A36" s="39" t="s">
        <v>990</v>
      </c>
      <c r="B36" s="39" t="s">
        <v>20</v>
      </c>
      <c r="C36" s="39" t="s">
        <v>37</v>
      </c>
      <c r="D36" s="39" t="s">
        <v>991</v>
      </c>
      <c r="E36" s="41" t="n">
        <v>60588.47</v>
      </c>
      <c r="G36" s="39" t="s">
        <v>2751</v>
      </c>
      <c r="H36" s="39" t="s">
        <v>26</v>
      </c>
      <c r="I36" s="39" t="s">
        <v>111</v>
      </c>
      <c r="J36" s="39" t="s">
        <v>763</v>
      </c>
      <c r="K36" s="41" t="n">
        <v>8886.84</v>
      </c>
      <c r="M36" s="39" t="s">
        <v>748</v>
      </c>
      <c r="N36" s="39" t="s">
        <v>20</v>
      </c>
      <c r="O36" s="39" t="s">
        <v>45</v>
      </c>
      <c r="P36" s="39" t="s">
        <v>533</v>
      </c>
      <c r="Q36" s="41" t="n">
        <v>18709.84</v>
      </c>
      <c r="S36" s="39" t="s">
        <v>2751</v>
      </c>
      <c r="T36" s="39" t="s">
        <v>26</v>
      </c>
      <c r="U36" s="39" t="s">
        <v>111</v>
      </c>
      <c r="V36" s="39" t="s">
        <v>763</v>
      </c>
      <c r="W36" s="41" t="n">
        <v>7287.48</v>
      </c>
    </row>
    <row r="37" customFormat="false" ht="12.75" hidden="false" customHeight="false" outlineLevel="0" collapsed="false">
      <c r="A37" s="39" t="s">
        <v>1798</v>
      </c>
      <c r="B37" s="39" t="s">
        <v>20</v>
      </c>
      <c r="C37" s="39" t="s">
        <v>37</v>
      </c>
      <c r="D37" s="39" t="s">
        <v>353</v>
      </c>
      <c r="E37" s="41" t="n">
        <v>60588.47</v>
      </c>
      <c r="G37" s="39" t="s">
        <v>1476</v>
      </c>
      <c r="H37" s="39" t="s">
        <v>47</v>
      </c>
      <c r="I37" s="39" t="s">
        <v>297</v>
      </c>
      <c r="J37" s="39" t="s">
        <v>1477</v>
      </c>
      <c r="K37" s="41" t="n">
        <v>8885.5</v>
      </c>
      <c r="M37" s="39" t="s">
        <v>2507</v>
      </c>
      <c r="N37" s="39" t="s">
        <v>59</v>
      </c>
      <c r="O37" s="39" t="s">
        <v>297</v>
      </c>
      <c r="P37" s="39" t="s">
        <v>512</v>
      </c>
      <c r="Q37" s="41" t="n">
        <v>18705.07</v>
      </c>
      <c r="S37" s="39" t="s">
        <v>1298</v>
      </c>
      <c r="T37" s="39" t="s">
        <v>59</v>
      </c>
      <c r="U37" s="39" t="s">
        <v>60</v>
      </c>
      <c r="V37" s="39" t="s">
        <v>281</v>
      </c>
      <c r="W37" s="41" t="n">
        <v>7208.05</v>
      </c>
    </row>
    <row r="38" customFormat="false" ht="12.75" hidden="false" customHeight="false" outlineLevel="0" collapsed="false">
      <c r="A38" s="39" t="s">
        <v>3180</v>
      </c>
      <c r="B38" s="39" t="s">
        <v>639</v>
      </c>
      <c r="C38" s="39" t="s">
        <v>37</v>
      </c>
      <c r="D38" s="39" t="s">
        <v>727</v>
      </c>
      <c r="E38" s="41" t="n">
        <v>60588.47</v>
      </c>
      <c r="G38" s="39" t="s">
        <v>1470</v>
      </c>
      <c r="H38" s="39" t="s">
        <v>47</v>
      </c>
      <c r="I38" s="39" t="s">
        <v>297</v>
      </c>
      <c r="J38" s="39" t="s">
        <v>512</v>
      </c>
      <c r="K38" s="41" t="n">
        <v>8884.63</v>
      </c>
      <c r="M38" s="39" t="s">
        <v>2303</v>
      </c>
      <c r="N38" s="39" t="s">
        <v>47</v>
      </c>
      <c r="O38" s="39" t="s">
        <v>87</v>
      </c>
      <c r="P38" s="39" t="s">
        <v>2263</v>
      </c>
      <c r="Q38" s="41" t="n">
        <v>18701.91</v>
      </c>
      <c r="S38" s="39" t="s">
        <v>3304</v>
      </c>
      <c r="T38" s="39" t="s">
        <v>14</v>
      </c>
      <c r="U38" s="39" t="s">
        <v>15</v>
      </c>
      <c r="V38" s="39" t="s">
        <v>16</v>
      </c>
      <c r="W38" s="41" t="n">
        <v>7170.54</v>
      </c>
    </row>
    <row r="39" customFormat="false" ht="12.75" hidden="false" customHeight="false" outlineLevel="0" collapsed="false">
      <c r="A39" s="39" t="s">
        <v>1041</v>
      </c>
      <c r="B39" s="39" t="s">
        <v>20</v>
      </c>
      <c r="C39" s="39" t="s">
        <v>37</v>
      </c>
      <c r="D39" s="39" t="s">
        <v>1042</v>
      </c>
      <c r="E39" s="41" t="n">
        <v>60580.71</v>
      </c>
      <c r="G39" s="39" t="s">
        <v>2257</v>
      </c>
      <c r="H39" s="39" t="s">
        <v>26</v>
      </c>
      <c r="I39" s="39" t="s">
        <v>111</v>
      </c>
      <c r="J39" s="39" t="s">
        <v>1155</v>
      </c>
      <c r="K39" s="41" t="n">
        <v>8883.93</v>
      </c>
      <c r="M39" s="39" t="s">
        <v>2559</v>
      </c>
      <c r="N39" s="39" t="s">
        <v>47</v>
      </c>
      <c r="O39" s="39" t="s">
        <v>87</v>
      </c>
      <c r="P39" s="39" t="s">
        <v>324</v>
      </c>
      <c r="Q39" s="41" t="n">
        <v>18701.89</v>
      </c>
      <c r="S39" s="39" t="s">
        <v>498</v>
      </c>
      <c r="T39" s="39" t="s">
        <v>14</v>
      </c>
      <c r="U39" s="39" t="s">
        <v>27</v>
      </c>
      <c r="V39" s="39" t="s">
        <v>144</v>
      </c>
      <c r="W39" s="41" t="n">
        <v>7148.19</v>
      </c>
    </row>
    <row r="40" customFormat="false" ht="12.75" hidden="false" customHeight="false" outlineLevel="0" collapsed="false">
      <c r="A40" s="39" t="s">
        <v>2985</v>
      </c>
      <c r="B40" s="39" t="s">
        <v>20</v>
      </c>
      <c r="C40" s="39" t="s">
        <v>37</v>
      </c>
      <c r="D40" s="39" t="s">
        <v>2985</v>
      </c>
      <c r="E40" s="41" t="n">
        <v>60578.44</v>
      </c>
      <c r="G40" s="39" t="s">
        <v>2748</v>
      </c>
      <c r="H40" s="39" t="s">
        <v>26</v>
      </c>
      <c r="I40" s="39" t="s">
        <v>111</v>
      </c>
      <c r="J40" s="39" t="s">
        <v>16</v>
      </c>
      <c r="K40" s="41" t="n">
        <v>8883</v>
      </c>
      <c r="M40" s="39" t="s">
        <v>411</v>
      </c>
      <c r="N40" s="39" t="s">
        <v>59</v>
      </c>
      <c r="O40" s="39" t="s">
        <v>60</v>
      </c>
      <c r="P40" s="39" t="s">
        <v>281</v>
      </c>
      <c r="Q40" s="41" t="n">
        <v>18700.86</v>
      </c>
      <c r="S40" s="39" t="s">
        <v>1757</v>
      </c>
      <c r="T40" s="39" t="s">
        <v>47</v>
      </c>
      <c r="U40" s="39" t="s">
        <v>87</v>
      </c>
      <c r="V40" s="39" t="s">
        <v>1758</v>
      </c>
      <c r="W40" s="41" t="n">
        <v>7066.09</v>
      </c>
    </row>
    <row r="41" customFormat="false" ht="12.75" hidden="false" customHeight="false" outlineLevel="0" collapsed="false">
      <c r="A41" s="39" t="s">
        <v>715</v>
      </c>
      <c r="B41" s="39" t="s">
        <v>20</v>
      </c>
      <c r="C41" s="39" t="s">
        <v>37</v>
      </c>
      <c r="D41" s="39" t="s">
        <v>716</v>
      </c>
      <c r="E41" s="41" t="n">
        <v>60574.13</v>
      </c>
      <c r="G41" s="39" t="s">
        <v>3077</v>
      </c>
      <c r="H41" s="39" t="s">
        <v>59</v>
      </c>
      <c r="I41" s="39" t="s">
        <v>111</v>
      </c>
      <c r="J41" s="39" t="s">
        <v>765</v>
      </c>
      <c r="K41" s="41" t="n">
        <v>8877.45</v>
      </c>
      <c r="M41" s="39" t="s">
        <v>3206</v>
      </c>
      <c r="N41" s="39" t="s">
        <v>59</v>
      </c>
      <c r="O41" s="39" t="s">
        <v>60</v>
      </c>
      <c r="P41" s="39" t="s">
        <v>306</v>
      </c>
      <c r="Q41" s="41" t="n">
        <v>18698.36</v>
      </c>
      <c r="S41" s="39" t="s">
        <v>2029</v>
      </c>
      <c r="T41" s="39" t="s">
        <v>20</v>
      </c>
      <c r="U41" s="39" t="s">
        <v>37</v>
      </c>
      <c r="V41" s="39" t="s">
        <v>2030</v>
      </c>
      <c r="W41" s="41" t="n">
        <v>7038.32</v>
      </c>
    </row>
    <row r="42" customFormat="false" ht="12.75" hidden="false" customHeight="false" outlineLevel="0" collapsed="false">
      <c r="A42" s="39" t="s">
        <v>3349</v>
      </c>
      <c r="B42" s="39" t="s">
        <v>20</v>
      </c>
      <c r="C42" s="39" t="s">
        <v>37</v>
      </c>
      <c r="D42" s="39" t="s">
        <v>3350</v>
      </c>
      <c r="E42" s="41" t="n">
        <v>60571.09</v>
      </c>
      <c r="G42" s="39" t="s">
        <v>2647</v>
      </c>
      <c r="H42" s="39" t="s">
        <v>125</v>
      </c>
      <c r="I42" s="39" t="s">
        <v>87</v>
      </c>
      <c r="J42" s="39" t="s">
        <v>88</v>
      </c>
      <c r="K42" s="41" t="n">
        <v>8877.37</v>
      </c>
      <c r="M42" s="39" t="s">
        <v>652</v>
      </c>
      <c r="N42" s="39" t="s">
        <v>20</v>
      </c>
      <c r="O42" s="39" t="s">
        <v>37</v>
      </c>
      <c r="P42" s="39" t="s">
        <v>653</v>
      </c>
      <c r="Q42" s="41" t="n">
        <v>18698.16</v>
      </c>
      <c r="S42" s="39" t="s">
        <v>3086</v>
      </c>
      <c r="T42" s="39" t="s">
        <v>59</v>
      </c>
      <c r="U42" s="39" t="s">
        <v>60</v>
      </c>
      <c r="V42" s="39" t="s">
        <v>61</v>
      </c>
      <c r="W42" s="41" t="n">
        <v>6914.26</v>
      </c>
    </row>
    <row r="43" customFormat="false" ht="12.75" hidden="false" customHeight="false" outlineLevel="0" collapsed="false">
      <c r="A43" s="39" t="s">
        <v>1509</v>
      </c>
      <c r="B43" s="39" t="s">
        <v>20</v>
      </c>
      <c r="C43" s="39" t="s">
        <v>37</v>
      </c>
      <c r="D43" s="39" t="s">
        <v>1510</v>
      </c>
      <c r="E43" s="41" t="n">
        <v>60563.3</v>
      </c>
      <c r="G43" s="39" t="s">
        <v>1519</v>
      </c>
      <c r="H43" s="39" t="s">
        <v>26</v>
      </c>
      <c r="I43" s="39" t="s">
        <v>111</v>
      </c>
      <c r="J43" s="39" t="s">
        <v>763</v>
      </c>
      <c r="K43" s="41" t="n">
        <v>8877.17</v>
      </c>
      <c r="M43" s="39" t="s">
        <v>3177</v>
      </c>
      <c r="N43" s="39" t="s">
        <v>20</v>
      </c>
      <c r="O43" s="39" t="s">
        <v>37</v>
      </c>
      <c r="P43" s="39" t="s">
        <v>3178</v>
      </c>
      <c r="Q43" s="41" t="n">
        <v>18697.89</v>
      </c>
      <c r="S43" s="39" t="s">
        <v>3470</v>
      </c>
      <c r="T43" s="39" t="s">
        <v>59</v>
      </c>
      <c r="U43" s="39" t="s">
        <v>60</v>
      </c>
      <c r="V43" s="39" t="s">
        <v>3471</v>
      </c>
      <c r="W43" s="41" t="n">
        <v>6887.62</v>
      </c>
    </row>
    <row r="44" customFormat="false" ht="12.75" hidden="false" customHeight="false" outlineLevel="0" collapsed="false">
      <c r="A44" s="39" t="s">
        <v>1899</v>
      </c>
      <c r="B44" s="39" t="s">
        <v>20</v>
      </c>
      <c r="C44" s="39" t="s">
        <v>37</v>
      </c>
      <c r="D44" s="39" t="s">
        <v>353</v>
      </c>
      <c r="E44" s="41" t="n">
        <v>60562.66</v>
      </c>
      <c r="G44" s="39" t="s">
        <v>1662</v>
      </c>
      <c r="H44" s="39" t="s">
        <v>47</v>
      </c>
      <c r="I44" s="39" t="s">
        <v>297</v>
      </c>
      <c r="J44" s="39" t="s">
        <v>512</v>
      </c>
      <c r="K44" s="41" t="n">
        <v>8874.41</v>
      </c>
      <c r="M44" s="39" t="s">
        <v>1956</v>
      </c>
      <c r="N44" s="39" t="s">
        <v>26</v>
      </c>
      <c r="O44" s="39" t="s">
        <v>60</v>
      </c>
      <c r="P44" s="39" t="s">
        <v>63</v>
      </c>
      <c r="Q44" s="41" t="n">
        <v>18697.74</v>
      </c>
      <c r="S44" s="39" t="s">
        <v>3209</v>
      </c>
      <c r="T44" s="39" t="s">
        <v>205</v>
      </c>
      <c r="U44" s="39" t="s">
        <v>60</v>
      </c>
      <c r="V44" s="39" t="s">
        <v>3211</v>
      </c>
      <c r="W44" s="41" t="n">
        <v>6862.66</v>
      </c>
    </row>
    <row r="45" customFormat="false" ht="12.75" hidden="false" customHeight="false" outlineLevel="0" collapsed="false">
      <c r="A45" s="39" t="s">
        <v>2466</v>
      </c>
      <c r="B45" s="39" t="s">
        <v>20</v>
      </c>
      <c r="C45" s="39" t="s">
        <v>37</v>
      </c>
      <c r="D45" s="39" t="s">
        <v>353</v>
      </c>
      <c r="E45" s="41" t="n">
        <v>60552.92</v>
      </c>
      <c r="G45" s="39" t="s">
        <v>1596</v>
      </c>
      <c r="H45" s="39" t="s">
        <v>14</v>
      </c>
      <c r="I45" s="39" t="s">
        <v>87</v>
      </c>
      <c r="J45" s="39" t="s">
        <v>88</v>
      </c>
      <c r="K45" s="41" t="n">
        <v>8873.41</v>
      </c>
      <c r="M45" s="39" t="s">
        <v>3496</v>
      </c>
      <c r="N45" s="39" t="s">
        <v>59</v>
      </c>
      <c r="O45" s="39" t="s">
        <v>66</v>
      </c>
      <c r="P45" s="39" t="s">
        <v>195</v>
      </c>
      <c r="Q45" s="41" t="n">
        <v>18697.74</v>
      </c>
      <c r="S45" s="39" t="s">
        <v>2072</v>
      </c>
      <c r="T45" s="39" t="s">
        <v>205</v>
      </c>
      <c r="U45" s="39" t="s">
        <v>60</v>
      </c>
      <c r="V45" s="39" t="s">
        <v>2073</v>
      </c>
      <c r="W45" s="41" t="n">
        <v>6851.648671</v>
      </c>
    </row>
    <row r="46" customFormat="false" ht="12.75" hidden="false" customHeight="false" outlineLevel="0" collapsed="false">
      <c r="A46" s="39" t="s">
        <v>1529</v>
      </c>
      <c r="B46" s="39" t="s">
        <v>20</v>
      </c>
      <c r="C46" s="39" t="s">
        <v>37</v>
      </c>
      <c r="D46" s="39" t="s">
        <v>1530</v>
      </c>
      <c r="E46" s="41" t="n">
        <v>60551.41</v>
      </c>
      <c r="G46" s="39" t="s">
        <v>1152</v>
      </c>
      <c r="H46" s="39" t="s">
        <v>59</v>
      </c>
      <c r="I46" s="39" t="s">
        <v>111</v>
      </c>
      <c r="J46" s="39" t="s">
        <v>763</v>
      </c>
      <c r="K46" s="41" t="n">
        <v>8871.41</v>
      </c>
      <c r="M46" s="39" t="s">
        <v>1550</v>
      </c>
      <c r="N46" s="39" t="s">
        <v>20</v>
      </c>
      <c r="O46" s="39" t="s">
        <v>45</v>
      </c>
      <c r="P46" s="39" t="s">
        <v>69</v>
      </c>
      <c r="Q46" s="41" t="n">
        <v>18696.13</v>
      </c>
      <c r="S46" s="39" t="s">
        <v>1899</v>
      </c>
      <c r="T46" s="39" t="s">
        <v>20</v>
      </c>
      <c r="U46" s="39" t="s">
        <v>37</v>
      </c>
      <c r="V46" s="39" t="s">
        <v>353</v>
      </c>
      <c r="W46" s="41" t="n">
        <v>6848.93</v>
      </c>
    </row>
    <row r="47" customFormat="false" ht="12.75" hidden="false" customHeight="false" outlineLevel="0" collapsed="false">
      <c r="A47" s="39" t="s">
        <v>967</v>
      </c>
      <c r="B47" s="39" t="s">
        <v>20</v>
      </c>
      <c r="C47" s="39" t="s">
        <v>37</v>
      </c>
      <c r="D47" s="39" t="s">
        <v>281</v>
      </c>
      <c r="E47" s="41" t="n">
        <v>60548.33</v>
      </c>
      <c r="G47" s="39" t="s">
        <v>2227</v>
      </c>
      <c r="H47" s="39" t="s">
        <v>26</v>
      </c>
      <c r="I47" s="39" t="s">
        <v>111</v>
      </c>
      <c r="J47" s="39" t="s">
        <v>763</v>
      </c>
      <c r="K47" s="41" t="n">
        <v>8863.75</v>
      </c>
      <c r="M47" s="39" t="s">
        <v>476</v>
      </c>
      <c r="N47" s="39" t="s">
        <v>47</v>
      </c>
      <c r="O47" s="39" t="s">
        <v>87</v>
      </c>
      <c r="P47" s="39" t="s">
        <v>88</v>
      </c>
      <c r="Q47" s="41" t="n">
        <v>18694.478584</v>
      </c>
      <c r="S47" s="39" t="s">
        <v>1681</v>
      </c>
      <c r="T47" s="39" t="s">
        <v>20</v>
      </c>
      <c r="U47" s="39" t="s">
        <v>45</v>
      </c>
      <c r="V47" s="39" t="s">
        <v>1682</v>
      </c>
      <c r="W47" s="41" t="n">
        <v>6848.45</v>
      </c>
    </row>
    <row r="48" customFormat="false" ht="12.75" hidden="false" customHeight="false" outlineLevel="0" collapsed="false">
      <c r="A48" s="39" t="s">
        <v>2289</v>
      </c>
      <c r="B48" s="39" t="s">
        <v>20</v>
      </c>
      <c r="C48" s="39" t="s">
        <v>37</v>
      </c>
      <c r="D48" s="39" t="s">
        <v>353</v>
      </c>
      <c r="E48" s="41" t="n">
        <v>60543.86</v>
      </c>
      <c r="G48" s="39" t="s">
        <v>1351</v>
      </c>
      <c r="H48" s="39" t="s">
        <v>47</v>
      </c>
      <c r="I48" s="39" t="s">
        <v>297</v>
      </c>
      <c r="J48" s="39" t="s">
        <v>512</v>
      </c>
      <c r="K48" s="41" t="n">
        <v>8858.77</v>
      </c>
      <c r="M48" s="39" t="s">
        <v>2069</v>
      </c>
      <c r="N48" s="39" t="s">
        <v>20</v>
      </c>
      <c r="O48" s="39" t="s">
        <v>45</v>
      </c>
      <c r="P48" s="39" t="s">
        <v>2070</v>
      </c>
      <c r="Q48" s="41" t="n">
        <v>18692.29</v>
      </c>
      <c r="S48" s="39" t="s">
        <v>409</v>
      </c>
      <c r="T48" s="39" t="s">
        <v>20</v>
      </c>
      <c r="U48" s="39" t="s">
        <v>87</v>
      </c>
      <c r="V48" s="39" t="s">
        <v>276</v>
      </c>
      <c r="W48" s="41" t="n">
        <v>6812.23</v>
      </c>
    </row>
    <row r="49" customFormat="false" ht="12.75" hidden="false" customHeight="false" outlineLevel="0" collapsed="false">
      <c r="A49" s="39" t="s">
        <v>2624</v>
      </c>
      <c r="B49" s="39" t="s">
        <v>20</v>
      </c>
      <c r="C49" s="39" t="s">
        <v>37</v>
      </c>
      <c r="D49" s="39" t="s">
        <v>2625</v>
      </c>
      <c r="E49" s="41" t="n">
        <v>60543.82</v>
      </c>
      <c r="G49" s="39" t="s">
        <v>1325</v>
      </c>
      <c r="H49" s="39" t="s">
        <v>59</v>
      </c>
      <c r="I49" s="39" t="s">
        <v>111</v>
      </c>
      <c r="J49" s="39" t="s">
        <v>763</v>
      </c>
      <c r="K49" s="41" t="n">
        <v>8854.32</v>
      </c>
      <c r="M49" s="39" t="s">
        <v>493</v>
      </c>
      <c r="N49" s="39" t="s">
        <v>20</v>
      </c>
      <c r="O49" s="39" t="s">
        <v>37</v>
      </c>
      <c r="P49" s="39" t="s">
        <v>494</v>
      </c>
      <c r="Q49" s="41" t="n">
        <v>18691.02</v>
      </c>
      <c r="S49" s="39" t="s">
        <v>222</v>
      </c>
      <c r="T49" s="39" t="s">
        <v>26</v>
      </c>
      <c r="U49" s="39" t="s">
        <v>27</v>
      </c>
      <c r="V49" s="39" t="s">
        <v>138</v>
      </c>
      <c r="W49" s="41" t="n">
        <v>6750.94</v>
      </c>
    </row>
    <row r="50" customFormat="false" ht="12.75" hidden="false" customHeight="false" outlineLevel="0" collapsed="false">
      <c r="A50" s="39" t="s">
        <v>2473</v>
      </c>
      <c r="B50" s="39" t="s">
        <v>20</v>
      </c>
      <c r="C50" s="39" t="s">
        <v>37</v>
      </c>
      <c r="D50" s="39" t="s">
        <v>355</v>
      </c>
      <c r="E50" s="41" t="n">
        <v>60540.89</v>
      </c>
      <c r="G50" s="39" t="s">
        <v>1566</v>
      </c>
      <c r="H50" s="39" t="s">
        <v>59</v>
      </c>
      <c r="I50" s="39" t="s">
        <v>111</v>
      </c>
      <c r="J50" s="39" t="s">
        <v>763</v>
      </c>
      <c r="K50" s="41" t="n">
        <v>8854.32</v>
      </c>
      <c r="M50" s="39" t="s">
        <v>280</v>
      </c>
      <c r="N50" s="39" t="s">
        <v>20</v>
      </c>
      <c r="O50" s="39" t="s">
        <v>45</v>
      </c>
      <c r="P50" s="39" t="s">
        <v>281</v>
      </c>
      <c r="Q50" s="41" t="n">
        <v>18689.35</v>
      </c>
      <c r="S50" s="39" t="s">
        <v>2772</v>
      </c>
      <c r="T50" s="39" t="s">
        <v>47</v>
      </c>
      <c r="U50" s="39" t="s">
        <v>87</v>
      </c>
      <c r="V50" s="39" t="s">
        <v>2773</v>
      </c>
      <c r="W50" s="41" t="n">
        <v>6659.6</v>
      </c>
    </row>
    <row r="51" customFormat="false" ht="12.75" hidden="false" customHeight="false" outlineLevel="0" collapsed="false">
      <c r="A51" s="39" t="s">
        <v>3189</v>
      </c>
      <c r="B51" s="39" t="s">
        <v>20</v>
      </c>
      <c r="C51" s="39" t="s">
        <v>37</v>
      </c>
      <c r="D51" s="39" t="s">
        <v>3189</v>
      </c>
      <c r="E51" s="41" t="n">
        <v>60536.63</v>
      </c>
      <c r="G51" s="39" t="s">
        <v>1739</v>
      </c>
      <c r="H51" s="39" t="s">
        <v>26</v>
      </c>
      <c r="I51" s="39" t="s">
        <v>27</v>
      </c>
      <c r="J51" s="39" t="s">
        <v>28</v>
      </c>
      <c r="K51" s="41" t="n">
        <v>8853.8</v>
      </c>
      <c r="M51" s="39" t="s">
        <v>1492</v>
      </c>
      <c r="N51" s="39" t="s">
        <v>47</v>
      </c>
      <c r="O51" s="39" t="s">
        <v>297</v>
      </c>
      <c r="P51" s="39" t="s">
        <v>512</v>
      </c>
      <c r="Q51" s="41" t="n">
        <v>18687.94</v>
      </c>
      <c r="S51" s="39" t="s">
        <v>363</v>
      </c>
      <c r="T51" s="39" t="s">
        <v>125</v>
      </c>
      <c r="U51" s="39" t="s">
        <v>87</v>
      </c>
      <c r="V51" s="39" t="s">
        <v>88</v>
      </c>
      <c r="W51" s="41" t="n">
        <v>6656.75</v>
      </c>
    </row>
    <row r="52" customFormat="false" ht="12.75" hidden="false" customHeight="false" outlineLevel="0" collapsed="false">
      <c r="A52" s="39" t="s">
        <v>977</v>
      </c>
      <c r="B52" s="39" t="s">
        <v>978</v>
      </c>
      <c r="C52" s="39"/>
      <c r="D52" s="39"/>
      <c r="E52" s="41" t="n">
        <v>60534.00796</v>
      </c>
      <c r="G52" s="39" t="s">
        <v>111</v>
      </c>
      <c r="H52" s="39" t="s">
        <v>34</v>
      </c>
      <c r="I52" s="39"/>
      <c r="J52" s="39"/>
      <c r="K52" s="41" t="n">
        <v>8852.12995</v>
      </c>
      <c r="M52" s="39" t="s">
        <v>118</v>
      </c>
      <c r="N52" s="39" t="s">
        <v>59</v>
      </c>
      <c r="O52" s="39" t="s">
        <v>66</v>
      </c>
      <c r="P52" s="39" t="s">
        <v>119</v>
      </c>
      <c r="Q52" s="41" t="n">
        <v>18680.33</v>
      </c>
      <c r="S52" s="39" t="s">
        <v>2204</v>
      </c>
      <c r="T52" s="39" t="s">
        <v>20</v>
      </c>
      <c r="U52" s="39" t="s">
        <v>37</v>
      </c>
      <c r="V52" s="39" t="s">
        <v>353</v>
      </c>
      <c r="W52" s="41" t="n">
        <v>6650.45</v>
      </c>
    </row>
    <row r="53" customFormat="false" ht="12.75" hidden="false" customHeight="false" outlineLevel="0" collapsed="false">
      <c r="A53" s="39" t="s">
        <v>2295</v>
      </c>
      <c r="B53" s="39" t="s">
        <v>20</v>
      </c>
      <c r="C53" s="39" t="s">
        <v>37</v>
      </c>
      <c r="D53" s="39" t="s">
        <v>2296</v>
      </c>
      <c r="E53" s="41" t="n">
        <v>60533.01</v>
      </c>
      <c r="G53" s="39" t="s">
        <v>3539</v>
      </c>
      <c r="H53" s="39" t="s">
        <v>26</v>
      </c>
      <c r="I53" s="39" t="s">
        <v>111</v>
      </c>
      <c r="J53" s="39" t="s">
        <v>763</v>
      </c>
      <c r="K53" s="41" t="n">
        <v>8848.52</v>
      </c>
      <c r="M53" s="39" t="s">
        <v>1798</v>
      </c>
      <c r="N53" s="39" t="s">
        <v>20</v>
      </c>
      <c r="O53" s="39" t="s">
        <v>37</v>
      </c>
      <c r="P53" s="39" t="s">
        <v>353</v>
      </c>
      <c r="Q53" s="41" t="n">
        <v>18650.81</v>
      </c>
      <c r="S53" s="39" t="s">
        <v>2319</v>
      </c>
      <c r="T53" s="39" t="s">
        <v>14</v>
      </c>
      <c r="U53" s="39" t="s">
        <v>45</v>
      </c>
      <c r="V53" s="39" t="s">
        <v>1860</v>
      </c>
      <c r="W53" s="41" t="n">
        <v>6647.38</v>
      </c>
    </row>
    <row r="54" customFormat="false" ht="12.75" hidden="false" customHeight="false" outlineLevel="0" collapsed="false">
      <c r="A54" s="39" t="s">
        <v>1344</v>
      </c>
      <c r="B54" s="39" t="s">
        <v>20</v>
      </c>
      <c r="C54" s="39" t="s">
        <v>37</v>
      </c>
      <c r="D54" s="39" t="s">
        <v>353</v>
      </c>
      <c r="E54" s="41" t="n">
        <v>60532.35</v>
      </c>
      <c r="G54" s="39" t="s">
        <v>683</v>
      </c>
      <c r="H54" s="39" t="s">
        <v>26</v>
      </c>
      <c r="I54" s="39" t="s">
        <v>27</v>
      </c>
      <c r="J54" s="39" t="s">
        <v>28</v>
      </c>
      <c r="K54" s="41" t="n">
        <v>8847.69</v>
      </c>
      <c r="M54" s="39" t="s">
        <v>528</v>
      </c>
      <c r="N54" s="39" t="s">
        <v>59</v>
      </c>
      <c r="O54" s="39" t="s">
        <v>66</v>
      </c>
      <c r="P54" s="39" t="s">
        <v>491</v>
      </c>
      <c r="Q54" s="41" t="n">
        <v>18649.7</v>
      </c>
      <c r="S54" s="39" t="s">
        <v>1295</v>
      </c>
      <c r="T54" s="39" t="s">
        <v>47</v>
      </c>
      <c r="U54" s="39" t="s">
        <v>87</v>
      </c>
      <c r="V54" s="39" t="s">
        <v>90</v>
      </c>
      <c r="W54" s="41" t="n">
        <v>6619.56</v>
      </c>
    </row>
    <row r="55" customFormat="false" ht="12.75" hidden="false" customHeight="false" outlineLevel="0" collapsed="false">
      <c r="A55" s="39" t="s">
        <v>1804</v>
      </c>
      <c r="B55" s="39" t="s">
        <v>20</v>
      </c>
      <c r="C55" s="39" t="s">
        <v>37</v>
      </c>
      <c r="D55" s="39" t="s">
        <v>353</v>
      </c>
      <c r="E55" s="41" t="n">
        <v>60531.2</v>
      </c>
      <c r="G55" s="39" t="s">
        <v>1622</v>
      </c>
      <c r="H55" s="39" t="s">
        <v>26</v>
      </c>
      <c r="I55" s="39" t="s">
        <v>27</v>
      </c>
      <c r="J55" s="39" t="s">
        <v>54</v>
      </c>
      <c r="K55" s="41" t="n">
        <v>8846.98</v>
      </c>
      <c r="M55" s="39" t="s">
        <v>2286</v>
      </c>
      <c r="N55" s="39" t="s">
        <v>20</v>
      </c>
      <c r="O55" s="39" t="s">
        <v>45</v>
      </c>
      <c r="P55" s="39" t="s">
        <v>96</v>
      </c>
      <c r="Q55" s="41" t="n">
        <v>18648.61</v>
      </c>
      <c r="S55" s="39" t="s">
        <v>1622</v>
      </c>
      <c r="T55" s="39" t="s">
        <v>26</v>
      </c>
      <c r="U55" s="39" t="s">
        <v>27</v>
      </c>
      <c r="V55" s="39" t="s">
        <v>54</v>
      </c>
      <c r="W55" s="41" t="n">
        <v>6604.06</v>
      </c>
    </row>
    <row r="56" customFormat="false" ht="12.75" hidden="false" customHeight="false" outlineLevel="0" collapsed="false">
      <c r="A56" s="39" t="s">
        <v>3074</v>
      </c>
      <c r="B56" s="39" t="s">
        <v>20</v>
      </c>
      <c r="C56" s="39" t="s">
        <v>37</v>
      </c>
      <c r="D56" s="39" t="s">
        <v>3075</v>
      </c>
      <c r="E56" s="41" t="n">
        <v>60528.93</v>
      </c>
      <c r="G56" s="39" t="s">
        <v>1292</v>
      </c>
      <c r="H56" s="39" t="s">
        <v>59</v>
      </c>
      <c r="I56" s="39" t="s">
        <v>111</v>
      </c>
      <c r="J56" s="39" t="s">
        <v>763</v>
      </c>
      <c r="K56" s="41" t="n">
        <v>8842.87</v>
      </c>
      <c r="M56" s="39" t="s">
        <v>134</v>
      </c>
      <c r="N56" s="39" t="s">
        <v>20</v>
      </c>
      <c r="O56" s="39" t="s">
        <v>37</v>
      </c>
      <c r="P56" s="39" t="s">
        <v>135</v>
      </c>
      <c r="Q56" s="41" t="n">
        <v>18646.45</v>
      </c>
      <c r="S56" s="39" t="s">
        <v>555</v>
      </c>
      <c r="T56" s="39" t="s">
        <v>20</v>
      </c>
      <c r="U56" s="39" t="s">
        <v>37</v>
      </c>
      <c r="V56" s="39" t="s">
        <v>556</v>
      </c>
      <c r="W56" s="41" t="n">
        <v>6587.99</v>
      </c>
    </row>
    <row r="57" customFormat="false" ht="12.75" hidden="false" customHeight="false" outlineLevel="0" collapsed="false">
      <c r="A57" s="39" t="s">
        <v>959</v>
      </c>
      <c r="B57" s="39" t="s">
        <v>346</v>
      </c>
      <c r="C57" s="39"/>
      <c r="D57" s="39"/>
      <c r="E57" s="41" t="n">
        <v>60528.742222</v>
      </c>
      <c r="G57" s="39" t="s">
        <v>951</v>
      </c>
      <c r="H57" s="39" t="s">
        <v>26</v>
      </c>
      <c r="I57" s="39" t="s">
        <v>111</v>
      </c>
      <c r="J57" s="39" t="s">
        <v>952</v>
      </c>
      <c r="K57" s="41" t="n">
        <v>8840.14</v>
      </c>
      <c r="M57" s="39" t="s">
        <v>2400</v>
      </c>
      <c r="N57" s="39" t="s">
        <v>59</v>
      </c>
      <c r="O57" s="39" t="s">
        <v>60</v>
      </c>
      <c r="P57" s="39" t="s">
        <v>2401</v>
      </c>
      <c r="Q57" s="41" t="n">
        <v>18644.64</v>
      </c>
      <c r="S57" s="39" t="s">
        <v>1408</v>
      </c>
      <c r="T57" s="39" t="s">
        <v>20</v>
      </c>
      <c r="U57" s="39" t="s">
        <v>33</v>
      </c>
      <c r="V57" s="39" t="s">
        <v>533</v>
      </c>
      <c r="W57" s="41" t="n">
        <v>6532.32</v>
      </c>
    </row>
    <row r="58" customFormat="false" ht="12.75" hidden="false" customHeight="false" outlineLevel="0" collapsed="false">
      <c r="A58" s="39" t="s">
        <v>87</v>
      </c>
      <c r="B58" s="39" t="s">
        <v>34</v>
      </c>
      <c r="C58" s="39"/>
      <c r="D58" s="39"/>
      <c r="E58" s="41" t="n">
        <v>60527.249097</v>
      </c>
      <c r="G58" s="39" t="s">
        <v>1582</v>
      </c>
      <c r="H58" s="39" t="s">
        <v>26</v>
      </c>
      <c r="I58" s="39" t="s">
        <v>27</v>
      </c>
      <c r="J58" s="39" t="s">
        <v>56</v>
      </c>
      <c r="K58" s="41" t="n">
        <v>8838.04</v>
      </c>
      <c r="M58" s="39" t="s">
        <v>2117</v>
      </c>
      <c r="N58" s="39" t="s">
        <v>20</v>
      </c>
      <c r="O58" s="39" t="s">
        <v>37</v>
      </c>
      <c r="P58" s="39" t="s">
        <v>2117</v>
      </c>
      <c r="Q58" s="41" t="n">
        <v>18635.6</v>
      </c>
      <c r="S58" s="39" t="s">
        <v>3036</v>
      </c>
      <c r="T58" s="39" t="s">
        <v>14</v>
      </c>
      <c r="U58" s="39" t="s">
        <v>15</v>
      </c>
      <c r="V58" s="39" t="s">
        <v>16</v>
      </c>
      <c r="W58" s="41" t="n">
        <v>6500.34</v>
      </c>
    </row>
    <row r="59" customFormat="false" ht="12.75" hidden="false" customHeight="false" outlineLevel="0" collapsed="false">
      <c r="A59" s="39" t="s">
        <v>352</v>
      </c>
      <c r="B59" s="39" t="s">
        <v>20</v>
      </c>
      <c r="C59" s="39" t="s">
        <v>37</v>
      </c>
      <c r="D59" s="39" t="s">
        <v>353</v>
      </c>
      <c r="E59" s="41" t="n">
        <v>60526.52</v>
      </c>
      <c r="G59" s="39" t="s">
        <v>552</v>
      </c>
      <c r="H59" s="39" t="s">
        <v>26</v>
      </c>
      <c r="I59" s="39" t="s">
        <v>27</v>
      </c>
      <c r="J59" s="39" t="s">
        <v>453</v>
      </c>
      <c r="K59" s="41" t="n">
        <v>8837.32</v>
      </c>
      <c r="M59" s="39" t="s">
        <v>3289</v>
      </c>
      <c r="N59" s="39" t="s">
        <v>47</v>
      </c>
      <c r="O59" s="39" t="s">
        <v>87</v>
      </c>
      <c r="P59" s="39" t="s">
        <v>2562</v>
      </c>
      <c r="Q59" s="41" t="n">
        <v>18631.77</v>
      </c>
      <c r="S59" s="39" t="s">
        <v>2242</v>
      </c>
      <c r="T59" s="39" t="s">
        <v>47</v>
      </c>
      <c r="U59" s="39" t="s">
        <v>15</v>
      </c>
      <c r="V59" s="39" t="s">
        <v>576</v>
      </c>
      <c r="W59" s="41" t="n">
        <v>6491.78</v>
      </c>
    </row>
    <row r="60" customFormat="false" ht="12.75" hidden="false" customHeight="false" outlineLevel="0" collapsed="false">
      <c r="A60" s="39" t="s">
        <v>635</v>
      </c>
      <c r="B60" s="39" t="s">
        <v>20</v>
      </c>
      <c r="C60" s="39" t="s">
        <v>37</v>
      </c>
      <c r="D60" s="39" t="s">
        <v>353</v>
      </c>
      <c r="E60" s="41" t="n">
        <v>60526.52</v>
      </c>
      <c r="G60" s="39" t="s">
        <v>781</v>
      </c>
      <c r="H60" s="39" t="s">
        <v>226</v>
      </c>
      <c r="I60" s="39" t="s">
        <v>297</v>
      </c>
      <c r="J60" s="39" t="s">
        <v>298</v>
      </c>
      <c r="K60" s="41" t="n">
        <v>8834.56</v>
      </c>
      <c r="M60" s="39" t="s">
        <v>2324</v>
      </c>
      <c r="N60" s="39" t="s">
        <v>59</v>
      </c>
      <c r="O60" s="39" t="s">
        <v>66</v>
      </c>
      <c r="P60" s="39" t="s">
        <v>119</v>
      </c>
      <c r="Q60" s="41" t="n">
        <v>18631.13</v>
      </c>
      <c r="S60" s="39" t="s">
        <v>2956</v>
      </c>
      <c r="T60" s="39" t="s">
        <v>59</v>
      </c>
      <c r="U60" s="39" t="s">
        <v>60</v>
      </c>
      <c r="V60" s="39" t="s">
        <v>1359</v>
      </c>
      <c r="W60" s="41" t="n">
        <v>6460.38</v>
      </c>
    </row>
    <row r="61" customFormat="false" ht="12.75" hidden="false" customHeight="false" outlineLevel="0" collapsed="false">
      <c r="A61" s="39" t="s">
        <v>3346</v>
      </c>
      <c r="B61" s="39" t="s">
        <v>20</v>
      </c>
      <c r="C61" s="39" t="s">
        <v>37</v>
      </c>
      <c r="D61" s="39" t="s">
        <v>3347</v>
      </c>
      <c r="E61" s="41" t="n">
        <v>60526.52</v>
      </c>
      <c r="G61" s="39" t="s">
        <v>2446</v>
      </c>
      <c r="H61" s="39" t="s">
        <v>59</v>
      </c>
      <c r="I61" s="39" t="s">
        <v>297</v>
      </c>
      <c r="J61" s="39" t="s">
        <v>512</v>
      </c>
      <c r="K61" s="41" t="n">
        <v>8834.56</v>
      </c>
      <c r="M61" s="39" t="s">
        <v>2531</v>
      </c>
      <c r="N61" s="39" t="s">
        <v>20</v>
      </c>
      <c r="O61" s="39" t="s">
        <v>66</v>
      </c>
      <c r="P61" s="39" t="s">
        <v>2532</v>
      </c>
      <c r="Q61" s="41" t="n">
        <v>18630.49</v>
      </c>
      <c r="S61" s="39" t="s">
        <v>2890</v>
      </c>
      <c r="T61" s="39" t="s">
        <v>59</v>
      </c>
      <c r="U61" s="39" t="s">
        <v>111</v>
      </c>
      <c r="V61" s="39" t="s">
        <v>2891</v>
      </c>
      <c r="W61" s="41" t="n">
        <v>6451.82</v>
      </c>
    </row>
    <row r="62" customFormat="false" ht="12.75" hidden="false" customHeight="false" outlineLevel="0" collapsed="false">
      <c r="A62" s="39" t="s">
        <v>3389</v>
      </c>
      <c r="B62" s="39" t="s">
        <v>20</v>
      </c>
      <c r="C62" s="39" t="s">
        <v>37</v>
      </c>
      <c r="D62" s="39" t="s">
        <v>353</v>
      </c>
      <c r="E62" s="41" t="n">
        <v>60526.52</v>
      </c>
      <c r="G62" s="39" t="s">
        <v>1181</v>
      </c>
      <c r="H62" s="39" t="s">
        <v>59</v>
      </c>
      <c r="I62" s="39" t="s">
        <v>60</v>
      </c>
      <c r="J62" s="39" t="s">
        <v>63</v>
      </c>
      <c r="K62" s="41" t="n">
        <v>8832.99</v>
      </c>
      <c r="M62" s="39" t="s">
        <v>1970</v>
      </c>
      <c r="N62" s="39" t="s">
        <v>14</v>
      </c>
      <c r="O62" s="39" t="s">
        <v>27</v>
      </c>
      <c r="P62" s="39" t="s">
        <v>50</v>
      </c>
      <c r="Q62" s="41" t="n">
        <v>18630.22</v>
      </c>
      <c r="S62" s="39" t="s">
        <v>1801</v>
      </c>
      <c r="T62" s="39" t="s">
        <v>20</v>
      </c>
      <c r="U62" s="39" t="s">
        <v>37</v>
      </c>
      <c r="V62" s="39" t="s">
        <v>1802</v>
      </c>
      <c r="W62" s="41" t="n">
        <v>6436.64</v>
      </c>
    </row>
    <row r="63" customFormat="false" ht="12.75" hidden="false" customHeight="false" outlineLevel="0" collapsed="false">
      <c r="A63" s="39" t="s">
        <v>2482</v>
      </c>
      <c r="B63" s="39" t="s">
        <v>159</v>
      </c>
      <c r="C63" s="39" t="s">
        <v>37</v>
      </c>
      <c r="D63" s="39" t="s">
        <v>2483</v>
      </c>
      <c r="E63" s="41" t="n">
        <v>60525.39</v>
      </c>
      <c r="G63" s="39" t="s">
        <v>3499</v>
      </c>
      <c r="H63" s="39" t="s">
        <v>59</v>
      </c>
      <c r="I63" s="39" t="s">
        <v>297</v>
      </c>
      <c r="J63" s="39" t="s">
        <v>16</v>
      </c>
      <c r="K63" s="41" t="n">
        <v>8832.82</v>
      </c>
      <c r="M63" s="39" t="s">
        <v>1344</v>
      </c>
      <c r="N63" s="39" t="s">
        <v>20</v>
      </c>
      <c r="O63" s="39" t="s">
        <v>37</v>
      </c>
      <c r="P63" s="39" t="s">
        <v>353</v>
      </c>
      <c r="Q63" s="41" t="n">
        <v>18630.22</v>
      </c>
      <c r="S63" s="39" t="s">
        <v>3352</v>
      </c>
      <c r="T63" s="39" t="s">
        <v>14</v>
      </c>
      <c r="U63" s="39" t="s">
        <v>37</v>
      </c>
      <c r="V63" s="39" t="s">
        <v>512</v>
      </c>
      <c r="W63" s="41" t="n">
        <v>6436.64</v>
      </c>
    </row>
    <row r="64" customFormat="false" ht="12.75" hidden="false" customHeight="false" outlineLevel="0" collapsed="false">
      <c r="A64" s="39" t="s">
        <v>1603</v>
      </c>
      <c r="B64" s="39" t="s">
        <v>20</v>
      </c>
      <c r="C64" s="39" t="s">
        <v>37</v>
      </c>
      <c r="D64" s="39" t="s">
        <v>1603</v>
      </c>
      <c r="E64" s="41" t="n">
        <v>60525.25</v>
      </c>
      <c r="G64" s="39" t="s">
        <v>1072</v>
      </c>
      <c r="H64" s="39" t="s">
        <v>26</v>
      </c>
      <c r="I64" s="39" t="s">
        <v>111</v>
      </c>
      <c r="J64" s="39" t="s">
        <v>61</v>
      </c>
      <c r="K64" s="41" t="n">
        <v>8831.69</v>
      </c>
      <c r="M64" s="39" t="s">
        <v>905</v>
      </c>
      <c r="N64" s="39" t="s">
        <v>26</v>
      </c>
      <c r="O64" s="39" t="s">
        <v>27</v>
      </c>
      <c r="P64" s="39" t="s">
        <v>28</v>
      </c>
      <c r="Q64" s="41" t="n">
        <v>18630.22</v>
      </c>
      <c r="S64" s="39" t="s">
        <v>3221</v>
      </c>
      <c r="T64" s="39" t="s">
        <v>226</v>
      </c>
      <c r="U64" s="39" t="s">
        <v>66</v>
      </c>
      <c r="V64" s="39" t="s">
        <v>373</v>
      </c>
      <c r="W64" s="41" t="n">
        <v>6432.1</v>
      </c>
    </row>
    <row r="65" customFormat="false" ht="12.75" hidden="false" customHeight="false" outlineLevel="0" collapsed="false">
      <c r="A65" s="39" t="s">
        <v>2665</v>
      </c>
      <c r="B65" s="39" t="s">
        <v>20</v>
      </c>
      <c r="C65" s="39" t="s">
        <v>37</v>
      </c>
      <c r="D65" s="39" t="s">
        <v>353</v>
      </c>
      <c r="E65" s="41" t="n">
        <v>60523.52</v>
      </c>
      <c r="G65" s="39" t="s">
        <v>619</v>
      </c>
      <c r="H65" s="39" t="s">
        <v>26</v>
      </c>
      <c r="I65" s="39" t="s">
        <v>111</v>
      </c>
      <c r="J65" s="39" t="s">
        <v>620</v>
      </c>
      <c r="K65" s="41" t="n">
        <v>8830.64</v>
      </c>
      <c r="M65" s="39" t="s">
        <v>2863</v>
      </c>
      <c r="N65" s="39" t="s">
        <v>14</v>
      </c>
      <c r="O65" s="39" t="s">
        <v>45</v>
      </c>
      <c r="P65" s="39" t="s">
        <v>2864</v>
      </c>
      <c r="Q65" s="41" t="n">
        <v>18630.18</v>
      </c>
      <c r="S65" s="39" t="s">
        <v>2158</v>
      </c>
      <c r="T65" s="39" t="s">
        <v>20</v>
      </c>
      <c r="U65" s="39" t="s">
        <v>15</v>
      </c>
      <c r="V65" s="39" t="s">
        <v>16</v>
      </c>
      <c r="W65" s="41" t="n">
        <v>6428.84</v>
      </c>
    </row>
    <row r="66" customFormat="false" ht="12.75" hidden="false" customHeight="false" outlineLevel="0" collapsed="false">
      <c r="A66" s="39" t="s">
        <v>779</v>
      </c>
      <c r="B66" s="39" t="s">
        <v>20</v>
      </c>
      <c r="C66" s="39" t="s">
        <v>37</v>
      </c>
      <c r="D66" s="39" t="s">
        <v>779</v>
      </c>
      <c r="E66" s="41" t="n">
        <v>60522.93</v>
      </c>
      <c r="G66" s="39" t="s">
        <v>2387</v>
      </c>
      <c r="H66" s="39" t="s">
        <v>26</v>
      </c>
      <c r="I66" s="39" t="s">
        <v>111</v>
      </c>
      <c r="J66" s="39" t="s">
        <v>2388</v>
      </c>
      <c r="K66" s="41" t="n">
        <v>8826.44</v>
      </c>
      <c r="M66" s="39" t="s">
        <v>532</v>
      </c>
      <c r="N66" s="39" t="s">
        <v>125</v>
      </c>
      <c r="O66" s="39" t="s">
        <v>37</v>
      </c>
      <c r="P66" s="39" t="s">
        <v>533</v>
      </c>
      <c r="Q66" s="41" t="n">
        <v>18630.14</v>
      </c>
      <c r="S66" s="39" t="s">
        <v>1836</v>
      </c>
      <c r="T66" s="39" t="s">
        <v>20</v>
      </c>
      <c r="U66" s="39" t="s">
        <v>37</v>
      </c>
      <c r="V66" s="39" t="s">
        <v>1837</v>
      </c>
      <c r="W66" s="41" t="n">
        <v>6421.81</v>
      </c>
    </row>
    <row r="67" customFormat="false" ht="12.75" hidden="false" customHeight="false" outlineLevel="0" collapsed="false">
      <c r="A67" s="39" t="s">
        <v>793</v>
      </c>
      <c r="B67" s="39" t="s">
        <v>639</v>
      </c>
      <c r="C67" s="39" t="s">
        <v>37</v>
      </c>
      <c r="D67" s="39" t="s">
        <v>82</v>
      </c>
      <c r="E67" s="41" t="n">
        <v>60521.5</v>
      </c>
      <c r="G67" s="39" t="s">
        <v>1413</v>
      </c>
      <c r="H67" s="39" t="s">
        <v>47</v>
      </c>
      <c r="I67" s="39" t="s">
        <v>297</v>
      </c>
      <c r="J67" s="39" t="s">
        <v>512</v>
      </c>
      <c r="K67" s="41" t="n">
        <v>8825.75</v>
      </c>
      <c r="M67" s="39" t="s">
        <v>451</v>
      </c>
      <c r="N67" s="39" t="s">
        <v>14</v>
      </c>
      <c r="O67" s="39" t="s">
        <v>27</v>
      </c>
      <c r="P67" s="39" t="s">
        <v>138</v>
      </c>
      <c r="Q67" s="41" t="n">
        <v>18630.13</v>
      </c>
      <c r="S67" s="39" t="s">
        <v>289</v>
      </c>
      <c r="T67" s="39" t="s">
        <v>205</v>
      </c>
      <c r="U67" s="39" t="s">
        <v>15</v>
      </c>
      <c r="V67" s="39" t="s">
        <v>16</v>
      </c>
      <c r="W67" s="41" t="n">
        <v>6421.81</v>
      </c>
    </row>
    <row r="68" customFormat="false" ht="12.75" hidden="false" customHeight="false" outlineLevel="0" collapsed="false">
      <c r="A68" s="39" t="s">
        <v>1830</v>
      </c>
      <c r="B68" s="39" t="s">
        <v>20</v>
      </c>
      <c r="C68" s="39" t="s">
        <v>37</v>
      </c>
      <c r="D68" s="39" t="s">
        <v>353</v>
      </c>
      <c r="E68" s="41" t="n">
        <v>60521.5</v>
      </c>
      <c r="G68" s="39" t="s">
        <v>2668</v>
      </c>
      <c r="H68" s="39" t="s">
        <v>26</v>
      </c>
      <c r="I68" s="39" t="s">
        <v>111</v>
      </c>
      <c r="J68" s="39" t="s">
        <v>763</v>
      </c>
      <c r="K68" s="41" t="n">
        <v>8823.31</v>
      </c>
      <c r="M68" s="39" t="s">
        <v>995</v>
      </c>
      <c r="N68" s="39" t="s">
        <v>59</v>
      </c>
      <c r="O68" s="39" t="s">
        <v>60</v>
      </c>
      <c r="P68" s="39" t="s">
        <v>61</v>
      </c>
      <c r="Q68" s="41" t="n">
        <v>18630.13</v>
      </c>
      <c r="S68" s="39" t="s">
        <v>1358</v>
      </c>
      <c r="T68" s="39" t="s">
        <v>59</v>
      </c>
      <c r="U68" s="39" t="s">
        <v>60</v>
      </c>
      <c r="V68" s="39" t="s">
        <v>1359</v>
      </c>
      <c r="W68" s="41" t="n">
        <v>6416.35</v>
      </c>
    </row>
    <row r="69" customFormat="false" ht="12.75" hidden="false" customHeight="false" outlineLevel="0" collapsed="false">
      <c r="A69" s="39" t="s">
        <v>1836</v>
      </c>
      <c r="B69" s="39" t="s">
        <v>20</v>
      </c>
      <c r="C69" s="39" t="s">
        <v>37</v>
      </c>
      <c r="D69" s="39" t="s">
        <v>1837</v>
      </c>
      <c r="E69" s="41" t="n">
        <v>60521.5</v>
      </c>
      <c r="G69" s="39" t="s">
        <v>2840</v>
      </c>
      <c r="H69" s="39" t="s">
        <v>26</v>
      </c>
      <c r="I69" s="39" t="s">
        <v>27</v>
      </c>
      <c r="J69" s="39" t="s">
        <v>2841</v>
      </c>
      <c r="K69" s="41" t="n">
        <v>8822.28</v>
      </c>
      <c r="M69" s="39" t="s">
        <v>1404</v>
      </c>
      <c r="N69" s="39" t="s">
        <v>59</v>
      </c>
      <c r="O69" s="39" t="s">
        <v>66</v>
      </c>
      <c r="P69" s="39" t="s">
        <v>16</v>
      </c>
      <c r="Q69" s="41" t="n">
        <v>18630.12</v>
      </c>
      <c r="S69" s="39" t="s">
        <v>3278</v>
      </c>
      <c r="T69" s="39" t="s">
        <v>59</v>
      </c>
      <c r="U69" s="39" t="s">
        <v>60</v>
      </c>
      <c r="V69" s="39" t="s">
        <v>193</v>
      </c>
      <c r="W69" s="41" t="n">
        <v>6410.89</v>
      </c>
    </row>
    <row r="70" customFormat="false" ht="12.75" hidden="false" customHeight="false" outlineLevel="0" collapsed="false">
      <c r="A70" s="39" t="s">
        <v>3531</v>
      </c>
      <c r="B70" s="39" t="s">
        <v>20</v>
      </c>
      <c r="C70" s="39" t="s">
        <v>37</v>
      </c>
      <c r="D70" s="39" t="s">
        <v>3532</v>
      </c>
      <c r="E70" s="41" t="n">
        <v>60521.5</v>
      </c>
      <c r="G70" s="39" t="s">
        <v>2125</v>
      </c>
      <c r="H70" s="39" t="s">
        <v>26</v>
      </c>
      <c r="I70" s="39" t="s">
        <v>27</v>
      </c>
      <c r="J70" s="39" t="s">
        <v>28</v>
      </c>
      <c r="K70" s="41" t="n">
        <v>8818.8</v>
      </c>
      <c r="M70" s="39" t="s">
        <v>2440</v>
      </c>
      <c r="N70" s="39" t="s">
        <v>59</v>
      </c>
      <c r="O70" s="39" t="s">
        <v>297</v>
      </c>
      <c r="P70" s="39" t="s">
        <v>512</v>
      </c>
      <c r="Q70" s="41" t="n">
        <v>18630.11</v>
      </c>
      <c r="S70" s="39" t="s">
        <v>493</v>
      </c>
      <c r="T70" s="39" t="s">
        <v>20</v>
      </c>
      <c r="U70" s="39" t="s">
        <v>37</v>
      </c>
      <c r="V70" s="39" t="s">
        <v>494</v>
      </c>
      <c r="W70" s="41" t="n">
        <v>6404.23</v>
      </c>
    </row>
    <row r="71" customFormat="false" ht="12.75" hidden="false" customHeight="false" outlineLevel="0" collapsed="false">
      <c r="A71" s="39" t="s">
        <v>2032</v>
      </c>
      <c r="B71" s="39" t="s">
        <v>20</v>
      </c>
      <c r="C71" s="39" t="s">
        <v>37</v>
      </c>
      <c r="D71" s="39" t="s">
        <v>2033</v>
      </c>
      <c r="E71" s="41" t="n">
        <v>60519.87</v>
      </c>
      <c r="G71" s="39" t="s">
        <v>200</v>
      </c>
      <c r="H71" s="39" t="s">
        <v>26</v>
      </c>
      <c r="I71" s="39" t="s">
        <v>27</v>
      </c>
      <c r="J71" s="39" t="s">
        <v>142</v>
      </c>
      <c r="K71" s="41" t="n">
        <v>8816.63</v>
      </c>
      <c r="M71" s="39" t="s">
        <v>2550</v>
      </c>
      <c r="N71" s="39" t="s">
        <v>20</v>
      </c>
      <c r="O71" s="39" t="s">
        <v>45</v>
      </c>
      <c r="P71" s="39" t="s">
        <v>96</v>
      </c>
      <c r="Q71" s="41" t="n">
        <v>18630.08</v>
      </c>
      <c r="S71" s="39" t="s">
        <v>1472</v>
      </c>
      <c r="T71" s="39" t="s">
        <v>47</v>
      </c>
      <c r="U71" s="39" t="s">
        <v>87</v>
      </c>
      <c r="V71" s="39" t="s">
        <v>535</v>
      </c>
      <c r="W71" s="41" t="n">
        <v>6404.23</v>
      </c>
    </row>
    <row r="72" customFormat="false" ht="12.75" hidden="false" customHeight="false" outlineLevel="0" collapsed="false">
      <c r="A72" s="39" t="s">
        <v>2084</v>
      </c>
      <c r="B72" s="39" t="s">
        <v>20</v>
      </c>
      <c r="C72" s="39" t="s">
        <v>37</v>
      </c>
      <c r="D72" s="39" t="s">
        <v>2085</v>
      </c>
      <c r="E72" s="41" t="n">
        <v>60509.92</v>
      </c>
      <c r="G72" s="39" t="s">
        <v>2379</v>
      </c>
      <c r="H72" s="39" t="s">
        <v>26</v>
      </c>
      <c r="I72" s="39" t="s">
        <v>27</v>
      </c>
      <c r="J72" s="39" t="s">
        <v>2380</v>
      </c>
      <c r="K72" s="41" t="n">
        <v>8813.29</v>
      </c>
      <c r="M72" s="39" t="s">
        <v>1841</v>
      </c>
      <c r="N72" s="39" t="s">
        <v>346</v>
      </c>
      <c r="O72" s="39"/>
      <c r="P72" s="39"/>
      <c r="Q72" s="41" t="n">
        <v>18630.06</v>
      </c>
      <c r="S72" s="39" t="s">
        <v>702</v>
      </c>
      <c r="T72" s="39" t="s">
        <v>20</v>
      </c>
      <c r="U72" s="39" t="s">
        <v>45</v>
      </c>
      <c r="V72" s="39" t="s">
        <v>69</v>
      </c>
      <c r="W72" s="41" t="n">
        <v>6394.44</v>
      </c>
    </row>
    <row r="73" customFormat="false" ht="12.75" hidden="false" customHeight="false" outlineLevel="0" collapsed="false">
      <c r="A73" s="39" t="s">
        <v>1514</v>
      </c>
      <c r="B73" s="39" t="s">
        <v>20</v>
      </c>
      <c r="C73" s="39" t="s">
        <v>37</v>
      </c>
      <c r="D73" s="39" t="s">
        <v>1515</v>
      </c>
      <c r="E73" s="41" t="n">
        <v>60509.64</v>
      </c>
      <c r="G73" s="39" t="s">
        <v>695</v>
      </c>
      <c r="H73" s="39" t="s">
        <v>59</v>
      </c>
      <c r="I73" s="39" t="s">
        <v>297</v>
      </c>
      <c r="J73" s="39" t="s">
        <v>512</v>
      </c>
      <c r="K73" s="41" t="n">
        <v>8811.78</v>
      </c>
      <c r="M73" s="39" t="s">
        <v>3363</v>
      </c>
      <c r="N73" s="39" t="s">
        <v>26</v>
      </c>
      <c r="O73" s="39" t="s">
        <v>27</v>
      </c>
      <c r="P73" s="39" t="s">
        <v>28</v>
      </c>
      <c r="Q73" s="41" t="n">
        <v>18630.06</v>
      </c>
      <c r="S73" s="39" t="s">
        <v>779</v>
      </c>
      <c r="T73" s="39" t="s">
        <v>20</v>
      </c>
      <c r="U73" s="39" t="s">
        <v>37</v>
      </c>
      <c r="V73" s="39" t="s">
        <v>779</v>
      </c>
      <c r="W73" s="41" t="n">
        <v>6394.3</v>
      </c>
    </row>
    <row r="74" customFormat="false" ht="12.75" hidden="false" customHeight="false" outlineLevel="0" collapsed="false">
      <c r="A74" s="39" t="s">
        <v>2960</v>
      </c>
      <c r="B74" s="39" t="s">
        <v>20</v>
      </c>
      <c r="C74" s="39" t="s">
        <v>37</v>
      </c>
      <c r="D74" s="39" t="s">
        <v>2960</v>
      </c>
      <c r="E74" s="41" t="n">
        <v>60506.52</v>
      </c>
      <c r="G74" s="39" t="s">
        <v>2409</v>
      </c>
      <c r="H74" s="39" t="s">
        <v>26</v>
      </c>
      <c r="I74" s="39" t="s">
        <v>27</v>
      </c>
      <c r="J74" s="39" t="s">
        <v>2410</v>
      </c>
      <c r="K74" s="41" t="n">
        <v>8811.59</v>
      </c>
      <c r="M74" s="39" t="s">
        <v>318</v>
      </c>
      <c r="N74" s="39" t="s">
        <v>47</v>
      </c>
      <c r="O74" s="39" t="s">
        <v>60</v>
      </c>
      <c r="P74" s="39" t="s">
        <v>319</v>
      </c>
      <c r="Q74" s="41" t="n">
        <v>18630.03</v>
      </c>
      <c r="S74" s="39" t="s">
        <v>2376</v>
      </c>
      <c r="T74" s="39" t="s">
        <v>20</v>
      </c>
      <c r="U74" s="39" t="s">
        <v>37</v>
      </c>
      <c r="V74" s="39" t="s">
        <v>2377</v>
      </c>
      <c r="W74" s="41" t="n">
        <v>6394.3</v>
      </c>
    </row>
    <row r="75" customFormat="false" ht="12.75" hidden="false" customHeight="false" outlineLevel="0" collapsed="false">
      <c r="A75" s="39" t="s">
        <v>1561</v>
      </c>
      <c r="B75" s="39" t="s">
        <v>20</v>
      </c>
      <c r="C75" s="39" t="s">
        <v>37</v>
      </c>
      <c r="D75" s="39" t="s">
        <v>1562</v>
      </c>
      <c r="E75" s="41" t="n">
        <v>60489.59</v>
      </c>
      <c r="G75" s="39" t="s">
        <v>100</v>
      </c>
      <c r="H75" s="39" t="s">
        <v>101</v>
      </c>
      <c r="I75" s="39" t="s">
        <v>27</v>
      </c>
      <c r="J75" s="39" t="s">
        <v>102</v>
      </c>
      <c r="K75" s="41" t="n">
        <v>8811.18</v>
      </c>
      <c r="M75" s="39" t="s">
        <v>3014</v>
      </c>
      <c r="N75" s="39" t="s">
        <v>20</v>
      </c>
      <c r="O75" s="39" t="s">
        <v>45</v>
      </c>
      <c r="P75" s="39" t="s">
        <v>69</v>
      </c>
      <c r="Q75" s="41" t="n">
        <v>18630.03</v>
      </c>
      <c r="S75" s="39" t="s">
        <v>3559</v>
      </c>
      <c r="T75" s="39" t="s">
        <v>59</v>
      </c>
      <c r="U75" s="39" t="s">
        <v>66</v>
      </c>
      <c r="V75" s="39" t="s">
        <v>1417</v>
      </c>
      <c r="W75" s="41" t="n">
        <v>6394.22</v>
      </c>
    </row>
    <row r="76" customFormat="false" ht="12.75" hidden="false" customHeight="false" outlineLevel="0" collapsed="false">
      <c r="A76" s="39" t="s">
        <v>36</v>
      </c>
      <c r="B76" s="39" t="s">
        <v>20</v>
      </c>
      <c r="C76" s="39" t="s">
        <v>37</v>
      </c>
      <c r="D76" s="39" t="s">
        <v>36</v>
      </c>
      <c r="E76" s="41" t="n">
        <v>60484.95</v>
      </c>
      <c r="G76" s="39" t="s">
        <v>1842</v>
      </c>
      <c r="H76" s="39" t="s">
        <v>14</v>
      </c>
      <c r="I76" s="39" t="s">
        <v>27</v>
      </c>
      <c r="J76" s="39" t="s">
        <v>28</v>
      </c>
      <c r="K76" s="41" t="n">
        <v>8809.52</v>
      </c>
      <c r="M76" s="39" t="s">
        <v>3519</v>
      </c>
      <c r="N76" s="39" t="s">
        <v>125</v>
      </c>
      <c r="O76" s="39" t="s">
        <v>87</v>
      </c>
      <c r="P76" s="39" t="s">
        <v>1764</v>
      </c>
      <c r="Q76" s="41" t="n">
        <v>18630.03</v>
      </c>
      <c r="S76" s="39" t="s">
        <v>2801</v>
      </c>
      <c r="T76" s="39" t="s">
        <v>14</v>
      </c>
      <c r="U76" s="39" t="s">
        <v>37</v>
      </c>
      <c r="V76" s="39" t="s">
        <v>2802</v>
      </c>
      <c r="W76" s="41" t="n">
        <v>6394.22</v>
      </c>
    </row>
    <row r="77" customFormat="false" ht="12.75" hidden="false" customHeight="false" outlineLevel="0" collapsed="false">
      <c r="A77" s="39" t="s">
        <v>493</v>
      </c>
      <c r="B77" s="39" t="s">
        <v>20</v>
      </c>
      <c r="C77" s="39" t="s">
        <v>37</v>
      </c>
      <c r="D77" s="39" t="s">
        <v>494</v>
      </c>
      <c r="E77" s="41" t="n">
        <v>60484.95</v>
      </c>
      <c r="G77" s="39" t="s">
        <v>1614</v>
      </c>
      <c r="H77" s="39" t="s">
        <v>26</v>
      </c>
      <c r="I77" s="39" t="s">
        <v>27</v>
      </c>
      <c r="J77" s="39" t="s">
        <v>28</v>
      </c>
      <c r="K77" s="41" t="n">
        <v>8809.01</v>
      </c>
      <c r="M77" s="39" t="s">
        <v>1690</v>
      </c>
      <c r="N77" s="39" t="s">
        <v>47</v>
      </c>
      <c r="O77" s="39" t="s">
        <v>27</v>
      </c>
      <c r="P77" s="39" t="s">
        <v>383</v>
      </c>
      <c r="Q77" s="41" t="n">
        <v>18629.98</v>
      </c>
      <c r="S77" s="39" t="s">
        <v>3017</v>
      </c>
      <c r="T77" s="39" t="s">
        <v>47</v>
      </c>
      <c r="U77" s="39" t="s">
        <v>15</v>
      </c>
      <c r="V77" s="39" t="s">
        <v>3017</v>
      </c>
      <c r="W77" s="41" t="n">
        <v>6393.805</v>
      </c>
    </row>
    <row r="78" customFormat="false" ht="12.75" hidden="false" customHeight="false" outlineLevel="0" collapsed="false">
      <c r="A78" s="39" t="s">
        <v>3313</v>
      </c>
      <c r="B78" s="39" t="s">
        <v>47</v>
      </c>
      <c r="C78" s="39" t="s">
        <v>37</v>
      </c>
      <c r="D78" s="39" t="s">
        <v>895</v>
      </c>
      <c r="E78" s="41" t="n">
        <v>60484.95</v>
      </c>
      <c r="G78" s="39" t="s">
        <v>1183</v>
      </c>
      <c r="H78" s="39" t="s">
        <v>14</v>
      </c>
      <c r="I78" s="39" t="s">
        <v>27</v>
      </c>
      <c r="J78" s="39" t="s">
        <v>144</v>
      </c>
      <c r="K78" s="41" t="n">
        <v>8807.95</v>
      </c>
      <c r="M78" s="39" t="s">
        <v>3042</v>
      </c>
      <c r="N78" s="39" t="s">
        <v>14</v>
      </c>
      <c r="O78" s="39" t="s">
        <v>27</v>
      </c>
      <c r="P78" s="39" t="s">
        <v>28</v>
      </c>
      <c r="Q78" s="41" t="n">
        <v>18629.98</v>
      </c>
      <c r="S78" s="39" t="s">
        <v>1785</v>
      </c>
      <c r="T78" s="39" t="s">
        <v>47</v>
      </c>
      <c r="U78" s="39" t="s">
        <v>27</v>
      </c>
      <c r="V78" s="39" t="s">
        <v>1206</v>
      </c>
      <c r="W78" s="41" t="n">
        <v>6385.09</v>
      </c>
    </row>
    <row r="79" customFormat="false" ht="12.75" hidden="false" customHeight="false" outlineLevel="0" collapsed="false">
      <c r="A79" s="39" t="s">
        <v>3318</v>
      </c>
      <c r="B79" s="39" t="s">
        <v>20</v>
      </c>
      <c r="C79" s="39" t="s">
        <v>37</v>
      </c>
      <c r="D79" s="39" t="s">
        <v>3319</v>
      </c>
      <c r="E79" s="41" t="n">
        <v>60484.95</v>
      </c>
      <c r="G79" s="39" t="s">
        <v>1252</v>
      </c>
      <c r="H79" s="39" t="s">
        <v>14</v>
      </c>
      <c r="I79" s="39" t="s">
        <v>27</v>
      </c>
      <c r="J79" s="39" t="s">
        <v>144</v>
      </c>
      <c r="K79" s="41" t="n">
        <v>8807.51</v>
      </c>
      <c r="M79" s="39" t="s">
        <v>837</v>
      </c>
      <c r="N79" s="39" t="s">
        <v>20</v>
      </c>
      <c r="O79" s="39" t="s">
        <v>37</v>
      </c>
      <c r="P79" s="39" t="s">
        <v>837</v>
      </c>
      <c r="Q79" s="41" t="n">
        <v>18629.98</v>
      </c>
      <c r="S79" s="39" t="s">
        <v>995</v>
      </c>
      <c r="T79" s="39" t="s">
        <v>59</v>
      </c>
      <c r="U79" s="39" t="s">
        <v>60</v>
      </c>
      <c r="V79" s="39" t="s">
        <v>61</v>
      </c>
      <c r="W79" s="41" t="n">
        <v>6384.18</v>
      </c>
    </row>
    <row r="80" customFormat="false" ht="12.75" hidden="false" customHeight="false" outlineLevel="0" collapsed="false">
      <c r="A80" s="39" t="s">
        <v>3420</v>
      </c>
      <c r="B80" s="39" t="s">
        <v>20</v>
      </c>
      <c r="C80" s="39" t="s">
        <v>37</v>
      </c>
      <c r="D80" s="39" t="s">
        <v>3421</v>
      </c>
      <c r="E80" s="41" t="n">
        <v>60484.95</v>
      </c>
      <c r="G80" s="39" t="s">
        <v>2153</v>
      </c>
      <c r="H80" s="39" t="s">
        <v>59</v>
      </c>
      <c r="I80" s="39" t="s">
        <v>111</v>
      </c>
      <c r="J80" s="39" t="s">
        <v>1666</v>
      </c>
      <c r="K80" s="41" t="n">
        <v>8807.14</v>
      </c>
      <c r="M80" s="39" t="s">
        <v>1519</v>
      </c>
      <c r="N80" s="39" t="s">
        <v>26</v>
      </c>
      <c r="O80" s="39" t="s">
        <v>111</v>
      </c>
      <c r="P80" s="39" t="s">
        <v>763</v>
      </c>
      <c r="Q80" s="41" t="n">
        <v>18629.97</v>
      </c>
      <c r="S80" s="39" t="s">
        <v>2481</v>
      </c>
      <c r="T80" s="39" t="s">
        <v>93</v>
      </c>
      <c r="U80" s="39" t="s">
        <v>94</v>
      </c>
      <c r="V80" s="39"/>
      <c r="W80" s="41" t="n">
        <v>6384.18</v>
      </c>
    </row>
    <row r="81" customFormat="false" ht="12.75" hidden="false" customHeight="false" outlineLevel="0" collapsed="false">
      <c r="A81" s="39" t="s">
        <v>3307</v>
      </c>
      <c r="B81" s="39" t="s">
        <v>20</v>
      </c>
      <c r="C81" s="39" t="s">
        <v>37</v>
      </c>
      <c r="D81" s="39" t="s">
        <v>3307</v>
      </c>
      <c r="E81" s="41" t="n">
        <v>60476.66</v>
      </c>
      <c r="G81" s="39" t="s">
        <v>2327</v>
      </c>
      <c r="H81" s="39" t="s">
        <v>26</v>
      </c>
      <c r="I81" s="39" t="s">
        <v>27</v>
      </c>
      <c r="J81" s="39" t="s">
        <v>28</v>
      </c>
      <c r="K81" s="41" t="n">
        <v>8806.32</v>
      </c>
      <c r="M81" s="39" t="s">
        <v>2522</v>
      </c>
      <c r="N81" s="39" t="s">
        <v>20</v>
      </c>
      <c r="O81" s="39" t="s">
        <v>87</v>
      </c>
      <c r="P81" s="39" t="s">
        <v>16</v>
      </c>
      <c r="Q81" s="41" t="n">
        <v>18629.97</v>
      </c>
      <c r="S81" s="39" t="s">
        <v>755</v>
      </c>
      <c r="T81" s="39" t="s">
        <v>14</v>
      </c>
      <c r="U81" s="39" t="s">
        <v>27</v>
      </c>
      <c r="V81" s="39" t="s">
        <v>31</v>
      </c>
      <c r="W81" s="41" t="n">
        <v>6384.18</v>
      </c>
    </row>
    <row r="82" customFormat="false" ht="12.75" hidden="false" customHeight="false" outlineLevel="0" collapsed="false">
      <c r="A82" s="39" t="s">
        <v>1136</v>
      </c>
      <c r="B82" s="39" t="s">
        <v>20</v>
      </c>
      <c r="C82" s="39" t="s">
        <v>37</v>
      </c>
      <c r="D82" s="39" t="s">
        <v>1137</v>
      </c>
      <c r="E82" s="41" t="n">
        <v>60472.27</v>
      </c>
      <c r="G82" s="39" t="s">
        <v>2566</v>
      </c>
      <c r="H82" s="39" t="s">
        <v>26</v>
      </c>
      <c r="I82" s="39" t="s">
        <v>27</v>
      </c>
      <c r="J82" s="39" t="s">
        <v>28</v>
      </c>
      <c r="K82" s="41" t="n">
        <v>8805.36</v>
      </c>
      <c r="M82" s="39" t="s">
        <v>2041</v>
      </c>
      <c r="N82" s="39" t="s">
        <v>20</v>
      </c>
      <c r="O82" s="39" t="s">
        <v>45</v>
      </c>
      <c r="P82" s="39" t="s">
        <v>69</v>
      </c>
      <c r="Q82" s="41" t="n">
        <v>18629.94</v>
      </c>
      <c r="S82" s="39" t="s">
        <v>2651</v>
      </c>
      <c r="T82" s="39" t="s">
        <v>47</v>
      </c>
      <c r="U82" s="39" t="s">
        <v>297</v>
      </c>
      <c r="V82" s="39" t="s">
        <v>938</v>
      </c>
      <c r="W82" s="41" t="n">
        <v>6382.39</v>
      </c>
    </row>
    <row r="83" customFormat="false" ht="12.75" hidden="false" customHeight="false" outlineLevel="0" collapsed="false">
      <c r="A83" s="39" t="s">
        <v>1139</v>
      </c>
      <c r="B83" s="39" t="s">
        <v>20</v>
      </c>
      <c r="C83" s="39" t="s">
        <v>37</v>
      </c>
      <c r="D83" s="39" t="s">
        <v>1140</v>
      </c>
      <c r="E83" s="41" t="n">
        <v>60472.27</v>
      </c>
      <c r="G83" s="39" t="s">
        <v>2254</v>
      </c>
      <c r="H83" s="39" t="s">
        <v>59</v>
      </c>
      <c r="I83" s="39" t="s">
        <v>111</v>
      </c>
      <c r="J83" s="39" t="s">
        <v>763</v>
      </c>
      <c r="K83" s="41" t="n">
        <v>8805.23</v>
      </c>
      <c r="M83" s="39" t="s">
        <v>3433</v>
      </c>
      <c r="N83" s="39" t="s">
        <v>14</v>
      </c>
      <c r="O83" s="39" t="s">
        <v>45</v>
      </c>
      <c r="P83" s="39" t="s">
        <v>3434</v>
      </c>
      <c r="Q83" s="41" t="n">
        <v>18629.94</v>
      </c>
      <c r="S83" s="39" t="s">
        <v>818</v>
      </c>
      <c r="T83" s="39" t="s">
        <v>47</v>
      </c>
      <c r="U83" s="39" t="s">
        <v>87</v>
      </c>
      <c r="V83" s="39" t="s">
        <v>16</v>
      </c>
      <c r="W83" s="41" t="n">
        <v>6374.08</v>
      </c>
    </row>
    <row r="84" customFormat="false" ht="12.75" hidden="false" customHeight="false" outlineLevel="0" collapsed="false">
      <c r="A84" s="39" t="s">
        <v>1742</v>
      </c>
      <c r="B84" s="39" t="s">
        <v>20</v>
      </c>
      <c r="C84" s="39" t="s">
        <v>37</v>
      </c>
      <c r="D84" s="39" t="s">
        <v>1743</v>
      </c>
      <c r="E84" s="41" t="n">
        <v>60472.27</v>
      </c>
      <c r="G84" s="39" t="s">
        <v>249</v>
      </c>
      <c r="H84" s="39" t="s">
        <v>14</v>
      </c>
      <c r="I84" s="39" t="s">
        <v>27</v>
      </c>
      <c r="J84" s="39" t="s">
        <v>144</v>
      </c>
      <c r="K84" s="41" t="n">
        <v>8804.19</v>
      </c>
      <c r="M84" s="39" t="s">
        <v>1512</v>
      </c>
      <c r="N84" s="39" t="s">
        <v>59</v>
      </c>
      <c r="O84" s="39" t="s">
        <v>60</v>
      </c>
      <c r="P84" s="39" t="s">
        <v>61</v>
      </c>
      <c r="Q84" s="41" t="n">
        <v>18629.9</v>
      </c>
      <c r="S84" s="39" t="s">
        <v>3360</v>
      </c>
      <c r="T84" s="39" t="s">
        <v>14</v>
      </c>
      <c r="U84" s="39" t="s">
        <v>27</v>
      </c>
      <c r="V84" s="39" t="s">
        <v>3361</v>
      </c>
      <c r="W84" s="41" t="n">
        <v>6372.66</v>
      </c>
    </row>
    <row r="85" customFormat="false" ht="12.75" hidden="false" customHeight="false" outlineLevel="0" collapsed="false">
      <c r="A85" s="39" t="s">
        <v>3226</v>
      </c>
      <c r="B85" s="39" t="s">
        <v>20</v>
      </c>
      <c r="C85" s="39" t="s">
        <v>37</v>
      </c>
      <c r="D85" s="39" t="s">
        <v>353</v>
      </c>
      <c r="E85" s="41" t="n">
        <v>60472.27</v>
      </c>
      <c r="G85" s="39" t="s">
        <v>1934</v>
      </c>
      <c r="H85" s="39" t="s">
        <v>14</v>
      </c>
      <c r="I85" s="39" t="s">
        <v>27</v>
      </c>
      <c r="J85" s="39" t="s">
        <v>31</v>
      </c>
      <c r="K85" s="41" t="n">
        <v>8804.19</v>
      </c>
      <c r="M85" s="39" t="s">
        <v>2230</v>
      </c>
      <c r="N85" s="39" t="s">
        <v>59</v>
      </c>
      <c r="O85" s="39" t="s">
        <v>297</v>
      </c>
      <c r="P85" s="39" t="s">
        <v>984</v>
      </c>
      <c r="Q85" s="41" t="n">
        <v>18629.89</v>
      </c>
      <c r="S85" s="39" t="s">
        <v>2257</v>
      </c>
      <c r="T85" s="39" t="s">
        <v>26</v>
      </c>
      <c r="U85" s="39" t="s">
        <v>111</v>
      </c>
      <c r="V85" s="39" t="s">
        <v>1155</v>
      </c>
      <c r="W85" s="41" t="n">
        <v>6371.69</v>
      </c>
    </row>
    <row r="86" customFormat="false" ht="12.75" hidden="false" customHeight="false" outlineLevel="0" collapsed="false">
      <c r="A86" s="39" t="s">
        <v>954</v>
      </c>
      <c r="B86" s="39" t="s">
        <v>346</v>
      </c>
      <c r="C86" s="39"/>
      <c r="D86" s="39"/>
      <c r="E86" s="41" t="n">
        <v>60472.18</v>
      </c>
      <c r="G86" s="39" t="s">
        <v>2582</v>
      </c>
      <c r="H86" s="39" t="s">
        <v>205</v>
      </c>
      <c r="I86" s="39" t="s">
        <v>111</v>
      </c>
      <c r="J86" s="39" t="s">
        <v>512</v>
      </c>
      <c r="K86" s="41" t="n">
        <v>8803.97</v>
      </c>
      <c r="M86" s="39" t="s">
        <v>3420</v>
      </c>
      <c r="N86" s="39" t="s">
        <v>20</v>
      </c>
      <c r="O86" s="39" t="s">
        <v>37</v>
      </c>
      <c r="P86" s="39" t="s">
        <v>3421</v>
      </c>
      <c r="Q86" s="41" t="n">
        <v>18629.88</v>
      </c>
      <c r="S86" s="39" t="s">
        <v>1524</v>
      </c>
      <c r="T86" s="39" t="s">
        <v>26</v>
      </c>
      <c r="U86" s="39" t="s">
        <v>60</v>
      </c>
      <c r="V86" s="39" t="s">
        <v>281</v>
      </c>
      <c r="W86" s="41" t="n">
        <v>6366.57</v>
      </c>
    </row>
    <row r="87" customFormat="false" ht="12.75" hidden="false" customHeight="false" outlineLevel="0" collapsed="false">
      <c r="A87" s="39" t="s">
        <v>2432</v>
      </c>
      <c r="B87" s="39" t="s">
        <v>639</v>
      </c>
      <c r="C87" s="39" t="s">
        <v>37</v>
      </c>
      <c r="D87" s="39" t="s">
        <v>167</v>
      </c>
      <c r="E87" s="41" t="n">
        <v>60472.18</v>
      </c>
      <c r="G87" s="39" t="s">
        <v>1419</v>
      </c>
      <c r="H87" s="39" t="s">
        <v>47</v>
      </c>
      <c r="I87" s="39" t="s">
        <v>111</v>
      </c>
      <c r="J87" s="39" t="s">
        <v>1420</v>
      </c>
      <c r="K87" s="41" t="n">
        <v>8803.81</v>
      </c>
      <c r="M87" s="39" t="s">
        <v>1006</v>
      </c>
      <c r="N87" s="39" t="s">
        <v>47</v>
      </c>
      <c r="O87" s="39" t="s">
        <v>87</v>
      </c>
      <c r="P87" s="39" t="s">
        <v>895</v>
      </c>
      <c r="Q87" s="41" t="n">
        <v>18629.85</v>
      </c>
      <c r="S87" s="39" t="s">
        <v>3415</v>
      </c>
      <c r="T87" s="39" t="s">
        <v>14</v>
      </c>
      <c r="U87" s="39" t="s">
        <v>27</v>
      </c>
      <c r="V87" s="39" t="s">
        <v>28</v>
      </c>
      <c r="W87" s="41" t="n">
        <v>6362.36</v>
      </c>
    </row>
    <row r="88" customFormat="false" ht="12.75" hidden="false" customHeight="false" outlineLevel="0" collapsed="false">
      <c r="A88" s="39" t="s">
        <v>625</v>
      </c>
      <c r="B88" s="39" t="s">
        <v>14</v>
      </c>
      <c r="C88" s="39" t="s">
        <v>37</v>
      </c>
      <c r="D88" s="39" t="s">
        <v>512</v>
      </c>
      <c r="E88" s="41" t="n">
        <v>60470.7</v>
      </c>
      <c r="G88" s="39" t="s">
        <v>1625</v>
      </c>
      <c r="H88" s="39" t="s">
        <v>26</v>
      </c>
      <c r="I88" s="39" t="s">
        <v>27</v>
      </c>
      <c r="J88" s="39" t="s">
        <v>1626</v>
      </c>
      <c r="K88" s="41" t="n">
        <v>8803.73</v>
      </c>
      <c r="M88" s="39" t="s">
        <v>92</v>
      </c>
      <c r="N88" s="39" t="s">
        <v>93</v>
      </c>
      <c r="O88" s="39" t="s">
        <v>94</v>
      </c>
      <c r="P88" s="39"/>
      <c r="Q88" s="41" t="n">
        <v>18629.84</v>
      </c>
      <c r="S88" s="39" t="s">
        <v>3386</v>
      </c>
      <c r="T88" s="39" t="s">
        <v>125</v>
      </c>
      <c r="U88" s="39" t="s">
        <v>87</v>
      </c>
      <c r="V88" s="39" t="s">
        <v>88</v>
      </c>
      <c r="W88" s="41" t="n">
        <v>6359.64</v>
      </c>
    </row>
    <row r="89" customFormat="false" ht="12.75" hidden="false" customHeight="false" outlineLevel="0" collapsed="false">
      <c r="A89" s="39" t="s">
        <v>1778</v>
      </c>
      <c r="B89" s="39" t="s">
        <v>14</v>
      </c>
      <c r="C89" s="39" t="s">
        <v>37</v>
      </c>
      <c r="D89" s="39" t="s">
        <v>1778</v>
      </c>
      <c r="E89" s="41" t="n">
        <v>60469.32</v>
      </c>
      <c r="G89" s="39" t="s">
        <v>2327</v>
      </c>
      <c r="H89" s="39" t="s">
        <v>14</v>
      </c>
      <c r="I89" s="39" t="s">
        <v>27</v>
      </c>
      <c r="J89" s="39" t="s">
        <v>31</v>
      </c>
      <c r="K89" s="41" t="n">
        <v>8803.3</v>
      </c>
      <c r="M89" s="39" t="s">
        <v>1662</v>
      </c>
      <c r="N89" s="39" t="s">
        <v>47</v>
      </c>
      <c r="O89" s="39" t="s">
        <v>297</v>
      </c>
      <c r="P89" s="39" t="s">
        <v>512</v>
      </c>
      <c r="Q89" s="41" t="n">
        <v>18629.835781</v>
      </c>
      <c r="S89" s="39" t="s">
        <v>2718</v>
      </c>
      <c r="T89" s="39" t="s">
        <v>14</v>
      </c>
      <c r="U89" s="39" t="s">
        <v>27</v>
      </c>
      <c r="V89" s="39" t="s">
        <v>28</v>
      </c>
      <c r="W89" s="41" t="n">
        <v>6354.52</v>
      </c>
    </row>
    <row r="90" customFormat="false" ht="12.75" hidden="false" customHeight="false" outlineLevel="0" collapsed="false">
      <c r="A90" s="39" t="s">
        <v>680</v>
      </c>
      <c r="B90" s="39" t="s">
        <v>14</v>
      </c>
      <c r="C90" s="39" t="s">
        <v>37</v>
      </c>
      <c r="D90" s="39" t="s">
        <v>353</v>
      </c>
      <c r="E90" s="41" t="n">
        <v>60466.64</v>
      </c>
      <c r="G90" s="39" t="s">
        <v>1785</v>
      </c>
      <c r="H90" s="39" t="s">
        <v>47</v>
      </c>
      <c r="I90" s="39" t="s">
        <v>27</v>
      </c>
      <c r="J90" s="39" t="s">
        <v>1206</v>
      </c>
      <c r="K90" s="41" t="n">
        <v>8802.97</v>
      </c>
      <c r="M90" s="39" t="s">
        <v>683</v>
      </c>
      <c r="N90" s="39" t="s">
        <v>26</v>
      </c>
      <c r="O90" s="39" t="s">
        <v>27</v>
      </c>
      <c r="P90" s="39" t="s">
        <v>28</v>
      </c>
      <c r="Q90" s="41" t="n">
        <v>18629.81</v>
      </c>
      <c r="S90" s="39" t="s">
        <v>1710</v>
      </c>
      <c r="T90" s="39" t="s">
        <v>20</v>
      </c>
      <c r="U90" s="39" t="s">
        <v>37</v>
      </c>
      <c r="V90" s="39" t="s">
        <v>1710</v>
      </c>
      <c r="W90" s="41" t="n">
        <v>6352.86</v>
      </c>
    </row>
    <row r="91" customFormat="false" ht="12.75" hidden="false" customHeight="false" outlineLevel="0" collapsed="false">
      <c r="A91" s="39" t="s">
        <v>2699</v>
      </c>
      <c r="B91" s="39" t="s">
        <v>20</v>
      </c>
      <c r="C91" s="39" t="s">
        <v>37</v>
      </c>
      <c r="D91" s="39" t="s">
        <v>2700</v>
      </c>
      <c r="E91" s="41" t="n">
        <v>60464.25</v>
      </c>
      <c r="G91" s="39" t="s">
        <v>2384</v>
      </c>
      <c r="H91" s="39" t="s">
        <v>26</v>
      </c>
      <c r="I91" s="39" t="s">
        <v>27</v>
      </c>
      <c r="J91" s="39" t="s">
        <v>28</v>
      </c>
      <c r="K91" s="41" t="n">
        <v>8802.89</v>
      </c>
      <c r="M91" s="39" t="s">
        <v>1622</v>
      </c>
      <c r="N91" s="39" t="s">
        <v>26</v>
      </c>
      <c r="O91" s="39" t="s">
        <v>27</v>
      </c>
      <c r="P91" s="39" t="s">
        <v>54</v>
      </c>
      <c r="Q91" s="41" t="n">
        <v>18629.81</v>
      </c>
      <c r="S91" s="39" t="s">
        <v>2695</v>
      </c>
      <c r="T91" s="39" t="s">
        <v>59</v>
      </c>
      <c r="U91" s="39" t="s">
        <v>66</v>
      </c>
      <c r="V91" s="39" t="s">
        <v>16</v>
      </c>
      <c r="W91" s="41" t="n">
        <v>6351.14</v>
      </c>
    </row>
    <row r="92" customFormat="false" ht="12.75" hidden="false" customHeight="false" outlineLevel="0" collapsed="false">
      <c r="A92" s="39" t="s">
        <v>1807</v>
      </c>
      <c r="B92" s="39" t="s">
        <v>20</v>
      </c>
      <c r="C92" s="39" t="s">
        <v>37</v>
      </c>
      <c r="D92" s="39" t="s">
        <v>1562</v>
      </c>
      <c r="E92" s="41" t="n">
        <v>60463.97</v>
      </c>
      <c r="G92" s="39" t="s">
        <v>3144</v>
      </c>
      <c r="H92" s="39" t="s">
        <v>101</v>
      </c>
      <c r="I92" s="39" t="s">
        <v>27</v>
      </c>
      <c r="J92" s="39" t="s">
        <v>28</v>
      </c>
      <c r="K92" s="41" t="n">
        <v>8802.4</v>
      </c>
      <c r="M92" s="39" t="s">
        <v>110</v>
      </c>
      <c r="N92" s="39" t="s">
        <v>26</v>
      </c>
      <c r="O92" s="39" t="s">
        <v>111</v>
      </c>
      <c r="P92" s="39" t="s">
        <v>112</v>
      </c>
      <c r="Q92" s="41" t="n">
        <v>18629.68</v>
      </c>
      <c r="S92" s="39" t="s">
        <v>2716</v>
      </c>
      <c r="T92" s="39" t="s">
        <v>59</v>
      </c>
      <c r="U92" s="39" t="s">
        <v>60</v>
      </c>
      <c r="V92" s="39" t="s">
        <v>61</v>
      </c>
      <c r="W92" s="41" t="n">
        <v>6345.26</v>
      </c>
    </row>
    <row r="93" customFormat="false" ht="12.75" hidden="false" customHeight="false" outlineLevel="0" collapsed="false">
      <c r="A93" s="39" t="s">
        <v>550</v>
      </c>
      <c r="B93" s="39" t="s">
        <v>14</v>
      </c>
      <c r="C93" s="39" t="s">
        <v>37</v>
      </c>
      <c r="D93" s="39" t="s">
        <v>512</v>
      </c>
      <c r="E93" s="41" t="n">
        <v>60460.76</v>
      </c>
      <c r="G93" s="39" t="s">
        <v>2090</v>
      </c>
      <c r="H93" s="39" t="s">
        <v>14</v>
      </c>
      <c r="I93" s="39" t="s">
        <v>27</v>
      </c>
      <c r="J93" s="39" t="s">
        <v>2091</v>
      </c>
      <c r="K93" s="41" t="n">
        <v>8801.7</v>
      </c>
      <c r="M93" s="39" t="s">
        <v>2882</v>
      </c>
      <c r="N93" s="39" t="s">
        <v>20</v>
      </c>
      <c r="O93" s="39" t="s">
        <v>27</v>
      </c>
      <c r="P93" s="39" t="s">
        <v>281</v>
      </c>
      <c r="Q93" s="41" t="n">
        <v>18629.68</v>
      </c>
      <c r="S93" s="39" t="s">
        <v>3423</v>
      </c>
      <c r="T93" s="39" t="s">
        <v>346</v>
      </c>
      <c r="U93" s="39"/>
      <c r="V93" s="39"/>
      <c r="W93" s="41" t="n">
        <v>6344.96</v>
      </c>
    </row>
    <row r="94" customFormat="false" ht="12.75" hidden="false" customHeight="false" outlineLevel="0" collapsed="false">
      <c r="A94" s="39" t="s">
        <v>3386</v>
      </c>
      <c r="B94" s="39" t="s">
        <v>125</v>
      </c>
      <c r="C94" s="39" t="s">
        <v>87</v>
      </c>
      <c r="D94" s="39" t="s">
        <v>88</v>
      </c>
      <c r="E94" s="41" t="n">
        <v>60458.02</v>
      </c>
      <c r="G94" s="39" t="s">
        <v>1690</v>
      </c>
      <c r="H94" s="39" t="s">
        <v>47</v>
      </c>
      <c r="I94" s="39" t="s">
        <v>27</v>
      </c>
      <c r="J94" s="39" t="s">
        <v>383</v>
      </c>
      <c r="K94" s="41" t="n">
        <v>8801.55</v>
      </c>
      <c r="M94" s="39" t="s">
        <v>86</v>
      </c>
      <c r="N94" s="39" t="s">
        <v>47</v>
      </c>
      <c r="O94" s="39" t="s">
        <v>87</v>
      </c>
      <c r="P94" s="39" t="s">
        <v>88</v>
      </c>
      <c r="Q94" s="41" t="n">
        <v>18629.68</v>
      </c>
      <c r="S94" s="39" t="s">
        <v>2101</v>
      </c>
      <c r="T94" s="39" t="s">
        <v>26</v>
      </c>
      <c r="U94" s="39" t="s">
        <v>27</v>
      </c>
      <c r="V94" s="39" t="s">
        <v>28</v>
      </c>
      <c r="W94" s="41" t="n">
        <v>6343.06</v>
      </c>
    </row>
    <row r="95" customFormat="false" ht="12.75" hidden="false" customHeight="false" outlineLevel="0" collapsed="false">
      <c r="A95" s="39" t="s">
        <v>3177</v>
      </c>
      <c r="B95" s="39" t="s">
        <v>20</v>
      </c>
      <c r="C95" s="39" t="s">
        <v>37</v>
      </c>
      <c r="D95" s="39" t="s">
        <v>3178</v>
      </c>
      <c r="E95" s="41" t="n">
        <v>60457.63</v>
      </c>
      <c r="G95" s="39" t="s">
        <v>2344</v>
      </c>
      <c r="H95" s="39" t="s">
        <v>47</v>
      </c>
      <c r="I95" s="39" t="s">
        <v>27</v>
      </c>
      <c r="J95" s="39" t="s">
        <v>2345</v>
      </c>
      <c r="K95" s="41" t="n">
        <v>8801.35</v>
      </c>
      <c r="M95" s="39" t="s">
        <v>2647</v>
      </c>
      <c r="N95" s="39" t="s">
        <v>125</v>
      </c>
      <c r="O95" s="39" t="s">
        <v>87</v>
      </c>
      <c r="P95" s="39" t="s">
        <v>88</v>
      </c>
      <c r="Q95" s="41" t="n">
        <v>18629.67</v>
      </c>
      <c r="S95" s="39" t="s">
        <v>949</v>
      </c>
      <c r="T95" s="39" t="s">
        <v>14</v>
      </c>
      <c r="U95" s="39" t="s">
        <v>33</v>
      </c>
      <c r="V95" s="39" t="s">
        <v>135</v>
      </c>
      <c r="W95" s="41" t="n">
        <v>6341.18</v>
      </c>
    </row>
    <row r="96" customFormat="false" ht="12.75" hidden="false" customHeight="false" outlineLevel="0" collapsed="false">
      <c r="A96" s="39" t="s">
        <v>2194</v>
      </c>
      <c r="B96" s="39" t="s">
        <v>14</v>
      </c>
      <c r="C96" s="39" t="s">
        <v>37</v>
      </c>
      <c r="D96" s="39" t="s">
        <v>2195</v>
      </c>
      <c r="E96" s="41" t="n">
        <v>60457.13</v>
      </c>
      <c r="G96" s="39" t="s">
        <v>1833</v>
      </c>
      <c r="H96" s="39" t="s">
        <v>14</v>
      </c>
      <c r="I96" s="39" t="s">
        <v>27</v>
      </c>
      <c r="J96" s="39" t="s">
        <v>31</v>
      </c>
      <c r="K96" s="41" t="n">
        <v>8801.23</v>
      </c>
      <c r="M96" s="39" t="s">
        <v>812</v>
      </c>
      <c r="N96" s="39" t="s">
        <v>59</v>
      </c>
      <c r="O96" s="39" t="s">
        <v>66</v>
      </c>
      <c r="P96" s="39" t="s">
        <v>119</v>
      </c>
      <c r="Q96" s="41" t="n">
        <v>18629.66</v>
      </c>
      <c r="S96" s="39" t="s">
        <v>33</v>
      </c>
      <c r="T96" s="39" t="s">
        <v>34</v>
      </c>
      <c r="U96" s="39"/>
      <c r="V96" s="39"/>
      <c r="W96" s="41" t="n">
        <v>6339.93</v>
      </c>
    </row>
    <row r="97" customFormat="false" ht="12.75" hidden="false" customHeight="false" outlineLevel="0" collapsed="false">
      <c r="A97" s="39" t="s">
        <v>3173</v>
      </c>
      <c r="B97" s="39" t="s">
        <v>20</v>
      </c>
      <c r="C97" s="39" t="s">
        <v>37</v>
      </c>
      <c r="D97" s="39" t="s">
        <v>3173</v>
      </c>
      <c r="E97" s="41" t="n">
        <v>60451.88</v>
      </c>
      <c r="G97" s="39" t="s">
        <v>1272</v>
      </c>
      <c r="H97" s="39" t="s">
        <v>14</v>
      </c>
      <c r="I97" s="39" t="s">
        <v>27</v>
      </c>
      <c r="J97" s="39" t="s">
        <v>28</v>
      </c>
      <c r="K97" s="41" t="n">
        <v>8801.11</v>
      </c>
      <c r="M97" s="39" t="s">
        <v>3343</v>
      </c>
      <c r="N97" s="39" t="s">
        <v>26</v>
      </c>
      <c r="O97" s="39" t="s">
        <v>27</v>
      </c>
      <c r="P97" s="39" t="s">
        <v>54</v>
      </c>
      <c r="Q97" s="41" t="n">
        <v>18629.64</v>
      </c>
      <c r="S97" s="39" t="s">
        <v>2384</v>
      </c>
      <c r="T97" s="39" t="s">
        <v>26</v>
      </c>
      <c r="U97" s="39" t="s">
        <v>27</v>
      </c>
      <c r="V97" s="39" t="s">
        <v>28</v>
      </c>
      <c r="W97" s="41" t="n">
        <v>6339.92</v>
      </c>
    </row>
    <row r="98" customFormat="false" ht="12.75" hidden="false" customHeight="false" outlineLevel="0" collapsed="false">
      <c r="A98" s="39" t="s">
        <v>2376</v>
      </c>
      <c r="B98" s="39" t="s">
        <v>20</v>
      </c>
      <c r="C98" s="39" t="s">
        <v>37</v>
      </c>
      <c r="D98" s="39" t="s">
        <v>2377</v>
      </c>
      <c r="E98" s="41" t="n">
        <v>60451.4</v>
      </c>
      <c r="G98" s="39" t="s">
        <v>1839</v>
      </c>
      <c r="H98" s="39" t="s">
        <v>26</v>
      </c>
      <c r="I98" s="39" t="s">
        <v>111</v>
      </c>
      <c r="J98" s="39" t="s">
        <v>763</v>
      </c>
      <c r="K98" s="41" t="n">
        <v>8799.47</v>
      </c>
      <c r="M98" s="39" t="s">
        <v>2840</v>
      </c>
      <c r="N98" s="39" t="s">
        <v>26</v>
      </c>
      <c r="O98" s="39" t="s">
        <v>27</v>
      </c>
      <c r="P98" s="39" t="s">
        <v>2841</v>
      </c>
      <c r="Q98" s="41" t="n">
        <v>18629.61</v>
      </c>
      <c r="S98" s="39" t="s">
        <v>308</v>
      </c>
      <c r="T98" s="39" t="s">
        <v>309</v>
      </c>
      <c r="U98" s="39" t="s">
        <v>60</v>
      </c>
      <c r="V98" s="39" t="s">
        <v>310</v>
      </c>
      <c r="W98" s="41" t="n">
        <v>6337.46</v>
      </c>
    </row>
    <row r="99" customFormat="false" ht="12.75" hidden="false" customHeight="false" outlineLevel="0" collapsed="false">
      <c r="A99" s="39" t="s">
        <v>3247</v>
      </c>
      <c r="B99" s="39" t="s">
        <v>20</v>
      </c>
      <c r="C99" s="39" t="s">
        <v>37</v>
      </c>
      <c r="D99" s="39" t="s">
        <v>3248</v>
      </c>
      <c r="E99" s="41" t="n">
        <v>60449.11</v>
      </c>
      <c r="G99" s="39" t="s">
        <v>1841</v>
      </c>
      <c r="H99" s="39" t="s">
        <v>346</v>
      </c>
      <c r="I99" s="39"/>
      <c r="J99" s="39"/>
      <c r="K99" s="41" t="n">
        <v>8799.47</v>
      </c>
      <c r="M99" s="39" t="s">
        <v>2809</v>
      </c>
      <c r="N99" s="39" t="s">
        <v>59</v>
      </c>
      <c r="O99" s="39" t="s">
        <v>60</v>
      </c>
      <c r="P99" s="39" t="s">
        <v>768</v>
      </c>
      <c r="Q99" s="41" t="n">
        <v>18629.61</v>
      </c>
      <c r="S99" s="39" t="s">
        <v>2624</v>
      </c>
      <c r="T99" s="39" t="s">
        <v>20</v>
      </c>
      <c r="U99" s="39" t="s">
        <v>37</v>
      </c>
      <c r="V99" s="39" t="s">
        <v>2625</v>
      </c>
      <c r="W99" s="41" t="n">
        <v>6336.523072</v>
      </c>
    </row>
    <row r="100" customFormat="false" ht="12.75" hidden="false" customHeight="false" outlineLevel="0" collapsed="false">
      <c r="A100" s="39" t="s">
        <v>979</v>
      </c>
      <c r="B100" s="39" t="s">
        <v>20</v>
      </c>
      <c r="C100" s="39" t="s">
        <v>37</v>
      </c>
      <c r="D100" s="39" t="s">
        <v>980</v>
      </c>
      <c r="E100" s="41" t="n">
        <v>60446.41</v>
      </c>
      <c r="G100" s="39" t="s">
        <v>3551</v>
      </c>
      <c r="H100" s="39" t="s">
        <v>1714</v>
      </c>
      <c r="I100" s="39" t="s">
        <v>111</v>
      </c>
      <c r="J100" s="39" t="s">
        <v>373</v>
      </c>
      <c r="K100" s="41" t="n">
        <v>8799.47</v>
      </c>
      <c r="M100" s="39" t="s">
        <v>1770</v>
      </c>
      <c r="N100" s="39" t="s">
        <v>26</v>
      </c>
      <c r="O100" s="39" t="s">
        <v>87</v>
      </c>
      <c r="P100" s="39" t="s">
        <v>324</v>
      </c>
      <c r="Q100" s="41" t="n">
        <v>18629.6</v>
      </c>
      <c r="S100" s="39" t="s">
        <v>3563</v>
      </c>
      <c r="T100" s="39" t="s">
        <v>59</v>
      </c>
      <c r="U100" s="39" t="s">
        <v>66</v>
      </c>
      <c r="V100" s="39" t="s">
        <v>16</v>
      </c>
      <c r="W100" s="41" t="n">
        <v>6323.67</v>
      </c>
    </row>
    <row r="101" customFormat="false" ht="12.75" hidden="false" customHeight="false" outlineLevel="0" collapsed="false">
      <c r="A101" s="39" t="s">
        <v>1104</v>
      </c>
      <c r="B101" s="39" t="s">
        <v>639</v>
      </c>
      <c r="C101" s="39" t="s">
        <v>37</v>
      </c>
      <c r="D101" s="39" t="s">
        <v>1105</v>
      </c>
      <c r="E101" s="41" t="n">
        <v>60446.41</v>
      </c>
      <c r="G101" s="39" t="s">
        <v>2804</v>
      </c>
      <c r="H101" s="39" t="s">
        <v>47</v>
      </c>
      <c r="I101" s="39" t="s">
        <v>297</v>
      </c>
      <c r="J101" s="39" t="s">
        <v>2805</v>
      </c>
      <c r="K101" s="41" t="n">
        <v>8798.31</v>
      </c>
      <c r="M101" s="39" t="s">
        <v>1680</v>
      </c>
      <c r="N101" s="39" t="s">
        <v>44</v>
      </c>
      <c r="O101" s="39" t="s">
        <v>27</v>
      </c>
      <c r="P101" s="39"/>
      <c r="Q101" s="41" t="n">
        <v>18629.59</v>
      </c>
      <c r="S101" s="39" t="s">
        <v>2081</v>
      </c>
      <c r="T101" s="39" t="s">
        <v>47</v>
      </c>
      <c r="U101" s="39" t="s">
        <v>87</v>
      </c>
      <c r="V101" s="39" t="s">
        <v>2082</v>
      </c>
      <c r="W101" s="41" t="n">
        <v>6323.67</v>
      </c>
    </row>
    <row r="102" customFormat="false" ht="12.75" hidden="false" customHeight="false" outlineLevel="0" collapsed="false">
      <c r="A102" s="39" t="s">
        <v>3366</v>
      </c>
      <c r="B102" s="39" t="s">
        <v>47</v>
      </c>
      <c r="C102" s="39" t="s">
        <v>87</v>
      </c>
      <c r="D102" s="39" t="s">
        <v>88</v>
      </c>
      <c r="E102" s="41" t="n">
        <v>60446.17</v>
      </c>
      <c r="G102" s="39" t="s">
        <v>3040</v>
      </c>
      <c r="H102" s="39" t="s">
        <v>59</v>
      </c>
      <c r="I102" s="39" t="s">
        <v>60</v>
      </c>
      <c r="J102" s="39" t="s">
        <v>61</v>
      </c>
      <c r="K102" s="41" t="n">
        <v>8796.57</v>
      </c>
      <c r="M102" s="39" t="s">
        <v>801</v>
      </c>
      <c r="N102" s="39" t="s">
        <v>226</v>
      </c>
      <c r="O102" s="39" t="s">
        <v>87</v>
      </c>
      <c r="P102" s="39" t="s">
        <v>373</v>
      </c>
      <c r="Q102" s="41" t="n">
        <v>18629.58</v>
      </c>
      <c r="S102" s="39" t="s">
        <v>2262</v>
      </c>
      <c r="T102" s="39" t="s">
        <v>47</v>
      </c>
      <c r="U102" s="39" t="s">
        <v>87</v>
      </c>
      <c r="V102" s="39" t="s">
        <v>2263</v>
      </c>
      <c r="W102" s="41" t="n">
        <v>6323.1</v>
      </c>
    </row>
    <row r="103" customFormat="false" ht="12.75" hidden="false" customHeight="false" outlineLevel="0" collapsed="false">
      <c r="A103" s="39" t="s">
        <v>2029</v>
      </c>
      <c r="B103" s="39" t="s">
        <v>20</v>
      </c>
      <c r="C103" s="39" t="s">
        <v>37</v>
      </c>
      <c r="D103" s="39" t="s">
        <v>2030</v>
      </c>
      <c r="E103" s="41" t="n">
        <v>60443.01</v>
      </c>
      <c r="G103" s="39" t="s">
        <v>3343</v>
      </c>
      <c r="H103" s="39" t="s">
        <v>26</v>
      </c>
      <c r="I103" s="39" t="s">
        <v>27</v>
      </c>
      <c r="J103" s="39" t="s">
        <v>54</v>
      </c>
      <c r="K103" s="41" t="n">
        <v>8796.12</v>
      </c>
      <c r="M103" s="39" t="s">
        <v>2409</v>
      </c>
      <c r="N103" s="39" t="s">
        <v>26</v>
      </c>
      <c r="O103" s="39" t="s">
        <v>27</v>
      </c>
      <c r="P103" s="39" t="s">
        <v>2410</v>
      </c>
      <c r="Q103" s="41" t="n">
        <v>18629.58</v>
      </c>
      <c r="S103" s="39" t="s">
        <v>541</v>
      </c>
      <c r="T103" s="39" t="s">
        <v>47</v>
      </c>
      <c r="U103" s="39" t="s">
        <v>87</v>
      </c>
      <c r="V103" s="39" t="s">
        <v>542</v>
      </c>
      <c r="W103" s="41" t="n">
        <v>6322.6</v>
      </c>
    </row>
    <row r="104" customFormat="false" ht="12.75" hidden="false" customHeight="false" outlineLevel="0" collapsed="false">
      <c r="A104" s="39" t="s">
        <v>3545</v>
      </c>
      <c r="B104" s="39" t="s">
        <v>20</v>
      </c>
      <c r="C104" s="39" t="s">
        <v>37</v>
      </c>
      <c r="D104" s="39" t="s">
        <v>3546</v>
      </c>
      <c r="E104" s="41" t="n">
        <v>60440.07</v>
      </c>
      <c r="G104" s="39" t="s">
        <v>1657</v>
      </c>
      <c r="H104" s="39" t="s">
        <v>14</v>
      </c>
      <c r="I104" s="39" t="s">
        <v>27</v>
      </c>
      <c r="J104" s="39" t="s">
        <v>28</v>
      </c>
      <c r="K104" s="41" t="n">
        <v>8795.23</v>
      </c>
      <c r="M104" s="39" t="s">
        <v>1401</v>
      </c>
      <c r="N104" s="39" t="s">
        <v>26</v>
      </c>
      <c r="O104" s="39" t="s">
        <v>111</v>
      </c>
      <c r="P104" s="39" t="s">
        <v>763</v>
      </c>
      <c r="Q104" s="41" t="n">
        <v>18629.57</v>
      </c>
      <c r="S104" s="39" t="s">
        <v>1702</v>
      </c>
      <c r="T104" s="39" t="s">
        <v>47</v>
      </c>
      <c r="U104" s="39" t="s">
        <v>66</v>
      </c>
      <c r="V104" s="39" t="s">
        <v>1703</v>
      </c>
      <c r="W104" s="41" t="n">
        <v>6322.38</v>
      </c>
    </row>
    <row r="105" customFormat="false" ht="12.75" hidden="false" customHeight="false" outlineLevel="0" collapsed="false">
      <c r="A105" s="39" t="s">
        <v>1611</v>
      </c>
      <c r="B105" s="39" t="s">
        <v>14</v>
      </c>
      <c r="C105" s="39" t="s">
        <v>37</v>
      </c>
      <c r="D105" s="39" t="s">
        <v>1612</v>
      </c>
      <c r="E105" s="41" t="n">
        <v>60439</v>
      </c>
      <c r="G105" s="39" t="s">
        <v>1894</v>
      </c>
      <c r="H105" s="39" t="s">
        <v>14</v>
      </c>
      <c r="I105" s="39" t="s">
        <v>27</v>
      </c>
      <c r="J105" s="39" t="s">
        <v>28</v>
      </c>
      <c r="K105" s="41" t="n">
        <v>8795.11</v>
      </c>
      <c r="M105" s="39" t="s">
        <v>689</v>
      </c>
      <c r="N105" s="39" t="s">
        <v>59</v>
      </c>
      <c r="O105" s="39" t="s">
        <v>66</v>
      </c>
      <c r="P105" s="39" t="s">
        <v>16</v>
      </c>
      <c r="Q105" s="41" t="n">
        <v>18629.57</v>
      </c>
      <c r="S105" s="39" t="s">
        <v>2929</v>
      </c>
      <c r="T105" s="39" t="s">
        <v>47</v>
      </c>
      <c r="U105" s="39" t="s">
        <v>60</v>
      </c>
      <c r="V105" s="39" t="s">
        <v>2930</v>
      </c>
      <c r="W105" s="41" t="n">
        <v>6321.08</v>
      </c>
    </row>
    <row r="106" customFormat="false" ht="12.75" hidden="false" customHeight="false" outlineLevel="0" collapsed="false">
      <c r="A106" s="39" t="s">
        <v>3066</v>
      </c>
      <c r="B106" s="39" t="s">
        <v>14</v>
      </c>
      <c r="C106" s="39" t="s">
        <v>37</v>
      </c>
      <c r="D106" s="39" t="s">
        <v>135</v>
      </c>
      <c r="E106" s="41" t="n">
        <v>60438.69</v>
      </c>
      <c r="G106" s="39" t="s">
        <v>3415</v>
      </c>
      <c r="H106" s="39" t="s">
        <v>14</v>
      </c>
      <c r="I106" s="39" t="s">
        <v>27</v>
      </c>
      <c r="J106" s="39" t="s">
        <v>28</v>
      </c>
      <c r="K106" s="41" t="n">
        <v>8792.89</v>
      </c>
      <c r="M106" s="39" t="s">
        <v>693</v>
      </c>
      <c r="N106" s="39" t="s">
        <v>59</v>
      </c>
      <c r="O106" s="39" t="s">
        <v>66</v>
      </c>
      <c r="P106" s="39" t="s">
        <v>16</v>
      </c>
      <c r="Q106" s="41" t="n">
        <v>18629.566533</v>
      </c>
      <c r="S106" s="39" t="s">
        <v>1894</v>
      </c>
      <c r="T106" s="39" t="s">
        <v>14</v>
      </c>
      <c r="U106" s="39" t="s">
        <v>27</v>
      </c>
      <c r="V106" s="39" t="s">
        <v>28</v>
      </c>
      <c r="W106" s="41" t="n">
        <v>6315.29</v>
      </c>
    </row>
    <row r="107" customFormat="false" ht="12.75" hidden="false" customHeight="false" outlineLevel="0" collapsed="false">
      <c r="A107" s="39" t="s">
        <v>2756</v>
      </c>
      <c r="B107" s="39" t="s">
        <v>44</v>
      </c>
      <c r="C107" s="39" t="s">
        <v>37</v>
      </c>
      <c r="D107" s="39"/>
      <c r="E107" s="41" t="n">
        <v>60438.37</v>
      </c>
      <c r="G107" s="39" t="s">
        <v>755</v>
      </c>
      <c r="H107" s="39" t="s">
        <v>14</v>
      </c>
      <c r="I107" s="39" t="s">
        <v>27</v>
      </c>
      <c r="J107" s="39" t="s">
        <v>31</v>
      </c>
      <c r="K107" s="41" t="n">
        <v>8790.53</v>
      </c>
      <c r="M107" s="39" t="s">
        <v>2339</v>
      </c>
      <c r="N107" s="39" t="s">
        <v>14</v>
      </c>
      <c r="O107" s="39" t="s">
        <v>87</v>
      </c>
      <c r="P107" s="39" t="s">
        <v>2340</v>
      </c>
      <c r="Q107" s="41" t="n">
        <v>18629.56</v>
      </c>
      <c r="S107" s="39" t="s">
        <v>278</v>
      </c>
      <c r="T107" s="39" t="s">
        <v>20</v>
      </c>
      <c r="U107" s="39" t="s">
        <v>37</v>
      </c>
      <c r="V107" s="39" t="s">
        <v>275</v>
      </c>
      <c r="W107" s="41" t="n">
        <v>6313.21</v>
      </c>
    </row>
    <row r="108" customFormat="false" ht="12.75" hidden="false" customHeight="false" outlineLevel="0" collapsed="false">
      <c r="A108" s="39" t="s">
        <v>569</v>
      </c>
      <c r="B108" s="39" t="s">
        <v>20</v>
      </c>
      <c r="C108" s="39" t="s">
        <v>37</v>
      </c>
      <c r="D108" s="39" t="s">
        <v>570</v>
      </c>
      <c r="E108" s="41" t="n">
        <v>60437.42</v>
      </c>
      <c r="G108" s="39" t="s">
        <v>2670</v>
      </c>
      <c r="H108" s="39" t="s">
        <v>47</v>
      </c>
      <c r="I108" s="39" t="s">
        <v>66</v>
      </c>
      <c r="J108" s="39" t="s">
        <v>1373</v>
      </c>
      <c r="K108" s="41" t="n">
        <v>8789.91</v>
      </c>
      <c r="M108" s="39" t="s">
        <v>1939</v>
      </c>
      <c r="N108" s="39" t="s">
        <v>14</v>
      </c>
      <c r="O108" s="39" t="s">
        <v>27</v>
      </c>
      <c r="P108" s="39" t="s">
        <v>28</v>
      </c>
      <c r="Q108" s="41" t="n">
        <v>18629.56</v>
      </c>
      <c r="S108" s="39" t="s">
        <v>2804</v>
      </c>
      <c r="T108" s="39" t="s">
        <v>47</v>
      </c>
      <c r="U108" s="39" t="s">
        <v>297</v>
      </c>
      <c r="V108" s="39" t="s">
        <v>2805</v>
      </c>
      <c r="W108" s="41" t="n">
        <v>6312.93</v>
      </c>
    </row>
    <row r="109" customFormat="false" ht="12.75" hidden="false" customHeight="false" outlineLevel="0" collapsed="false">
      <c r="A109" s="39" t="s">
        <v>124</v>
      </c>
      <c r="B109" s="39" t="s">
        <v>125</v>
      </c>
      <c r="C109" s="39" t="s">
        <v>87</v>
      </c>
      <c r="D109" s="39" t="s">
        <v>126</v>
      </c>
      <c r="E109" s="41" t="n">
        <v>60437.39</v>
      </c>
      <c r="G109" s="39" t="s">
        <v>27</v>
      </c>
      <c r="H109" s="39" t="s">
        <v>34</v>
      </c>
      <c r="I109" s="39"/>
      <c r="J109" s="39"/>
      <c r="K109" s="41" t="n">
        <v>8789.808652</v>
      </c>
      <c r="M109" s="39" t="s">
        <v>2054</v>
      </c>
      <c r="N109" s="39" t="s">
        <v>47</v>
      </c>
      <c r="O109" s="39" t="s">
        <v>87</v>
      </c>
      <c r="P109" s="39" t="s">
        <v>88</v>
      </c>
      <c r="Q109" s="41" t="n">
        <v>18629.56</v>
      </c>
      <c r="S109" s="39" t="s">
        <v>3565</v>
      </c>
      <c r="T109" s="39" t="s">
        <v>59</v>
      </c>
      <c r="U109" s="39" t="s">
        <v>66</v>
      </c>
      <c r="V109" s="39" t="s">
        <v>3566</v>
      </c>
      <c r="W109" s="41" t="n">
        <v>6310.53</v>
      </c>
    </row>
    <row r="110" customFormat="false" ht="12.75" hidden="false" customHeight="false" outlineLevel="0" collapsed="false">
      <c r="A110" s="39" t="s">
        <v>652</v>
      </c>
      <c r="B110" s="39" t="s">
        <v>20</v>
      </c>
      <c r="C110" s="39" t="s">
        <v>37</v>
      </c>
      <c r="D110" s="39" t="s">
        <v>653</v>
      </c>
      <c r="E110" s="41" t="n">
        <v>60434.58</v>
      </c>
      <c r="G110" s="39" t="s">
        <v>3270</v>
      </c>
      <c r="H110" s="39" t="s">
        <v>14</v>
      </c>
      <c r="I110" s="39" t="s">
        <v>27</v>
      </c>
      <c r="J110" s="39" t="s">
        <v>28</v>
      </c>
      <c r="K110" s="41" t="n">
        <v>8789.18</v>
      </c>
      <c r="M110" s="39" t="s">
        <v>3009</v>
      </c>
      <c r="N110" s="39" t="s">
        <v>20</v>
      </c>
      <c r="O110" s="39" t="s">
        <v>37</v>
      </c>
      <c r="P110" s="39" t="s">
        <v>3009</v>
      </c>
      <c r="Q110" s="41" t="n">
        <v>18629.55</v>
      </c>
      <c r="S110" s="39" t="s">
        <v>3062</v>
      </c>
      <c r="T110" s="39" t="s">
        <v>20</v>
      </c>
      <c r="U110" s="39" t="s">
        <v>45</v>
      </c>
      <c r="V110" s="39" t="s">
        <v>96</v>
      </c>
      <c r="W110" s="41" t="n">
        <v>6308.96</v>
      </c>
    </row>
    <row r="111" customFormat="false" ht="12.75" hidden="false" customHeight="false" outlineLevel="0" collapsed="false">
      <c r="A111" s="39" t="s">
        <v>1710</v>
      </c>
      <c r="B111" s="39" t="s">
        <v>20</v>
      </c>
      <c r="C111" s="39" t="s">
        <v>37</v>
      </c>
      <c r="D111" s="39" t="s">
        <v>1710</v>
      </c>
      <c r="E111" s="41" t="n">
        <v>60432.55</v>
      </c>
      <c r="G111" s="39" t="s">
        <v>2098</v>
      </c>
      <c r="H111" s="39" t="s">
        <v>14</v>
      </c>
      <c r="I111" s="39" t="s">
        <v>27</v>
      </c>
      <c r="J111" s="39" t="s">
        <v>28</v>
      </c>
      <c r="K111" s="41" t="n">
        <v>8788.38</v>
      </c>
      <c r="M111" s="39" t="s">
        <v>415</v>
      </c>
      <c r="N111" s="39" t="s">
        <v>20</v>
      </c>
      <c r="O111" s="39" t="s">
        <v>87</v>
      </c>
      <c r="P111" s="39" t="s">
        <v>88</v>
      </c>
      <c r="Q111" s="41" t="n">
        <v>18629.54</v>
      </c>
      <c r="S111" s="39" t="s">
        <v>1864</v>
      </c>
      <c r="T111" s="39" t="s">
        <v>14</v>
      </c>
      <c r="U111" s="39" t="s">
        <v>33</v>
      </c>
      <c r="V111" s="39" t="s">
        <v>135</v>
      </c>
      <c r="W111" s="41" t="n">
        <v>6308.49</v>
      </c>
    </row>
    <row r="112" customFormat="false" ht="12.75" hidden="false" customHeight="false" outlineLevel="0" collapsed="false">
      <c r="A112" s="39" t="s">
        <v>614</v>
      </c>
      <c r="B112" s="39" t="s">
        <v>20</v>
      </c>
      <c r="C112" s="39" t="s">
        <v>37</v>
      </c>
      <c r="D112" s="39" t="s">
        <v>615</v>
      </c>
      <c r="E112" s="41" t="n">
        <v>60429.88</v>
      </c>
      <c r="G112" s="39" t="s">
        <v>817</v>
      </c>
      <c r="H112" s="39" t="s">
        <v>346</v>
      </c>
      <c r="I112" s="39"/>
      <c r="J112" s="39"/>
      <c r="K112" s="41" t="n">
        <v>8787.47</v>
      </c>
      <c r="M112" s="39" t="s">
        <v>2170</v>
      </c>
      <c r="N112" s="39" t="s">
        <v>20</v>
      </c>
      <c r="O112" s="39" t="s">
        <v>33</v>
      </c>
      <c r="P112" s="39" t="s">
        <v>88</v>
      </c>
      <c r="Q112" s="41" t="n">
        <v>18629.54</v>
      </c>
      <c r="S112" s="39" t="s">
        <v>2052</v>
      </c>
      <c r="T112" s="39" t="s">
        <v>20</v>
      </c>
      <c r="U112" s="39" t="s">
        <v>66</v>
      </c>
      <c r="V112" s="39" t="s">
        <v>16</v>
      </c>
      <c r="W112" s="41" t="n">
        <v>6308.45</v>
      </c>
    </row>
    <row r="113" customFormat="false" ht="12.75" hidden="false" customHeight="false" outlineLevel="0" collapsed="false">
      <c r="A113" s="39" t="s">
        <v>647</v>
      </c>
      <c r="B113" s="39" t="s">
        <v>20</v>
      </c>
      <c r="C113" s="39" t="s">
        <v>37</v>
      </c>
      <c r="D113" s="39" t="s">
        <v>648</v>
      </c>
      <c r="E113" s="41" t="n">
        <v>60429.88</v>
      </c>
      <c r="G113" s="39" t="s">
        <v>1368</v>
      </c>
      <c r="H113" s="39" t="s">
        <v>205</v>
      </c>
      <c r="I113" s="39" t="s">
        <v>111</v>
      </c>
      <c r="J113" s="39" t="s">
        <v>1387</v>
      </c>
      <c r="K113" s="41" t="n">
        <v>8787.47</v>
      </c>
      <c r="M113" s="39" t="s">
        <v>2262</v>
      </c>
      <c r="N113" s="39" t="s">
        <v>47</v>
      </c>
      <c r="O113" s="39" t="s">
        <v>87</v>
      </c>
      <c r="P113" s="39" t="s">
        <v>2263</v>
      </c>
      <c r="Q113" s="41" t="n">
        <v>18629.52</v>
      </c>
      <c r="S113" s="39" t="s">
        <v>686</v>
      </c>
      <c r="T113" s="39" t="s">
        <v>20</v>
      </c>
      <c r="U113" s="39" t="s">
        <v>45</v>
      </c>
      <c r="V113" s="39" t="s">
        <v>69</v>
      </c>
      <c r="W113" s="41" t="n">
        <v>6308.39</v>
      </c>
    </row>
    <row r="114" customFormat="false" ht="12.75" hidden="false" customHeight="false" outlineLevel="0" collapsed="false">
      <c r="A114" s="39" t="s">
        <v>1801</v>
      </c>
      <c r="B114" s="39" t="s">
        <v>20</v>
      </c>
      <c r="C114" s="39" t="s">
        <v>37</v>
      </c>
      <c r="D114" s="39" t="s">
        <v>1802</v>
      </c>
      <c r="E114" s="41" t="n">
        <v>60429.88</v>
      </c>
      <c r="G114" s="39" t="s">
        <v>2782</v>
      </c>
      <c r="H114" s="39" t="s">
        <v>205</v>
      </c>
      <c r="I114" s="39" t="s">
        <v>111</v>
      </c>
      <c r="J114" s="39" t="s">
        <v>1164</v>
      </c>
      <c r="K114" s="41" t="n">
        <v>8787.47</v>
      </c>
      <c r="M114" s="39" t="s">
        <v>2494</v>
      </c>
      <c r="N114" s="39" t="s">
        <v>26</v>
      </c>
      <c r="O114" s="39" t="s">
        <v>111</v>
      </c>
      <c r="P114" s="39" t="s">
        <v>763</v>
      </c>
      <c r="Q114" s="41" t="n">
        <v>18629.52</v>
      </c>
      <c r="S114" s="39" t="s">
        <v>2668</v>
      </c>
      <c r="T114" s="39" t="s">
        <v>26</v>
      </c>
      <c r="U114" s="39" t="s">
        <v>111</v>
      </c>
      <c r="V114" s="39" t="s">
        <v>763</v>
      </c>
      <c r="W114" s="41" t="n">
        <v>6308.39</v>
      </c>
    </row>
    <row r="115" customFormat="false" ht="12.75" hidden="false" customHeight="false" outlineLevel="0" collapsed="false">
      <c r="A115" s="39" t="s">
        <v>2049</v>
      </c>
      <c r="B115" s="39" t="s">
        <v>20</v>
      </c>
      <c r="C115" s="39" t="s">
        <v>37</v>
      </c>
      <c r="D115" s="39" t="s">
        <v>1562</v>
      </c>
      <c r="E115" s="41" t="n">
        <v>60429.88</v>
      </c>
      <c r="G115" s="39" t="s">
        <v>1882</v>
      </c>
      <c r="H115" s="39" t="s">
        <v>26</v>
      </c>
      <c r="I115" s="39" t="s">
        <v>111</v>
      </c>
      <c r="J115" s="39" t="s">
        <v>1069</v>
      </c>
      <c r="K115" s="41" t="n">
        <v>8787.34</v>
      </c>
      <c r="M115" s="39" t="s">
        <v>1272</v>
      </c>
      <c r="N115" s="39" t="s">
        <v>14</v>
      </c>
      <c r="O115" s="39" t="s">
        <v>27</v>
      </c>
      <c r="P115" s="39" t="s">
        <v>28</v>
      </c>
      <c r="Q115" s="41" t="n">
        <v>18629.51</v>
      </c>
      <c r="S115" s="39" t="s">
        <v>1368</v>
      </c>
      <c r="T115" s="39" t="s">
        <v>47</v>
      </c>
      <c r="U115" s="39" t="s">
        <v>111</v>
      </c>
      <c r="V115" s="39" t="s">
        <v>1369</v>
      </c>
      <c r="W115" s="41" t="n">
        <v>6308.28</v>
      </c>
    </row>
    <row r="116" customFormat="false" ht="12.75" hidden="false" customHeight="false" outlineLevel="0" collapsed="false">
      <c r="A116" s="39" t="s">
        <v>2117</v>
      </c>
      <c r="B116" s="39" t="s">
        <v>20</v>
      </c>
      <c r="C116" s="39" t="s">
        <v>37</v>
      </c>
      <c r="D116" s="39" t="s">
        <v>2117</v>
      </c>
      <c r="E116" s="41" t="n">
        <v>60429.88</v>
      </c>
      <c r="G116" s="39" t="s">
        <v>1195</v>
      </c>
      <c r="H116" s="39" t="s">
        <v>47</v>
      </c>
      <c r="I116" s="39" t="s">
        <v>27</v>
      </c>
      <c r="J116" s="39" t="s">
        <v>1196</v>
      </c>
      <c r="K116" s="41" t="n">
        <v>8786.91</v>
      </c>
      <c r="M116" s="39" t="s">
        <v>2730</v>
      </c>
      <c r="N116" s="39" t="s">
        <v>59</v>
      </c>
      <c r="O116" s="39" t="s">
        <v>66</v>
      </c>
      <c r="P116" s="39" t="s">
        <v>1417</v>
      </c>
      <c r="Q116" s="41" t="n">
        <v>18629.51</v>
      </c>
      <c r="S116" s="39" t="s">
        <v>2665</v>
      </c>
      <c r="T116" s="39" t="s">
        <v>20</v>
      </c>
      <c r="U116" s="39" t="s">
        <v>37</v>
      </c>
      <c r="V116" s="39" t="s">
        <v>353</v>
      </c>
      <c r="W116" s="41" t="n">
        <v>6308.17</v>
      </c>
    </row>
    <row r="117" customFormat="false" ht="12.75" hidden="false" customHeight="false" outlineLevel="0" collapsed="false">
      <c r="A117" s="39" t="s">
        <v>2119</v>
      </c>
      <c r="B117" s="39" t="s">
        <v>20</v>
      </c>
      <c r="C117" s="39" t="s">
        <v>37</v>
      </c>
      <c r="D117" s="39" t="s">
        <v>2120</v>
      </c>
      <c r="E117" s="41" t="n">
        <v>60429.88</v>
      </c>
      <c r="G117" s="39" t="s">
        <v>3524</v>
      </c>
      <c r="H117" s="39" t="s">
        <v>14</v>
      </c>
      <c r="I117" s="39" t="s">
        <v>27</v>
      </c>
      <c r="J117" s="39" t="s">
        <v>50</v>
      </c>
      <c r="K117" s="41" t="n">
        <v>8786.65</v>
      </c>
      <c r="M117" s="39" t="s">
        <v>2394</v>
      </c>
      <c r="N117" s="39" t="s">
        <v>59</v>
      </c>
      <c r="O117" s="39" t="s">
        <v>66</v>
      </c>
      <c r="P117" s="39" t="s">
        <v>195</v>
      </c>
      <c r="Q117" s="41" t="n">
        <v>18629.51</v>
      </c>
      <c r="S117" s="39" t="s">
        <v>2488</v>
      </c>
      <c r="T117" s="39" t="s">
        <v>20</v>
      </c>
      <c r="U117" s="39" t="s">
        <v>37</v>
      </c>
      <c r="V117" s="39" t="s">
        <v>353</v>
      </c>
      <c r="W117" s="41" t="n">
        <v>6308.13</v>
      </c>
    </row>
    <row r="118" customFormat="false" ht="12.75" hidden="false" customHeight="false" outlineLevel="0" collapsed="false">
      <c r="A118" s="39" t="s">
        <v>2201</v>
      </c>
      <c r="B118" s="39" t="s">
        <v>20</v>
      </c>
      <c r="C118" s="39" t="s">
        <v>37</v>
      </c>
      <c r="D118" s="39" t="s">
        <v>2202</v>
      </c>
      <c r="E118" s="41" t="n">
        <v>60429.88</v>
      </c>
      <c r="G118" s="39" t="s">
        <v>1859</v>
      </c>
      <c r="H118" s="39" t="s">
        <v>26</v>
      </c>
      <c r="I118" s="39" t="s">
        <v>111</v>
      </c>
      <c r="J118" s="39" t="s">
        <v>1860</v>
      </c>
      <c r="K118" s="41" t="n">
        <v>8785.83</v>
      </c>
      <c r="M118" s="39" t="s">
        <v>2707</v>
      </c>
      <c r="N118" s="39" t="s">
        <v>47</v>
      </c>
      <c r="O118" s="39" t="s">
        <v>87</v>
      </c>
      <c r="P118" s="39" t="s">
        <v>2708</v>
      </c>
      <c r="Q118" s="41" t="n">
        <v>18629.51</v>
      </c>
      <c r="S118" s="39" t="s">
        <v>2647</v>
      </c>
      <c r="T118" s="39" t="s">
        <v>125</v>
      </c>
      <c r="U118" s="39" t="s">
        <v>87</v>
      </c>
      <c r="V118" s="39" t="s">
        <v>88</v>
      </c>
      <c r="W118" s="41" t="n">
        <v>6308.05</v>
      </c>
    </row>
    <row r="119" customFormat="false" ht="12.75" hidden="false" customHeight="false" outlineLevel="0" collapsed="false">
      <c r="A119" s="39" t="s">
        <v>1745</v>
      </c>
      <c r="B119" s="39" t="s">
        <v>47</v>
      </c>
      <c r="C119" s="39" t="s">
        <v>87</v>
      </c>
      <c r="D119" s="39" t="s">
        <v>88</v>
      </c>
      <c r="E119" s="41" t="n">
        <v>60406.02</v>
      </c>
      <c r="G119" s="39" t="s">
        <v>1916</v>
      </c>
      <c r="H119" s="39" t="s">
        <v>26</v>
      </c>
      <c r="I119" s="39" t="s">
        <v>111</v>
      </c>
      <c r="J119" s="39" t="s">
        <v>869</v>
      </c>
      <c r="K119" s="41" t="n">
        <v>8785.08</v>
      </c>
      <c r="M119" s="39" t="s">
        <v>1406</v>
      </c>
      <c r="N119" s="39" t="s">
        <v>14</v>
      </c>
      <c r="O119" s="39" t="s">
        <v>37</v>
      </c>
      <c r="P119" s="39" t="s">
        <v>512</v>
      </c>
      <c r="Q119" s="41" t="n">
        <v>18629.5</v>
      </c>
      <c r="S119" s="39" t="s">
        <v>3286</v>
      </c>
      <c r="T119" s="39" t="s">
        <v>59</v>
      </c>
      <c r="U119" s="39" t="s">
        <v>60</v>
      </c>
      <c r="V119" s="39" t="s">
        <v>3287</v>
      </c>
      <c r="W119" s="41" t="n">
        <v>6308.05</v>
      </c>
    </row>
    <row r="120" customFormat="false" ht="12.75" hidden="false" customHeight="false" outlineLevel="0" collapsed="false">
      <c r="A120" s="39" t="s">
        <v>37</v>
      </c>
      <c r="B120" s="39" t="s">
        <v>34</v>
      </c>
      <c r="C120" s="39"/>
      <c r="D120" s="39"/>
      <c r="E120" s="41" t="n">
        <v>60395.600435</v>
      </c>
      <c r="G120" s="39" t="s">
        <v>2061</v>
      </c>
      <c r="H120" s="39" t="s">
        <v>26</v>
      </c>
      <c r="I120" s="39" t="s">
        <v>111</v>
      </c>
      <c r="J120" s="39" t="s">
        <v>1155</v>
      </c>
      <c r="K120" s="41" t="n">
        <v>8782.98</v>
      </c>
      <c r="M120" s="39" t="s">
        <v>1596</v>
      </c>
      <c r="N120" s="39" t="s">
        <v>14</v>
      </c>
      <c r="O120" s="39" t="s">
        <v>87</v>
      </c>
      <c r="P120" s="39" t="s">
        <v>88</v>
      </c>
      <c r="Q120" s="41" t="n">
        <v>18629.49</v>
      </c>
      <c r="S120" s="39" t="s">
        <v>362</v>
      </c>
      <c r="T120" s="39" t="s">
        <v>44</v>
      </c>
      <c r="U120" s="39" t="s">
        <v>15</v>
      </c>
      <c r="V120" s="39"/>
      <c r="W120" s="41" t="n">
        <v>6307.82</v>
      </c>
    </row>
    <row r="121" customFormat="false" ht="12.75" hidden="false" customHeight="false" outlineLevel="0" collapsed="false">
      <c r="A121" s="39" t="s">
        <v>1670</v>
      </c>
      <c r="B121" s="39" t="s">
        <v>226</v>
      </c>
      <c r="C121" s="39" t="s">
        <v>27</v>
      </c>
      <c r="D121" s="39" t="s">
        <v>265</v>
      </c>
      <c r="E121" s="41" t="n">
        <v>60374.35</v>
      </c>
      <c r="G121" s="39" t="s">
        <v>137</v>
      </c>
      <c r="H121" s="39" t="s">
        <v>14</v>
      </c>
      <c r="I121" s="39" t="s">
        <v>27</v>
      </c>
      <c r="J121" s="39" t="s">
        <v>138</v>
      </c>
      <c r="K121" s="41" t="n">
        <v>8781.76</v>
      </c>
      <c r="M121" s="39" t="s">
        <v>1104</v>
      </c>
      <c r="N121" s="39" t="s">
        <v>639</v>
      </c>
      <c r="O121" s="39" t="s">
        <v>37</v>
      </c>
      <c r="P121" s="39" t="s">
        <v>1105</v>
      </c>
      <c r="Q121" s="41" t="n">
        <v>18629.49</v>
      </c>
      <c r="S121" s="39" t="s">
        <v>1879</v>
      </c>
      <c r="T121" s="39" t="s">
        <v>20</v>
      </c>
      <c r="U121" s="39" t="s">
        <v>37</v>
      </c>
      <c r="V121" s="39" t="s">
        <v>1880</v>
      </c>
      <c r="W121" s="41" t="n">
        <v>6307.82</v>
      </c>
    </row>
    <row r="122" customFormat="false" ht="12.75" hidden="false" customHeight="false" outlineLevel="0" collapsed="false">
      <c r="A122" s="39" t="s">
        <v>1680</v>
      </c>
      <c r="B122" s="39" t="s">
        <v>44</v>
      </c>
      <c r="C122" s="39" t="s">
        <v>27</v>
      </c>
      <c r="D122" s="39"/>
      <c r="E122" s="41" t="n">
        <v>60374.35</v>
      </c>
      <c r="G122" s="39" t="s">
        <v>2514</v>
      </c>
      <c r="H122" s="39" t="s">
        <v>1714</v>
      </c>
      <c r="I122" s="39" t="s">
        <v>111</v>
      </c>
      <c r="J122" s="39" t="s">
        <v>2515</v>
      </c>
      <c r="K122" s="41" t="n">
        <v>8781.67</v>
      </c>
      <c r="M122" s="39" t="s">
        <v>1830</v>
      </c>
      <c r="N122" s="39" t="s">
        <v>20</v>
      </c>
      <c r="O122" s="39" t="s">
        <v>37</v>
      </c>
      <c r="P122" s="39" t="s">
        <v>353</v>
      </c>
      <c r="Q122" s="41" t="n">
        <v>18629.49</v>
      </c>
      <c r="S122" s="39" t="s">
        <v>2882</v>
      </c>
      <c r="T122" s="39" t="s">
        <v>20</v>
      </c>
      <c r="U122" s="39" t="s">
        <v>27</v>
      </c>
      <c r="V122" s="39" t="s">
        <v>281</v>
      </c>
      <c r="W122" s="41" t="n">
        <v>6307.32</v>
      </c>
    </row>
    <row r="123" customFormat="false" ht="12.75" hidden="false" customHeight="false" outlineLevel="0" collapsed="false">
      <c r="A123" s="39" t="s">
        <v>1986</v>
      </c>
      <c r="B123" s="39" t="s">
        <v>125</v>
      </c>
      <c r="C123" s="39" t="s">
        <v>87</v>
      </c>
      <c r="D123" s="39" t="s">
        <v>1766</v>
      </c>
      <c r="E123" s="41" t="n">
        <v>60369.68</v>
      </c>
      <c r="G123" s="39" t="s">
        <v>1481</v>
      </c>
      <c r="H123" s="39" t="s">
        <v>34</v>
      </c>
      <c r="I123" s="39"/>
      <c r="J123" s="39"/>
      <c r="K123" s="41" t="n">
        <v>8780.975091</v>
      </c>
      <c r="M123" s="39" t="s">
        <v>87</v>
      </c>
      <c r="N123" s="39" t="s">
        <v>34</v>
      </c>
      <c r="O123" s="39"/>
      <c r="P123" s="39"/>
      <c r="Q123" s="41" t="n">
        <v>18629.48</v>
      </c>
      <c r="S123" s="39" t="s">
        <v>1149</v>
      </c>
      <c r="T123" s="39" t="s">
        <v>20</v>
      </c>
      <c r="U123" s="39" t="s">
        <v>45</v>
      </c>
      <c r="V123" s="39" t="s">
        <v>69</v>
      </c>
      <c r="W123" s="41" t="n">
        <v>6307.16</v>
      </c>
    </row>
    <row r="124" customFormat="false" ht="12.75" hidden="false" customHeight="false" outlineLevel="0" collapsed="false">
      <c r="A124" s="39" t="s">
        <v>2871</v>
      </c>
      <c r="B124" s="39" t="s">
        <v>47</v>
      </c>
      <c r="C124" s="39" t="s">
        <v>27</v>
      </c>
      <c r="D124" s="39" t="s">
        <v>2872</v>
      </c>
      <c r="E124" s="41" t="n">
        <v>60362.85</v>
      </c>
      <c r="G124" s="39" t="s">
        <v>2324</v>
      </c>
      <c r="H124" s="39" t="s">
        <v>59</v>
      </c>
      <c r="I124" s="39" t="s">
        <v>66</v>
      </c>
      <c r="J124" s="39" t="s">
        <v>119</v>
      </c>
      <c r="K124" s="41" t="n">
        <v>8780.55</v>
      </c>
      <c r="M124" s="39" t="s">
        <v>2238</v>
      </c>
      <c r="N124" s="39" t="s">
        <v>59</v>
      </c>
      <c r="O124" s="39" t="s">
        <v>60</v>
      </c>
      <c r="P124" s="39" t="s">
        <v>61</v>
      </c>
      <c r="Q124" s="41" t="n">
        <v>18629.48</v>
      </c>
      <c r="S124" s="39" t="s">
        <v>3042</v>
      </c>
      <c r="T124" s="39" t="s">
        <v>14</v>
      </c>
      <c r="U124" s="39" t="s">
        <v>27</v>
      </c>
      <c r="V124" s="39" t="s">
        <v>28</v>
      </c>
      <c r="W124" s="41" t="n">
        <v>6307.03</v>
      </c>
    </row>
    <row r="125" customFormat="false" ht="12.75" hidden="false" customHeight="false" outlineLevel="0" collapsed="false">
      <c r="A125" s="39" t="s">
        <v>883</v>
      </c>
      <c r="B125" s="39" t="s">
        <v>47</v>
      </c>
      <c r="C125" s="39" t="s">
        <v>37</v>
      </c>
      <c r="D125" s="39" t="s">
        <v>727</v>
      </c>
      <c r="E125" s="41" t="n">
        <v>60350.51</v>
      </c>
      <c r="G125" s="39" t="s">
        <v>2962</v>
      </c>
      <c r="H125" s="39" t="s">
        <v>47</v>
      </c>
      <c r="I125" s="39" t="s">
        <v>66</v>
      </c>
      <c r="J125" s="39" t="s">
        <v>2963</v>
      </c>
      <c r="K125" s="41" t="n">
        <v>8780.53</v>
      </c>
      <c r="M125" s="39" t="s">
        <v>3280</v>
      </c>
      <c r="N125" s="39" t="s">
        <v>59</v>
      </c>
      <c r="O125" s="39" t="s">
        <v>60</v>
      </c>
      <c r="P125" s="39" t="s">
        <v>61</v>
      </c>
      <c r="Q125" s="41" t="n">
        <v>18629.48</v>
      </c>
      <c r="S125" s="39" t="s">
        <v>27</v>
      </c>
      <c r="T125" s="39" t="s">
        <v>34</v>
      </c>
      <c r="U125" s="39"/>
      <c r="V125" s="39"/>
      <c r="W125" s="41" t="n">
        <v>6307.03</v>
      </c>
    </row>
    <row r="126" customFormat="false" ht="12.75" hidden="false" customHeight="false" outlineLevel="0" collapsed="false">
      <c r="A126" s="39" t="s">
        <v>2767</v>
      </c>
      <c r="B126" s="39" t="s">
        <v>47</v>
      </c>
      <c r="C126" s="39" t="s">
        <v>37</v>
      </c>
      <c r="D126" s="39" t="s">
        <v>167</v>
      </c>
      <c r="E126" s="41" t="n">
        <v>60350.51</v>
      </c>
      <c r="G126" s="39" t="s">
        <v>3485</v>
      </c>
      <c r="H126" s="39" t="s">
        <v>26</v>
      </c>
      <c r="I126" s="39" t="s">
        <v>111</v>
      </c>
      <c r="J126" s="39" t="s">
        <v>3486</v>
      </c>
      <c r="K126" s="41" t="n">
        <v>8779.66</v>
      </c>
      <c r="M126" s="39" t="s">
        <v>2130</v>
      </c>
      <c r="N126" s="39" t="s">
        <v>14</v>
      </c>
      <c r="O126" s="39" t="s">
        <v>27</v>
      </c>
      <c r="P126" s="39" t="s">
        <v>28</v>
      </c>
      <c r="Q126" s="41" t="n">
        <v>18629.47</v>
      </c>
      <c r="S126" s="39" t="s">
        <v>1537</v>
      </c>
      <c r="T126" s="39" t="s">
        <v>20</v>
      </c>
      <c r="U126" s="39" t="s">
        <v>37</v>
      </c>
      <c r="V126" s="39" t="s">
        <v>1538</v>
      </c>
      <c r="W126" s="41" t="n">
        <v>6307.03</v>
      </c>
    </row>
    <row r="127" customFormat="false" ht="12.75" hidden="false" customHeight="false" outlineLevel="0" collapsed="false">
      <c r="A127" s="39" t="s">
        <v>3511</v>
      </c>
      <c r="B127" s="39" t="s">
        <v>125</v>
      </c>
      <c r="C127" s="39" t="s">
        <v>87</v>
      </c>
      <c r="D127" s="39" t="s">
        <v>3512</v>
      </c>
      <c r="E127" s="41" t="n">
        <v>60349.52</v>
      </c>
      <c r="G127" s="39" t="s">
        <v>1261</v>
      </c>
      <c r="H127" s="39" t="s">
        <v>59</v>
      </c>
      <c r="I127" s="39" t="s">
        <v>60</v>
      </c>
      <c r="J127" s="39" t="s">
        <v>281</v>
      </c>
      <c r="K127" s="41" t="n">
        <v>8778.76</v>
      </c>
      <c r="M127" s="39" t="s">
        <v>1160</v>
      </c>
      <c r="N127" s="39" t="s">
        <v>346</v>
      </c>
      <c r="O127" s="39"/>
      <c r="P127" s="39"/>
      <c r="Q127" s="41" t="n">
        <v>18629.47</v>
      </c>
      <c r="S127" s="39" t="s">
        <v>3292</v>
      </c>
      <c r="T127" s="39" t="s">
        <v>125</v>
      </c>
      <c r="U127" s="39" t="s">
        <v>87</v>
      </c>
      <c r="V127" s="39" t="s">
        <v>337</v>
      </c>
      <c r="W127" s="41" t="n">
        <v>6306.96</v>
      </c>
    </row>
    <row r="128" customFormat="false" ht="12.75" hidden="false" customHeight="false" outlineLevel="0" collapsed="false">
      <c r="A128" s="39" t="s">
        <v>400</v>
      </c>
      <c r="B128" s="39" t="s">
        <v>125</v>
      </c>
      <c r="C128" s="39" t="s">
        <v>87</v>
      </c>
      <c r="D128" s="39" t="s">
        <v>401</v>
      </c>
      <c r="E128" s="41" t="n">
        <v>60344.86</v>
      </c>
      <c r="G128" s="39" t="s">
        <v>2718</v>
      </c>
      <c r="H128" s="39" t="s">
        <v>14</v>
      </c>
      <c r="I128" s="39" t="s">
        <v>27</v>
      </c>
      <c r="J128" s="39" t="s">
        <v>28</v>
      </c>
      <c r="K128" s="41" t="n">
        <v>8778.21</v>
      </c>
      <c r="M128" s="39" t="s">
        <v>511</v>
      </c>
      <c r="N128" s="39" t="s">
        <v>26</v>
      </c>
      <c r="O128" s="39" t="s">
        <v>33</v>
      </c>
      <c r="P128" s="39" t="s">
        <v>512</v>
      </c>
      <c r="Q128" s="41" t="n">
        <v>18629.47</v>
      </c>
      <c r="S128" s="39" t="s">
        <v>3555</v>
      </c>
      <c r="T128" s="39" t="s">
        <v>26</v>
      </c>
      <c r="U128" s="39" t="s">
        <v>60</v>
      </c>
      <c r="V128" s="39" t="s">
        <v>1193</v>
      </c>
      <c r="W128" s="41" t="n">
        <v>6306.74</v>
      </c>
    </row>
    <row r="129" customFormat="false" ht="12.75" hidden="false" customHeight="false" outlineLevel="0" collapsed="false">
      <c r="A129" s="39" t="s">
        <v>3242</v>
      </c>
      <c r="B129" s="39" t="s">
        <v>14</v>
      </c>
      <c r="C129" s="39" t="s">
        <v>37</v>
      </c>
      <c r="D129" s="39" t="s">
        <v>512</v>
      </c>
      <c r="E129" s="41" t="n">
        <v>60333.76</v>
      </c>
      <c r="G129" s="39" t="s">
        <v>1368</v>
      </c>
      <c r="H129" s="39" t="s">
        <v>47</v>
      </c>
      <c r="I129" s="39" t="s">
        <v>111</v>
      </c>
      <c r="J129" s="39" t="s">
        <v>1369</v>
      </c>
      <c r="K129" s="41" t="n">
        <v>8776.65</v>
      </c>
      <c r="M129" s="39" t="s">
        <v>960</v>
      </c>
      <c r="N129" s="39" t="s">
        <v>59</v>
      </c>
      <c r="O129" s="39" t="s">
        <v>60</v>
      </c>
      <c r="P129" s="39" t="s">
        <v>961</v>
      </c>
      <c r="Q129" s="41" t="n">
        <v>18629.43</v>
      </c>
      <c r="S129" s="39" t="s">
        <v>2394</v>
      </c>
      <c r="T129" s="39" t="s">
        <v>59</v>
      </c>
      <c r="U129" s="39" t="s">
        <v>66</v>
      </c>
      <c r="V129" s="39" t="s">
        <v>195</v>
      </c>
      <c r="W129" s="41" t="n">
        <v>6306.52</v>
      </c>
    </row>
    <row r="130" customFormat="false" ht="12.75" hidden="false" customHeight="false" outlineLevel="0" collapsed="false">
      <c r="A130" s="39" t="s">
        <v>2367</v>
      </c>
      <c r="B130" s="39" t="s">
        <v>44</v>
      </c>
      <c r="C130" s="39" t="s">
        <v>27</v>
      </c>
      <c r="D130" s="39"/>
      <c r="E130" s="41" t="n">
        <v>60331.21</v>
      </c>
      <c r="G130" s="39" t="s">
        <v>3042</v>
      </c>
      <c r="H130" s="39" t="s">
        <v>14</v>
      </c>
      <c r="I130" s="39" t="s">
        <v>27</v>
      </c>
      <c r="J130" s="39" t="s">
        <v>28</v>
      </c>
      <c r="K130" s="41" t="n">
        <v>8776.62</v>
      </c>
      <c r="M130" s="39" t="s">
        <v>3321</v>
      </c>
      <c r="N130" s="39" t="s">
        <v>20</v>
      </c>
      <c r="O130" s="39" t="s">
        <v>33</v>
      </c>
      <c r="P130" s="39" t="s">
        <v>96</v>
      </c>
      <c r="Q130" s="41" t="n">
        <v>18629.41</v>
      </c>
      <c r="S130" s="39" t="s">
        <v>1964</v>
      </c>
      <c r="T130" s="39" t="s">
        <v>226</v>
      </c>
      <c r="U130" s="39" t="s">
        <v>87</v>
      </c>
      <c r="V130" s="39" t="s">
        <v>373</v>
      </c>
      <c r="W130" s="41" t="n">
        <v>6306.52</v>
      </c>
    </row>
    <row r="131" customFormat="false" ht="12.75" hidden="false" customHeight="false" outlineLevel="0" collapsed="false">
      <c r="A131" s="39" t="s">
        <v>3465</v>
      </c>
      <c r="B131" s="39" t="s">
        <v>20</v>
      </c>
      <c r="C131" s="39" t="s">
        <v>45</v>
      </c>
      <c r="D131" s="39" t="s">
        <v>3466</v>
      </c>
      <c r="E131" s="41" t="n">
        <v>60325.18</v>
      </c>
      <c r="G131" s="39" t="s">
        <v>1310</v>
      </c>
      <c r="H131" s="39" t="s">
        <v>26</v>
      </c>
      <c r="I131" s="39" t="s">
        <v>66</v>
      </c>
      <c r="J131" s="39" t="s">
        <v>193</v>
      </c>
      <c r="K131" s="41" t="n">
        <v>8774.05</v>
      </c>
      <c r="M131" s="39" t="s">
        <v>3485</v>
      </c>
      <c r="N131" s="39" t="s">
        <v>26</v>
      </c>
      <c r="O131" s="39" t="s">
        <v>111</v>
      </c>
      <c r="P131" s="39" t="s">
        <v>3486</v>
      </c>
      <c r="Q131" s="41" t="n">
        <v>18629.39</v>
      </c>
      <c r="S131" s="39" t="s">
        <v>1166</v>
      </c>
      <c r="T131" s="39" t="s">
        <v>47</v>
      </c>
      <c r="U131" s="39" t="s">
        <v>297</v>
      </c>
      <c r="V131" s="39" t="s">
        <v>512</v>
      </c>
      <c r="W131" s="41" t="n">
        <v>6306.26</v>
      </c>
    </row>
    <row r="132" customFormat="false" ht="12.75" hidden="false" customHeight="false" outlineLevel="0" collapsed="false">
      <c r="A132" s="39" t="s">
        <v>1796</v>
      </c>
      <c r="B132" s="39" t="s">
        <v>14</v>
      </c>
      <c r="C132" s="39" t="s">
        <v>37</v>
      </c>
      <c r="D132" s="39" t="s">
        <v>512</v>
      </c>
      <c r="E132" s="41" t="n">
        <v>60324.83</v>
      </c>
      <c r="G132" s="39" t="s">
        <v>1587</v>
      </c>
      <c r="H132" s="39" t="s">
        <v>59</v>
      </c>
      <c r="I132" s="39" t="s">
        <v>297</v>
      </c>
      <c r="J132" s="39" t="s">
        <v>1588</v>
      </c>
      <c r="K132" s="41" t="n">
        <v>8774.01</v>
      </c>
      <c r="M132" s="39" t="s">
        <v>1614</v>
      </c>
      <c r="N132" s="39" t="s">
        <v>26</v>
      </c>
      <c r="O132" s="39" t="s">
        <v>27</v>
      </c>
      <c r="P132" s="39" t="s">
        <v>28</v>
      </c>
      <c r="Q132" s="41" t="n">
        <v>18629.34</v>
      </c>
      <c r="S132" s="39" t="s">
        <v>1354</v>
      </c>
      <c r="T132" s="39" t="s">
        <v>59</v>
      </c>
      <c r="U132" s="39" t="s">
        <v>66</v>
      </c>
      <c r="V132" s="39" t="s">
        <v>16</v>
      </c>
      <c r="W132" s="41" t="n">
        <v>6306.21</v>
      </c>
    </row>
    <row r="133" customFormat="false" ht="12.75" hidden="false" customHeight="false" outlineLevel="0" collapsed="false">
      <c r="A133" s="39" t="s">
        <v>2298</v>
      </c>
      <c r="B133" s="39" t="s">
        <v>159</v>
      </c>
      <c r="C133" s="39" t="s">
        <v>37</v>
      </c>
      <c r="D133" s="39" t="s">
        <v>2299</v>
      </c>
      <c r="E133" s="41" t="n">
        <v>60323.08</v>
      </c>
      <c r="G133" s="39" t="s">
        <v>2427</v>
      </c>
      <c r="H133" s="39" t="s">
        <v>14</v>
      </c>
      <c r="I133" s="39" t="s">
        <v>27</v>
      </c>
      <c r="J133" s="39" t="s">
        <v>28</v>
      </c>
      <c r="K133" s="41" t="n">
        <v>8771.56</v>
      </c>
      <c r="M133" s="39" t="s">
        <v>362</v>
      </c>
      <c r="N133" s="39" t="s">
        <v>44</v>
      </c>
      <c r="O133" s="39" t="s">
        <v>15</v>
      </c>
      <c r="P133" s="39"/>
      <c r="Q133" s="41" t="n">
        <v>18629.17</v>
      </c>
      <c r="S133" s="39" t="s">
        <v>1190</v>
      </c>
      <c r="T133" s="39" t="s">
        <v>59</v>
      </c>
      <c r="U133" s="39" t="s">
        <v>60</v>
      </c>
      <c r="V133" s="39" t="s">
        <v>1191</v>
      </c>
      <c r="W133" s="41" t="n">
        <v>6306.05</v>
      </c>
    </row>
    <row r="134" customFormat="false" ht="12.75" hidden="false" customHeight="false" outlineLevel="0" collapsed="false">
      <c r="A134" s="39" t="s">
        <v>1544</v>
      </c>
      <c r="B134" s="39" t="s">
        <v>14</v>
      </c>
      <c r="C134" s="39" t="s">
        <v>37</v>
      </c>
      <c r="D134" s="39" t="s">
        <v>512</v>
      </c>
      <c r="E134" s="41" t="n">
        <v>60320.64</v>
      </c>
      <c r="G134" s="39" t="s">
        <v>3621</v>
      </c>
      <c r="H134" s="39" t="s">
        <v>47</v>
      </c>
      <c r="I134" s="39" t="s">
        <v>27</v>
      </c>
      <c r="J134" s="39" t="s">
        <v>998</v>
      </c>
      <c r="K134" s="41" t="n">
        <v>8771.29</v>
      </c>
      <c r="M134" s="39" t="s">
        <v>3621</v>
      </c>
      <c r="N134" s="39" t="s">
        <v>47</v>
      </c>
      <c r="O134" s="39" t="s">
        <v>27</v>
      </c>
      <c r="P134" s="39" t="s">
        <v>998</v>
      </c>
      <c r="Q134" s="41" t="n">
        <v>18629.12</v>
      </c>
      <c r="S134" s="39" t="s">
        <v>3199</v>
      </c>
      <c r="T134" s="39" t="s">
        <v>59</v>
      </c>
      <c r="U134" s="39" t="s">
        <v>60</v>
      </c>
      <c r="V134" s="39" t="s">
        <v>61</v>
      </c>
      <c r="W134" s="41" t="n">
        <v>6306.04</v>
      </c>
    </row>
    <row r="135" customFormat="false" ht="12.75" hidden="false" customHeight="false" outlineLevel="0" collapsed="false">
      <c r="A135" s="39" t="s">
        <v>657</v>
      </c>
      <c r="B135" s="39" t="s">
        <v>14</v>
      </c>
      <c r="C135" s="39" t="s">
        <v>37</v>
      </c>
      <c r="D135" s="39" t="s">
        <v>648</v>
      </c>
      <c r="E135" s="41" t="n">
        <v>60314.9</v>
      </c>
      <c r="G135" s="39" t="s">
        <v>1303</v>
      </c>
      <c r="H135" s="39" t="s">
        <v>14</v>
      </c>
      <c r="I135" s="39" t="s">
        <v>27</v>
      </c>
      <c r="J135" s="39" t="s">
        <v>28</v>
      </c>
      <c r="K135" s="41" t="n">
        <v>8770.51</v>
      </c>
      <c r="M135" s="39" t="s">
        <v>552</v>
      </c>
      <c r="N135" s="39" t="s">
        <v>26</v>
      </c>
      <c r="O135" s="39" t="s">
        <v>27</v>
      </c>
      <c r="P135" s="39" t="s">
        <v>453</v>
      </c>
      <c r="Q135" s="41" t="n">
        <v>18628.63</v>
      </c>
      <c r="S135" s="39" t="s">
        <v>627</v>
      </c>
      <c r="T135" s="39" t="s">
        <v>26</v>
      </c>
      <c r="U135" s="39" t="s">
        <v>87</v>
      </c>
      <c r="V135" s="39" t="s">
        <v>628</v>
      </c>
      <c r="W135" s="41" t="n">
        <v>6304.77</v>
      </c>
    </row>
    <row r="136" customFormat="false" ht="12.75" hidden="false" customHeight="false" outlineLevel="0" collapsed="false">
      <c r="A136" s="39" t="s">
        <v>1406</v>
      </c>
      <c r="B136" s="39" t="s">
        <v>14</v>
      </c>
      <c r="C136" s="39" t="s">
        <v>37</v>
      </c>
      <c r="D136" s="39" t="s">
        <v>512</v>
      </c>
      <c r="E136" s="41" t="n">
        <v>60309.5</v>
      </c>
      <c r="G136" s="39" t="s">
        <v>2364</v>
      </c>
      <c r="H136" s="39" t="s">
        <v>14</v>
      </c>
      <c r="I136" s="39" t="s">
        <v>27</v>
      </c>
      <c r="J136" s="39" t="s">
        <v>28</v>
      </c>
      <c r="K136" s="41" t="n">
        <v>8769.04</v>
      </c>
      <c r="M136" s="39" t="s">
        <v>1810</v>
      </c>
      <c r="N136" s="39" t="s">
        <v>44</v>
      </c>
      <c r="O136" s="39" t="s">
        <v>60</v>
      </c>
      <c r="P136" s="39"/>
      <c r="Q136" s="41" t="n">
        <v>18628.5</v>
      </c>
      <c r="S136" s="39" t="s">
        <v>3302</v>
      </c>
      <c r="T136" s="39" t="s">
        <v>59</v>
      </c>
      <c r="U136" s="39" t="s">
        <v>60</v>
      </c>
      <c r="V136" s="39" t="s">
        <v>1170</v>
      </c>
      <c r="W136" s="41" t="n">
        <v>6304.77</v>
      </c>
    </row>
    <row r="137" customFormat="false" ht="12.75" hidden="false" customHeight="false" outlineLevel="0" collapsed="false">
      <c r="A137" s="39" t="s">
        <v>43</v>
      </c>
      <c r="B137" s="39" t="s">
        <v>44</v>
      </c>
      <c r="C137" s="39" t="s">
        <v>45</v>
      </c>
      <c r="D137" s="39"/>
      <c r="E137" s="41" t="n">
        <v>60308.88</v>
      </c>
      <c r="G137" s="39" t="s">
        <v>2347</v>
      </c>
      <c r="H137" s="39" t="s">
        <v>14</v>
      </c>
      <c r="I137" s="39" t="s">
        <v>27</v>
      </c>
      <c r="J137" s="39" t="s">
        <v>2348</v>
      </c>
      <c r="K137" s="41" t="n">
        <v>8768.32</v>
      </c>
      <c r="M137" s="39" t="s">
        <v>498</v>
      </c>
      <c r="N137" s="39" t="s">
        <v>14</v>
      </c>
      <c r="O137" s="39" t="s">
        <v>27</v>
      </c>
      <c r="P137" s="39" t="s">
        <v>144</v>
      </c>
      <c r="Q137" s="41" t="n">
        <v>18626.33</v>
      </c>
      <c r="S137" s="39" t="s">
        <v>2347</v>
      </c>
      <c r="T137" s="39" t="s">
        <v>14</v>
      </c>
      <c r="U137" s="39" t="s">
        <v>27</v>
      </c>
      <c r="V137" s="39" t="s">
        <v>2348</v>
      </c>
      <c r="W137" s="41" t="n">
        <v>6304.04</v>
      </c>
    </row>
    <row r="138" customFormat="false" ht="12.75" hidden="false" customHeight="false" outlineLevel="0" collapsed="false">
      <c r="A138" s="39" t="s">
        <v>1630</v>
      </c>
      <c r="B138" s="39" t="s">
        <v>639</v>
      </c>
      <c r="C138" s="39" t="s">
        <v>37</v>
      </c>
      <c r="D138" s="39" t="s">
        <v>1631</v>
      </c>
      <c r="E138" s="41" t="n">
        <v>60308.28</v>
      </c>
      <c r="G138" s="39" t="s">
        <v>1853</v>
      </c>
      <c r="H138" s="39" t="s">
        <v>14</v>
      </c>
      <c r="I138" s="39" t="s">
        <v>27</v>
      </c>
      <c r="J138" s="39" t="s">
        <v>28</v>
      </c>
      <c r="K138" s="41" t="n">
        <v>8764.96</v>
      </c>
      <c r="M138" s="39" t="s">
        <v>2405</v>
      </c>
      <c r="N138" s="39" t="s">
        <v>26</v>
      </c>
      <c r="O138" s="39" t="s">
        <v>111</v>
      </c>
      <c r="P138" s="39" t="s">
        <v>2415</v>
      </c>
      <c r="Q138" s="41" t="n">
        <v>18624.4</v>
      </c>
      <c r="S138" s="39" t="s">
        <v>2739</v>
      </c>
      <c r="T138" s="39" t="s">
        <v>59</v>
      </c>
      <c r="U138" s="39" t="s">
        <v>60</v>
      </c>
      <c r="V138" s="39" t="s">
        <v>1359</v>
      </c>
      <c r="W138" s="41" t="n">
        <v>6303.71</v>
      </c>
    </row>
    <row r="139" customFormat="false" ht="12.75" hidden="false" customHeight="false" outlineLevel="0" collapsed="false">
      <c r="A139" s="39" t="s">
        <v>1822</v>
      </c>
      <c r="B139" s="39" t="s">
        <v>639</v>
      </c>
      <c r="C139" s="39" t="s">
        <v>37</v>
      </c>
      <c r="D139" s="39" t="s">
        <v>167</v>
      </c>
      <c r="E139" s="41" t="n">
        <v>60308.28</v>
      </c>
      <c r="G139" s="39" t="s">
        <v>192</v>
      </c>
      <c r="H139" s="39" t="s">
        <v>59</v>
      </c>
      <c r="I139" s="39" t="s">
        <v>66</v>
      </c>
      <c r="J139" s="39" t="s">
        <v>193</v>
      </c>
      <c r="K139" s="41" t="n">
        <v>8763.39</v>
      </c>
      <c r="M139" s="39" t="s">
        <v>1368</v>
      </c>
      <c r="N139" s="39" t="s">
        <v>47</v>
      </c>
      <c r="O139" s="39" t="s">
        <v>111</v>
      </c>
      <c r="P139" s="39" t="s">
        <v>1369</v>
      </c>
      <c r="Q139" s="41" t="n">
        <v>18623.31</v>
      </c>
      <c r="S139" s="39" t="s">
        <v>954</v>
      </c>
      <c r="T139" s="39" t="s">
        <v>346</v>
      </c>
      <c r="U139" s="39"/>
      <c r="V139" s="39"/>
      <c r="W139" s="41" t="n">
        <v>6303.61</v>
      </c>
    </row>
    <row r="140" customFormat="false" ht="12.75" hidden="false" customHeight="false" outlineLevel="0" collapsed="false">
      <c r="A140" s="39" t="s">
        <v>2359</v>
      </c>
      <c r="B140" s="39" t="s">
        <v>14</v>
      </c>
      <c r="C140" s="39" t="s">
        <v>37</v>
      </c>
      <c r="D140" s="39" t="s">
        <v>512</v>
      </c>
      <c r="E140" s="41" t="n">
        <v>60307.36</v>
      </c>
      <c r="G140" s="39" t="s">
        <v>944</v>
      </c>
      <c r="H140" s="39" t="s">
        <v>14</v>
      </c>
      <c r="I140" s="39" t="s">
        <v>27</v>
      </c>
      <c r="J140" s="39" t="s">
        <v>945</v>
      </c>
      <c r="K140" s="41" t="n">
        <v>8763.25</v>
      </c>
      <c r="M140" s="39" t="s">
        <v>2158</v>
      </c>
      <c r="N140" s="39" t="s">
        <v>20</v>
      </c>
      <c r="O140" s="39" t="s">
        <v>15</v>
      </c>
      <c r="P140" s="39" t="s">
        <v>16</v>
      </c>
      <c r="Q140" s="41" t="n">
        <v>18623.183334</v>
      </c>
      <c r="S140" s="39" t="s">
        <v>1046</v>
      </c>
      <c r="T140" s="39" t="s">
        <v>59</v>
      </c>
      <c r="U140" s="39" t="s">
        <v>60</v>
      </c>
      <c r="V140" s="39" t="s">
        <v>61</v>
      </c>
      <c r="W140" s="41" t="n">
        <v>6303.54</v>
      </c>
    </row>
    <row r="141" customFormat="false" ht="12.75" hidden="false" customHeight="false" outlineLevel="0" collapsed="false">
      <c r="A141" s="39" t="s">
        <v>1686</v>
      </c>
      <c r="B141" s="39" t="s">
        <v>44</v>
      </c>
      <c r="C141" s="39" t="s">
        <v>45</v>
      </c>
      <c r="D141" s="39"/>
      <c r="E141" s="41" t="n">
        <v>60305.87</v>
      </c>
      <c r="G141" s="39" t="s">
        <v>3194</v>
      </c>
      <c r="H141" s="39" t="s">
        <v>47</v>
      </c>
      <c r="I141" s="39" t="s">
        <v>297</v>
      </c>
      <c r="J141" s="39" t="s">
        <v>984</v>
      </c>
      <c r="K141" s="41" t="n">
        <v>8762.86</v>
      </c>
      <c r="M141" s="39" t="s">
        <v>1921</v>
      </c>
      <c r="N141" s="39" t="s">
        <v>125</v>
      </c>
      <c r="O141" s="39" t="s">
        <v>87</v>
      </c>
      <c r="P141" s="39" t="s">
        <v>1922</v>
      </c>
      <c r="Q141" s="41" t="n">
        <v>18619.87</v>
      </c>
      <c r="S141" s="39" t="s">
        <v>2505</v>
      </c>
      <c r="T141" s="39" t="s">
        <v>59</v>
      </c>
      <c r="U141" s="39" t="s">
        <v>60</v>
      </c>
      <c r="V141" s="39" t="s">
        <v>61</v>
      </c>
      <c r="W141" s="41" t="n">
        <v>6303.17</v>
      </c>
    </row>
    <row r="142" customFormat="false" ht="12.75" hidden="false" customHeight="false" outlineLevel="0" collapsed="false">
      <c r="A142" s="39" t="s">
        <v>3002</v>
      </c>
      <c r="B142" s="39" t="s">
        <v>14</v>
      </c>
      <c r="C142" s="39" t="s">
        <v>37</v>
      </c>
      <c r="D142" s="39" t="s">
        <v>512</v>
      </c>
      <c r="E142" s="41" t="n">
        <v>60299.24</v>
      </c>
      <c r="G142" s="39" t="s">
        <v>3516</v>
      </c>
      <c r="H142" s="39" t="s">
        <v>14</v>
      </c>
      <c r="I142" s="39" t="s">
        <v>27</v>
      </c>
      <c r="J142" s="39" t="s">
        <v>28</v>
      </c>
      <c r="K142" s="41" t="n">
        <v>8761.92</v>
      </c>
      <c r="M142" s="39" t="s">
        <v>2534</v>
      </c>
      <c r="N142" s="39" t="s">
        <v>26</v>
      </c>
      <c r="O142" s="39" t="s">
        <v>111</v>
      </c>
      <c r="P142" s="39" t="s">
        <v>491</v>
      </c>
      <c r="Q142" s="41" t="n">
        <v>18619.73</v>
      </c>
      <c r="S142" s="39" t="s">
        <v>297</v>
      </c>
      <c r="T142" s="39" t="s">
        <v>34</v>
      </c>
      <c r="U142" s="39"/>
      <c r="V142" s="39"/>
      <c r="W142" s="41" t="n">
        <v>6301.82</v>
      </c>
    </row>
    <row r="143" customFormat="false" ht="12.75" hidden="false" customHeight="false" outlineLevel="0" collapsed="false">
      <c r="A143" s="39" t="s">
        <v>363</v>
      </c>
      <c r="B143" s="39" t="s">
        <v>125</v>
      </c>
      <c r="C143" s="39" t="s">
        <v>87</v>
      </c>
      <c r="D143" s="39" t="s">
        <v>88</v>
      </c>
      <c r="E143" s="41" t="n">
        <v>60295.64</v>
      </c>
      <c r="G143" s="39" t="s">
        <v>1970</v>
      </c>
      <c r="H143" s="39" t="s">
        <v>14</v>
      </c>
      <c r="I143" s="39" t="s">
        <v>27</v>
      </c>
      <c r="J143" s="39" t="s">
        <v>50</v>
      </c>
      <c r="K143" s="41" t="n">
        <v>8760.69</v>
      </c>
      <c r="M143" s="39" t="s">
        <v>1825</v>
      </c>
      <c r="N143" s="39" t="s">
        <v>26</v>
      </c>
      <c r="O143" s="39" t="s">
        <v>27</v>
      </c>
      <c r="P143" s="39" t="s">
        <v>28</v>
      </c>
      <c r="Q143" s="41" t="n">
        <v>18619.73</v>
      </c>
      <c r="S143" s="39" t="s">
        <v>2871</v>
      </c>
      <c r="T143" s="39" t="s">
        <v>47</v>
      </c>
      <c r="U143" s="39" t="s">
        <v>27</v>
      </c>
      <c r="V143" s="39" t="s">
        <v>2872</v>
      </c>
      <c r="W143" s="41" t="n">
        <v>6301.82</v>
      </c>
    </row>
    <row r="144" customFormat="false" ht="12.75" hidden="false" customHeight="false" outlineLevel="0" collapsed="false">
      <c r="A144" s="39" t="s">
        <v>3543</v>
      </c>
      <c r="B144" s="39" t="s">
        <v>14</v>
      </c>
      <c r="C144" s="39" t="s">
        <v>37</v>
      </c>
      <c r="D144" s="39" t="s">
        <v>512</v>
      </c>
      <c r="E144" s="41" t="n">
        <v>60294.68</v>
      </c>
      <c r="G144" s="39" t="s">
        <v>1415</v>
      </c>
      <c r="H144" s="39" t="s">
        <v>59</v>
      </c>
      <c r="I144" s="39" t="s">
        <v>66</v>
      </c>
      <c r="J144" s="39" t="s">
        <v>119</v>
      </c>
      <c r="K144" s="41" t="n">
        <v>8758.13</v>
      </c>
      <c r="M144" s="39" t="s">
        <v>2260</v>
      </c>
      <c r="N144" s="39" t="s">
        <v>47</v>
      </c>
      <c r="O144" s="39" t="s">
        <v>87</v>
      </c>
      <c r="P144" s="39" t="s">
        <v>88</v>
      </c>
      <c r="Q144" s="41" t="n">
        <v>18619.301935</v>
      </c>
      <c r="S144" s="39" t="s">
        <v>2430</v>
      </c>
      <c r="T144" s="39" t="s">
        <v>59</v>
      </c>
      <c r="U144" s="39" t="s">
        <v>297</v>
      </c>
      <c r="V144" s="39" t="s">
        <v>512</v>
      </c>
      <c r="W144" s="41" t="n">
        <v>6301.64</v>
      </c>
    </row>
    <row r="145" customFormat="false" ht="12.75" hidden="false" customHeight="false" outlineLevel="0" collapsed="false">
      <c r="A145" s="39" t="s">
        <v>134</v>
      </c>
      <c r="B145" s="39" t="s">
        <v>20</v>
      </c>
      <c r="C145" s="39" t="s">
        <v>37</v>
      </c>
      <c r="D145" s="39" t="s">
        <v>135</v>
      </c>
      <c r="E145" s="41" t="n">
        <v>60294.05</v>
      </c>
      <c r="G145" s="39" t="s">
        <v>179</v>
      </c>
      <c r="H145" s="39" t="s">
        <v>14</v>
      </c>
      <c r="I145" s="39" t="s">
        <v>27</v>
      </c>
      <c r="J145" s="39" t="s">
        <v>180</v>
      </c>
      <c r="K145" s="41" t="n">
        <v>8757.49</v>
      </c>
      <c r="M145" s="39" t="s">
        <v>1322</v>
      </c>
      <c r="N145" s="39" t="s">
        <v>14</v>
      </c>
      <c r="O145" s="39" t="s">
        <v>37</v>
      </c>
      <c r="P145" s="39" t="s">
        <v>1323</v>
      </c>
      <c r="Q145" s="41" t="n">
        <v>18617.83</v>
      </c>
      <c r="S145" s="39" t="s">
        <v>511</v>
      </c>
      <c r="T145" s="39" t="s">
        <v>26</v>
      </c>
      <c r="U145" s="39" t="s">
        <v>33</v>
      </c>
      <c r="V145" s="39" t="s">
        <v>512</v>
      </c>
      <c r="W145" s="41" t="n">
        <v>6301.34</v>
      </c>
    </row>
    <row r="146" customFormat="false" ht="12.75" hidden="false" customHeight="false" outlineLevel="0" collapsed="false">
      <c r="A146" s="39" t="s">
        <v>3352</v>
      </c>
      <c r="B146" s="39" t="s">
        <v>14</v>
      </c>
      <c r="C146" s="39" t="s">
        <v>37</v>
      </c>
      <c r="D146" s="39" t="s">
        <v>512</v>
      </c>
      <c r="E146" s="41" t="n">
        <v>60291.76</v>
      </c>
      <c r="G146" s="39" t="s">
        <v>2947</v>
      </c>
      <c r="H146" s="39" t="s">
        <v>47</v>
      </c>
      <c r="I146" s="39" t="s">
        <v>27</v>
      </c>
      <c r="J146" s="39" t="s">
        <v>373</v>
      </c>
      <c r="K146" s="41" t="n">
        <v>8755.83</v>
      </c>
      <c r="M146" s="39" t="s">
        <v>2090</v>
      </c>
      <c r="N146" s="39" t="s">
        <v>14</v>
      </c>
      <c r="O146" s="39" t="s">
        <v>27</v>
      </c>
      <c r="P146" s="39" t="s">
        <v>2091</v>
      </c>
      <c r="Q146" s="41" t="n">
        <v>18616.65</v>
      </c>
      <c r="S146" s="39" t="s">
        <v>1300</v>
      </c>
      <c r="T146" s="39" t="s">
        <v>47</v>
      </c>
      <c r="U146" s="39" t="s">
        <v>87</v>
      </c>
      <c r="V146" s="39" t="s">
        <v>542</v>
      </c>
      <c r="W146" s="41" t="n">
        <v>6301.34</v>
      </c>
    </row>
    <row r="147" customFormat="false" ht="12.75" hidden="false" customHeight="false" outlineLevel="0" collapsed="false">
      <c r="A147" s="39" t="s">
        <v>409</v>
      </c>
      <c r="B147" s="39" t="s">
        <v>20</v>
      </c>
      <c r="C147" s="39" t="s">
        <v>87</v>
      </c>
      <c r="D147" s="39" t="s">
        <v>276</v>
      </c>
      <c r="E147" s="41" t="n">
        <v>60287.71</v>
      </c>
      <c r="G147" s="39" t="s">
        <v>313</v>
      </c>
      <c r="H147" s="39" t="s">
        <v>20</v>
      </c>
      <c r="I147" s="39" t="s">
        <v>45</v>
      </c>
      <c r="J147" s="39" t="s">
        <v>69</v>
      </c>
      <c r="K147" s="41" t="n">
        <v>8755.35</v>
      </c>
      <c r="M147" s="39" t="s">
        <v>184</v>
      </c>
      <c r="N147" s="39" t="s">
        <v>26</v>
      </c>
      <c r="O147" s="39" t="s">
        <v>27</v>
      </c>
      <c r="P147" s="39" t="s">
        <v>28</v>
      </c>
      <c r="Q147" s="41" t="n">
        <v>18616.19</v>
      </c>
      <c r="S147" s="39" t="s">
        <v>852</v>
      </c>
      <c r="T147" s="39" t="s">
        <v>26</v>
      </c>
      <c r="U147" s="39" t="s">
        <v>87</v>
      </c>
      <c r="V147" s="39" t="s">
        <v>324</v>
      </c>
      <c r="W147" s="41" t="n">
        <v>6301.03</v>
      </c>
    </row>
    <row r="148" customFormat="false" ht="12.75" hidden="false" customHeight="false" outlineLevel="0" collapsed="false">
      <c r="A148" s="39" t="s">
        <v>467</v>
      </c>
      <c r="B148" s="39" t="s">
        <v>47</v>
      </c>
      <c r="C148" s="39" t="s">
        <v>87</v>
      </c>
      <c r="D148" s="39" t="s">
        <v>88</v>
      </c>
      <c r="E148" s="41" t="n">
        <v>60287.71</v>
      </c>
      <c r="G148" s="39" t="s">
        <v>2817</v>
      </c>
      <c r="H148" s="39" t="s">
        <v>59</v>
      </c>
      <c r="I148" s="39" t="s">
        <v>60</v>
      </c>
      <c r="J148" s="39" t="s">
        <v>61</v>
      </c>
      <c r="K148" s="41" t="n">
        <v>8755.31</v>
      </c>
      <c r="M148" s="39" t="s">
        <v>1780</v>
      </c>
      <c r="N148" s="39" t="s">
        <v>26</v>
      </c>
      <c r="O148" s="39" t="s">
        <v>45</v>
      </c>
      <c r="P148" s="39" t="s">
        <v>1781</v>
      </c>
      <c r="Q148" s="41" t="n">
        <v>18614.29</v>
      </c>
      <c r="S148" s="39" t="s">
        <v>2210</v>
      </c>
      <c r="T148" s="39" t="s">
        <v>14</v>
      </c>
      <c r="U148" s="39" t="s">
        <v>33</v>
      </c>
      <c r="V148" s="39" t="s">
        <v>88</v>
      </c>
      <c r="W148" s="41" t="n">
        <v>6300.86</v>
      </c>
    </row>
    <row r="149" customFormat="false" ht="12.75" hidden="false" customHeight="false" outlineLevel="0" collapsed="false">
      <c r="A149" s="39" t="s">
        <v>415</v>
      </c>
      <c r="B149" s="39" t="s">
        <v>20</v>
      </c>
      <c r="C149" s="39" t="s">
        <v>87</v>
      </c>
      <c r="D149" s="39" t="s">
        <v>88</v>
      </c>
      <c r="E149" s="41" t="n">
        <v>60284.22</v>
      </c>
      <c r="G149" s="39" t="s">
        <v>2443</v>
      </c>
      <c r="H149" s="39" t="s">
        <v>26</v>
      </c>
      <c r="I149" s="39" t="s">
        <v>66</v>
      </c>
      <c r="J149" s="39" t="s">
        <v>1417</v>
      </c>
      <c r="K149" s="41" t="n">
        <v>8754.13</v>
      </c>
      <c r="M149" s="39" t="s">
        <v>1303</v>
      </c>
      <c r="N149" s="39" t="s">
        <v>14</v>
      </c>
      <c r="O149" s="39" t="s">
        <v>27</v>
      </c>
      <c r="P149" s="39" t="s">
        <v>28</v>
      </c>
      <c r="Q149" s="41" t="n">
        <v>18614.02</v>
      </c>
      <c r="S149" s="39" t="s">
        <v>944</v>
      </c>
      <c r="T149" s="39" t="s">
        <v>14</v>
      </c>
      <c r="U149" s="39" t="s">
        <v>27</v>
      </c>
      <c r="V149" s="39" t="s">
        <v>945</v>
      </c>
      <c r="W149" s="41" t="n">
        <v>6300.52</v>
      </c>
    </row>
    <row r="150" customFormat="false" ht="12.75" hidden="false" customHeight="false" outlineLevel="0" collapsed="false">
      <c r="A150" s="39" t="s">
        <v>526</v>
      </c>
      <c r="B150" s="39" t="s">
        <v>14</v>
      </c>
      <c r="C150" s="39" t="s">
        <v>37</v>
      </c>
      <c r="D150" s="39" t="s">
        <v>512</v>
      </c>
      <c r="E150" s="41" t="n">
        <v>60283.87</v>
      </c>
      <c r="G150" s="39" t="s">
        <v>1046</v>
      </c>
      <c r="H150" s="39" t="s">
        <v>59</v>
      </c>
      <c r="I150" s="39" t="s">
        <v>60</v>
      </c>
      <c r="J150" s="39" t="s">
        <v>61</v>
      </c>
      <c r="K150" s="41" t="n">
        <v>8750.98</v>
      </c>
      <c r="M150" s="39" t="s">
        <v>2962</v>
      </c>
      <c r="N150" s="39" t="s">
        <v>47</v>
      </c>
      <c r="O150" s="39" t="s">
        <v>66</v>
      </c>
      <c r="P150" s="39" t="s">
        <v>2963</v>
      </c>
      <c r="Q150" s="41" t="n">
        <v>18613.79</v>
      </c>
      <c r="S150" s="39" t="s">
        <v>3489</v>
      </c>
      <c r="T150" s="39" t="s">
        <v>47</v>
      </c>
      <c r="U150" s="39" t="s">
        <v>15</v>
      </c>
      <c r="V150" s="39" t="s">
        <v>2180</v>
      </c>
      <c r="W150" s="41" t="n">
        <v>6300.13</v>
      </c>
    </row>
    <row r="151" customFormat="false" ht="12.75" hidden="false" customHeight="false" outlineLevel="0" collapsed="false">
      <c r="A151" s="39" t="s">
        <v>511</v>
      </c>
      <c r="B151" s="39" t="s">
        <v>26</v>
      </c>
      <c r="C151" s="39" t="s">
        <v>33</v>
      </c>
      <c r="D151" s="39" t="s">
        <v>512</v>
      </c>
      <c r="E151" s="41" t="n">
        <v>60282.9</v>
      </c>
      <c r="G151" s="39" t="s">
        <v>3019</v>
      </c>
      <c r="H151" s="39" t="s">
        <v>26</v>
      </c>
      <c r="I151" s="39" t="s">
        <v>111</v>
      </c>
      <c r="J151" s="39" t="s">
        <v>3020</v>
      </c>
      <c r="K151" s="41" t="n">
        <v>8750.86</v>
      </c>
      <c r="M151" s="39" t="s">
        <v>2608</v>
      </c>
      <c r="N151" s="39" t="s">
        <v>59</v>
      </c>
      <c r="O151" s="39" t="s">
        <v>297</v>
      </c>
      <c r="P151" s="39" t="s">
        <v>984</v>
      </c>
      <c r="Q151" s="41" t="n">
        <v>18613.46</v>
      </c>
      <c r="S151" s="39" t="s">
        <v>2555</v>
      </c>
      <c r="T151" s="39" t="s">
        <v>26</v>
      </c>
      <c r="U151" s="39" t="s">
        <v>33</v>
      </c>
      <c r="V151" s="39" t="s">
        <v>96</v>
      </c>
      <c r="W151" s="41" t="n">
        <v>6299.21</v>
      </c>
    </row>
    <row r="152" customFormat="false" ht="12.75" hidden="false" customHeight="false" outlineLevel="0" collapsed="false">
      <c r="A152" s="39" t="s">
        <v>638</v>
      </c>
      <c r="B152" s="39" t="s">
        <v>639</v>
      </c>
      <c r="C152" s="39" t="s">
        <v>37</v>
      </c>
      <c r="D152" s="39" t="s">
        <v>640</v>
      </c>
      <c r="E152" s="41" t="n">
        <v>60282.22</v>
      </c>
      <c r="G152" s="39" t="s">
        <v>2106</v>
      </c>
      <c r="H152" s="39" t="s">
        <v>256</v>
      </c>
      <c r="I152" s="39" t="s">
        <v>45</v>
      </c>
      <c r="J152" s="39" t="s">
        <v>373</v>
      </c>
      <c r="K152" s="41" t="n">
        <v>8748.87</v>
      </c>
      <c r="M152" s="39" t="s">
        <v>3476</v>
      </c>
      <c r="N152" s="39" t="s">
        <v>59</v>
      </c>
      <c r="O152" s="39" t="s">
        <v>66</v>
      </c>
      <c r="P152" s="39" t="s">
        <v>16</v>
      </c>
      <c r="Q152" s="41" t="n">
        <v>18611.11</v>
      </c>
      <c r="S152" s="39" t="s">
        <v>66</v>
      </c>
      <c r="T152" s="39" t="s">
        <v>34</v>
      </c>
      <c r="U152" s="39"/>
      <c r="V152" s="39"/>
      <c r="W152" s="41" t="n">
        <v>6299.21</v>
      </c>
    </row>
    <row r="153" customFormat="false" ht="12.75" hidden="false" customHeight="false" outlineLevel="0" collapsed="false">
      <c r="A153" s="39" t="s">
        <v>1022</v>
      </c>
      <c r="B153" s="39" t="s">
        <v>639</v>
      </c>
      <c r="C153" s="39" t="s">
        <v>37</v>
      </c>
      <c r="D153" s="39" t="s">
        <v>1023</v>
      </c>
      <c r="E153" s="41" t="n">
        <v>60281.14</v>
      </c>
      <c r="G153" s="39" t="s">
        <v>2547</v>
      </c>
      <c r="H153" s="39" t="s">
        <v>26</v>
      </c>
      <c r="I153" s="39" t="s">
        <v>87</v>
      </c>
      <c r="J153" s="39" t="s">
        <v>2548</v>
      </c>
      <c r="K153" s="41" t="n">
        <v>8747.44</v>
      </c>
      <c r="M153" s="39" t="s">
        <v>2153</v>
      </c>
      <c r="N153" s="39" t="s">
        <v>59</v>
      </c>
      <c r="O153" s="39" t="s">
        <v>111</v>
      </c>
      <c r="P153" s="39" t="s">
        <v>1666</v>
      </c>
      <c r="Q153" s="41" t="n">
        <v>18611.08</v>
      </c>
      <c r="S153" s="39" t="s">
        <v>476</v>
      </c>
      <c r="T153" s="39" t="s">
        <v>47</v>
      </c>
      <c r="U153" s="39" t="s">
        <v>87</v>
      </c>
      <c r="V153" s="39" t="s">
        <v>88</v>
      </c>
      <c r="W153" s="41" t="n">
        <v>6298.43</v>
      </c>
    </row>
    <row r="154" customFormat="false" ht="12.75" hidden="false" customHeight="false" outlineLevel="0" collapsed="false">
      <c r="A154" s="39" t="s">
        <v>965</v>
      </c>
      <c r="B154" s="39" t="s">
        <v>20</v>
      </c>
      <c r="C154" s="39" t="s">
        <v>37</v>
      </c>
      <c r="D154" s="39" t="s">
        <v>512</v>
      </c>
      <c r="E154" s="41" t="n">
        <v>60278.81</v>
      </c>
      <c r="G154" s="39" t="s">
        <v>1225</v>
      </c>
      <c r="H154" s="39" t="s">
        <v>20</v>
      </c>
      <c r="I154" s="39" t="s">
        <v>45</v>
      </c>
      <c r="J154" s="39" t="s">
        <v>1226</v>
      </c>
      <c r="K154" s="41" t="n">
        <v>8746.56</v>
      </c>
      <c r="M154" s="39" t="s">
        <v>1166</v>
      </c>
      <c r="N154" s="39" t="s">
        <v>47</v>
      </c>
      <c r="O154" s="39" t="s">
        <v>297</v>
      </c>
      <c r="P154" s="39" t="s">
        <v>512</v>
      </c>
      <c r="Q154" s="41" t="n">
        <v>18610.93</v>
      </c>
      <c r="S154" s="39" t="s">
        <v>1932</v>
      </c>
      <c r="T154" s="39" t="s">
        <v>59</v>
      </c>
      <c r="U154" s="39" t="s">
        <v>60</v>
      </c>
      <c r="V154" s="39" t="s">
        <v>61</v>
      </c>
      <c r="W154" s="41" t="n">
        <v>6298.14</v>
      </c>
    </row>
    <row r="155" customFormat="false" ht="12.75" hidden="false" customHeight="false" outlineLevel="0" collapsed="false">
      <c r="A155" s="39" t="s">
        <v>2339</v>
      </c>
      <c r="B155" s="39" t="s">
        <v>14</v>
      </c>
      <c r="C155" s="39" t="s">
        <v>87</v>
      </c>
      <c r="D155" s="39" t="s">
        <v>2340</v>
      </c>
      <c r="E155" s="41" t="n">
        <v>60270.17</v>
      </c>
      <c r="G155" s="39" t="s">
        <v>1166</v>
      </c>
      <c r="H155" s="39" t="s">
        <v>47</v>
      </c>
      <c r="I155" s="39" t="s">
        <v>297</v>
      </c>
      <c r="J155" s="39" t="s">
        <v>512</v>
      </c>
      <c r="K155" s="41" t="n">
        <v>8744.95</v>
      </c>
      <c r="M155" s="39" t="s">
        <v>817</v>
      </c>
      <c r="N155" s="39" t="s">
        <v>346</v>
      </c>
      <c r="O155" s="39"/>
      <c r="P155" s="39"/>
      <c r="Q155" s="41" t="n">
        <v>18610.49</v>
      </c>
      <c r="S155" s="39" t="s">
        <v>100</v>
      </c>
      <c r="T155" s="39" t="s">
        <v>101</v>
      </c>
      <c r="U155" s="39" t="s">
        <v>27</v>
      </c>
      <c r="V155" s="39" t="s">
        <v>102</v>
      </c>
      <c r="W155" s="41" t="n">
        <v>6297.13</v>
      </c>
    </row>
    <row r="156" customFormat="false" ht="12.75" hidden="false" customHeight="false" outlineLevel="0" collapsed="false">
      <c r="A156" s="39" t="s">
        <v>958</v>
      </c>
      <c r="B156" s="39" t="s">
        <v>346</v>
      </c>
      <c r="C156" s="39"/>
      <c r="D156" s="39"/>
      <c r="E156" s="41" t="n">
        <v>60268.3216</v>
      </c>
      <c r="G156" s="39" t="s">
        <v>2608</v>
      </c>
      <c r="H156" s="39" t="s">
        <v>59</v>
      </c>
      <c r="I156" s="39" t="s">
        <v>297</v>
      </c>
      <c r="J156" s="39" t="s">
        <v>984</v>
      </c>
      <c r="K156" s="41" t="n">
        <v>8744.95</v>
      </c>
      <c r="M156" s="39" t="s">
        <v>1139</v>
      </c>
      <c r="N156" s="39" t="s">
        <v>20</v>
      </c>
      <c r="O156" s="39" t="s">
        <v>37</v>
      </c>
      <c r="P156" s="39" t="s">
        <v>1140</v>
      </c>
      <c r="Q156" s="41" t="n">
        <v>18609.72</v>
      </c>
      <c r="S156" s="39" t="s">
        <v>124</v>
      </c>
      <c r="T156" s="39" t="s">
        <v>125</v>
      </c>
      <c r="U156" s="39" t="s">
        <v>87</v>
      </c>
      <c r="V156" s="39" t="s">
        <v>126</v>
      </c>
      <c r="W156" s="41" t="n">
        <v>6296.2</v>
      </c>
    </row>
    <row r="157" customFormat="false" ht="12.75" hidden="false" customHeight="false" outlineLevel="0" collapsed="false">
      <c r="A157" s="39" t="s">
        <v>3147</v>
      </c>
      <c r="B157" s="39" t="s">
        <v>20</v>
      </c>
      <c r="C157" s="39" t="s">
        <v>33</v>
      </c>
      <c r="D157" s="39" t="s">
        <v>533</v>
      </c>
      <c r="E157" s="41" t="n">
        <v>60265.49</v>
      </c>
      <c r="G157" s="39" t="s">
        <v>2321</v>
      </c>
      <c r="H157" s="39" t="s">
        <v>20</v>
      </c>
      <c r="I157" s="39" t="s">
        <v>45</v>
      </c>
      <c r="J157" s="39" t="s">
        <v>69</v>
      </c>
      <c r="K157" s="41" t="n">
        <v>8743.96</v>
      </c>
      <c r="M157" s="39" t="s">
        <v>1419</v>
      </c>
      <c r="N157" s="39" t="s">
        <v>47</v>
      </c>
      <c r="O157" s="39" t="s">
        <v>111</v>
      </c>
      <c r="P157" s="39" t="s">
        <v>1420</v>
      </c>
      <c r="Q157" s="41" t="n">
        <v>18609.51</v>
      </c>
      <c r="S157" s="39" t="s">
        <v>1796</v>
      </c>
      <c r="T157" s="39" t="s">
        <v>14</v>
      </c>
      <c r="U157" s="39" t="s">
        <v>37</v>
      </c>
      <c r="V157" s="39" t="s">
        <v>512</v>
      </c>
      <c r="W157" s="41" t="n">
        <v>6293.42</v>
      </c>
    </row>
    <row r="158" customFormat="false" ht="12.75" hidden="false" customHeight="false" outlineLevel="0" collapsed="false">
      <c r="A158" s="39" t="s">
        <v>2987</v>
      </c>
      <c r="B158" s="39" t="s">
        <v>20</v>
      </c>
      <c r="C158" s="39" t="s">
        <v>33</v>
      </c>
      <c r="D158" s="39" t="s">
        <v>90</v>
      </c>
      <c r="E158" s="41" t="n">
        <v>60263.6</v>
      </c>
      <c r="G158" s="39" t="s">
        <v>2480</v>
      </c>
      <c r="H158" s="39" t="s">
        <v>93</v>
      </c>
      <c r="I158" s="39" t="s">
        <v>94</v>
      </c>
      <c r="J158" s="39"/>
      <c r="K158" s="41" t="n">
        <v>8743.67</v>
      </c>
      <c r="M158" s="39" t="s">
        <v>1882</v>
      </c>
      <c r="N158" s="39" t="s">
        <v>26</v>
      </c>
      <c r="O158" s="39" t="s">
        <v>111</v>
      </c>
      <c r="P158" s="39" t="s">
        <v>1069</v>
      </c>
      <c r="Q158" s="41" t="n">
        <v>18609.37</v>
      </c>
      <c r="S158" s="39" t="s">
        <v>3623</v>
      </c>
      <c r="T158" s="39" t="s">
        <v>59</v>
      </c>
      <c r="U158" s="39" t="s">
        <v>66</v>
      </c>
      <c r="V158" s="39" t="s">
        <v>16</v>
      </c>
      <c r="W158" s="41" t="n">
        <v>6293.17</v>
      </c>
    </row>
    <row r="159" customFormat="false" ht="12.75" hidden="false" customHeight="false" outlineLevel="0" collapsed="false">
      <c r="A159" s="39" t="s">
        <v>3007</v>
      </c>
      <c r="B159" s="39" t="s">
        <v>20</v>
      </c>
      <c r="C159" s="39" t="s">
        <v>37</v>
      </c>
      <c r="D159" s="39" t="s">
        <v>512</v>
      </c>
      <c r="E159" s="41" t="n">
        <v>60260.95</v>
      </c>
      <c r="G159" s="39" t="s">
        <v>2721</v>
      </c>
      <c r="H159" s="39" t="s">
        <v>20</v>
      </c>
      <c r="I159" s="39" t="s">
        <v>45</v>
      </c>
      <c r="J159" s="39" t="s">
        <v>2722</v>
      </c>
      <c r="K159" s="41" t="n">
        <v>8743.6</v>
      </c>
      <c r="M159" s="39" t="s">
        <v>1306</v>
      </c>
      <c r="N159" s="39" t="s">
        <v>47</v>
      </c>
      <c r="O159" s="39" t="s">
        <v>87</v>
      </c>
      <c r="P159" s="39" t="s">
        <v>548</v>
      </c>
      <c r="Q159" s="41" t="n">
        <v>18609.37</v>
      </c>
      <c r="S159" s="39" t="s">
        <v>1152</v>
      </c>
      <c r="T159" s="39" t="s">
        <v>59</v>
      </c>
      <c r="U159" s="39" t="s">
        <v>111</v>
      </c>
      <c r="V159" s="39" t="s">
        <v>763</v>
      </c>
      <c r="W159" s="41" t="n">
        <v>6293.17</v>
      </c>
    </row>
    <row r="160" customFormat="false" ht="12.75" hidden="false" customHeight="false" outlineLevel="0" collapsed="false">
      <c r="A160" s="39" t="s">
        <v>3175</v>
      </c>
      <c r="B160" s="39" t="s">
        <v>20</v>
      </c>
      <c r="C160" s="39" t="s">
        <v>33</v>
      </c>
      <c r="D160" s="39" t="s">
        <v>535</v>
      </c>
      <c r="E160" s="41" t="n">
        <v>60259.84</v>
      </c>
      <c r="G160" s="39" t="s">
        <v>762</v>
      </c>
      <c r="H160" s="39" t="s">
        <v>26</v>
      </c>
      <c r="I160" s="39" t="s">
        <v>111</v>
      </c>
      <c r="J160" s="39" t="s">
        <v>763</v>
      </c>
      <c r="K160" s="41" t="n">
        <v>8742.93</v>
      </c>
      <c r="M160" s="39" t="s">
        <v>200</v>
      </c>
      <c r="N160" s="39" t="s">
        <v>26</v>
      </c>
      <c r="O160" s="39" t="s">
        <v>27</v>
      </c>
      <c r="P160" s="39" t="s">
        <v>142</v>
      </c>
      <c r="Q160" s="41" t="n">
        <v>18609.34</v>
      </c>
      <c r="S160" s="39" t="s">
        <v>2531</v>
      </c>
      <c r="T160" s="39" t="s">
        <v>20</v>
      </c>
      <c r="U160" s="39" t="s">
        <v>66</v>
      </c>
      <c r="V160" s="39" t="s">
        <v>2532</v>
      </c>
      <c r="W160" s="41" t="n">
        <v>6289.34</v>
      </c>
    </row>
    <row r="161" customFormat="false" ht="12.75" hidden="false" customHeight="false" outlineLevel="0" collapsed="false">
      <c r="A161" s="39" t="s">
        <v>95</v>
      </c>
      <c r="B161" s="39" t="s">
        <v>20</v>
      </c>
      <c r="C161" s="39" t="s">
        <v>33</v>
      </c>
      <c r="D161" s="39" t="s">
        <v>96</v>
      </c>
      <c r="E161" s="41" t="n">
        <v>60257.96</v>
      </c>
      <c r="G161" s="39" t="s">
        <v>2155</v>
      </c>
      <c r="H161" s="39" t="s">
        <v>14</v>
      </c>
      <c r="I161" s="39" t="s">
        <v>27</v>
      </c>
      <c r="J161" s="39" t="s">
        <v>144</v>
      </c>
      <c r="K161" s="41" t="n">
        <v>8741.82</v>
      </c>
      <c r="M161" s="39" t="s">
        <v>2919</v>
      </c>
      <c r="N161" s="39" t="s">
        <v>47</v>
      </c>
      <c r="O161" s="39" t="s">
        <v>87</v>
      </c>
      <c r="P161" s="39" t="s">
        <v>2726</v>
      </c>
      <c r="Q161" s="41" t="n">
        <v>18608.18</v>
      </c>
      <c r="S161" s="39" t="s">
        <v>1687</v>
      </c>
      <c r="T161" s="39" t="s">
        <v>26</v>
      </c>
      <c r="U161" s="39" t="s">
        <v>297</v>
      </c>
      <c r="V161" s="39" t="s">
        <v>188</v>
      </c>
      <c r="W161" s="41" t="n">
        <v>6288.93</v>
      </c>
    </row>
    <row r="162" customFormat="false" ht="12.75" hidden="false" customHeight="false" outlineLevel="0" collapsed="false">
      <c r="A162" s="39" t="s">
        <v>2216</v>
      </c>
      <c r="B162" s="39" t="s">
        <v>20</v>
      </c>
      <c r="C162" s="39" t="s">
        <v>33</v>
      </c>
      <c r="D162" s="39" t="s">
        <v>533</v>
      </c>
      <c r="E162" s="41" t="n">
        <v>60256.68</v>
      </c>
      <c r="G162" s="39" t="s">
        <v>1733</v>
      </c>
      <c r="H162" s="39" t="s">
        <v>20</v>
      </c>
      <c r="I162" s="39" t="s">
        <v>45</v>
      </c>
      <c r="J162" s="39" t="s">
        <v>281</v>
      </c>
      <c r="K162" s="41" t="n">
        <v>8740.93</v>
      </c>
      <c r="M162" s="39" t="s">
        <v>2379</v>
      </c>
      <c r="N162" s="39" t="s">
        <v>26</v>
      </c>
      <c r="O162" s="39" t="s">
        <v>27</v>
      </c>
      <c r="P162" s="39" t="s">
        <v>2380</v>
      </c>
      <c r="Q162" s="41" t="n">
        <v>18607.37</v>
      </c>
      <c r="S162" s="39" t="s">
        <v>979</v>
      </c>
      <c r="T162" s="39" t="s">
        <v>20</v>
      </c>
      <c r="U162" s="39" t="s">
        <v>37</v>
      </c>
      <c r="V162" s="39" t="s">
        <v>980</v>
      </c>
      <c r="W162" s="41" t="n">
        <v>6287.79</v>
      </c>
    </row>
    <row r="163" customFormat="false" ht="12.75" hidden="false" customHeight="false" outlineLevel="0" collapsed="false">
      <c r="A163" s="39" t="s">
        <v>2627</v>
      </c>
      <c r="B163" s="39" t="s">
        <v>20</v>
      </c>
      <c r="C163" s="39" t="s">
        <v>33</v>
      </c>
      <c r="D163" s="39" t="s">
        <v>88</v>
      </c>
      <c r="E163" s="41" t="n">
        <v>60256.45</v>
      </c>
      <c r="G163" s="39" t="s">
        <v>87</v>
      </c>
      <c r="H163" s="39" t="s">
        <v>34</v>
      </c>
      <c r="I163" s="39"/>
      <c r="J163" s="39"/>
      <c r="K163" s="41" t="n">
        <v>8738.795685</v>
      </c>
      <c r="M163" s="39" t="s">
        <v>2817</v>
      </c>
      <c r="N163" s="39" t="s">
        <v>59</v>
      </c>
      <c r="O163" s="39" t="s">
        <v>60</v>
      </c>
      <c r="P163" s="39" t="s">
        <v>61</v>
      </c>
      <c r="Q163" s="41" t="n">
        <v>18607.21</v>
      </c>
      <c r="S163" s="39" t="s">
        <v>673</v>
      </c>
      <c r="T163" s="39" t="s">
        <v>20</v>
      </c>
      <c r="U163" s="39" t="s">
        <v>37</v>
      </c>
      <c r="V163" s="39" t="s">
        <v>512</v>
      </c>
      <c r="W163" s="41" t="n">
        <v>6284.44</v>
      </c>
    </row>
    <row r="164" customFormat="false" ht="12.75" hidden="false" customHeight="false" outlineLevel="0" collapsed="false">
      <c r="A164" s="39" t="s">
        <v>275</v>
      </c>
      <c r="B164" s="39" t="s">
        <v>20</v>
      </c>
      <c r="C164" s="39" t="s">
        <v>33</v>
      </c>
      <c r="D164" s="39" t="s">
        <v>276</v>
      </c>
      <c r="E164" s="41" t="n">
        <v>60254.81</v>
      </c>
      <c r="G164" s="39" t="s">
        <v>2122</v>
      </c>
      <c r="H164" s="39" t="s">
        <v>59</v>
      </c>
      <c r="I164" s="39" t="s">
        <v>297</v>
      </c>
      <c r="J164" s="39" t="s">
        <v>512</v>
      </c>
      <c r="K164" s="41" t="n">
        <v>8736.81</v>
      </c>
      <c r="M164" s="39" t="s">
        <v>1476</v>
      </c>
      <c r="N164" s="39" t="s">
        <v>47</v>
      </c>
      <c r="O164" s="39" t="s">
        <v>297</v>
      </c>
      <c r="P164" s="39" t="s">
        <v>1477</v>
      </c>
      <c r="Q164" s="41" t="n">
        <v>18606.62</v>
      </c>
      <c r="S164" s="39" t="s">
        <v>121</v>
      </c>
      <c r="T164" s="39" t="s">
        <v>47</v>
      </c>
      <c r="U164" s="39" t="s">
        <v>87</v>
      </c>
      <c r="V164" s="39" t="s">
        <v>16</v>
      </c>
      <c r="W164" s="41" t="n">
        <v>6281.09</v>
      </c>
    </row>
    <row r="165" customFormat="false" ht="12.75" hidden="false" customHeight="false" outlineLevel="0" collapsed="false">
      <c r="A165" s="39" t="s">
        <v>3082</v>
      </c>
      <c r="B165" s="39" t="s">
        <v>20</v>
      </c>
      <c r="C165" s="39" t="s">
        <v>33</v>
      </c>
      <c r="D165" s="39" t="s">
        <v>96</v>
      </c>
      <c r="E165" s="41" t="n">
        <v>60254.66</v>
      </c>
      <c r="G165" s="39" t="s">
        <v>1334</v>
      </c>
      <c r="H165" s="39" t="s">
        <v>59</v>
      </c>
      <c r="I165" s="39" t="s">
        <v>60</v>
      </c>
      <c r="J165" s="39" t="s">
        <v>61</v>
      </c>
      <c r="K165" s="41" t="n">
        <v>8736.27</v>
      </c>
      <c r="M165" s="39" t="s">
        <v>3449</v>
      </c>
      <c r="N165" s="39" t="s">
        <v>59</v>
      </c>
      <c r="O165" s="39" t="s">
        <v>60</v>
      </c>
      <c r="P165" s="39" t="s">
        <v>961</v>
      </c>
      <c r="Q165" s="41" t="n">
        <v>18606.38</v>
      </c>
      <c r="S165" s="39" t="s">
        <v>3258</v>
      </c>
      <c r="T165" s="39" t="s">
        <v>47</v>
      </c>
      <c r="U165" s="39" t="s">
        <v>87</v>
      </c>
      <c r="V165" s="39" t="s">
        <v>88</v>
      </c>
      <c r="W165" s="41" t="n">
        <v>6279.04</v>
      </c>
    </row>
    <row r="166" customFormat="false" ht="12.75" hidden="false" customHeight="false" outlineLevel="0" collapsed="false">
      <c r="A166" s="39" t="s">
        <v>854</v>
      </c>
      <c r="B166" s="39" t="s">
        <v>20</v>
      </c>
      <c r="C166" s="39" t="s">
        <v>37</v>
      </c>
      <c r="D166" s="39" t="s">
        <v>512</v>
      </c>
      <c r="E166" s="41" t="n">
        <v>60253.68</v>
      </c>
      <c r="G166" s="39" t="s">
        <v>1149</v>
      </c>
      <c r="H166" s="39" t="s">
        <v>20</v>
      </c>
      <c r="I166" s="39" t="s">
        <v>45</v>
      </c>
      <c r="J166" s="39" t="s">
        <v>69</v>
      </c>
      <c r="K166" s="41" t="n">
        <v>8735.33</v>
      </c>
      <c r="M166" s="39" t="s">
        <v>111</v>
      </c>
      <c r="N166" s="39" t="s">
        <v>34</v>
      </c>
      <c r="O166" s="39"/>
      <c r="P166" s="39"/>
      <c r="Q166" s="41" t="n">
        <v>18606.36</v>
      </c>
      <c r="S166" s="39" t="s">
        <v>200</v>
      </c>
      <c r="T166" s="39" t="s">
        <v>26</v>
      </c>
      <c r="U166" s="39" t="s">
        <v>27</v>
      </c>
      <c r="V166" s="39" t="s">
        <v>142</v>
      </c>
      <c r="W166" s="41" t="n">
        <v>6268.48</v>
      </c>
    </row>
    <row r="167" customFormat="false" ht="12.75" hidden="false" customHeight="false" outlineLevel="0" collapsed="false">
      <c r="A167" s="39" t="s">
        <v>3191</v>
      </c>
      <c r="B167" s="39" t="s">
        <v>20</v>
      </c>
      <c r="C167" s="39" t="s">
        <v>33</v>
      </c>
      <c r="D167" s="39" t="s">
        <v>96</v>
      </c>
      <c r="E167" s="41" t="n">
        <v>60253.64</v>
      </c>
      <c r="G167" s="39" t="s">
        <v>2130</v>
      </c>
      <c r="H167" s="39" t="s">
        <v>14</v>
      </c>
      <c r="I167" s="39" t="s">
        <v>27</v>
      </c>
      <c r="J167" s="39" t="s">
        <v>28</v>
      </c>
      <c r="K167" s="41" t="n">
        <v>8735.23</v>
      </c>
      <c r="M167" s="39" t="s">
        <v>2514</v>
      </c>
      <c r="N167" s="39" t="s">
        <v>1714</v>
      </c>
      <c r="O167" s="39" t="s">
        <v>111</v>
      </c>
      <c r="P167" s="39" t="s">
        <v>2515</v>
      </c>
      <c r="Q167" s="41" t="n">
        <v>18606.24</v>
      </c>
      <c r="S167" s="39" t="s">
        <v>2443</v>
      </c>
      <c r="T167" s="39" t="s">
        <v>26</v>
      </c>
      <c r="U167" s="39" t="s">
        <v>66</v>
      </c>
      <c r="V167" s="39" t="s">
        <v>1417</v>
      </c>
      <c r="W167" s="41" t="n">
        <v>6266.212395</v>
      </c>
    </row>
    <row r="168" customFormat="false" ht="12.75" hidden="false" customHeight="false" outlineLevel="0" collapsed="false">
      <c r="A168" s="39" t="s">
        <v>3004</v>
      </c>
      <c r="B168" s="39" t="s">
        <v>20</v>
      </c>
      <c r="C168" s="39" t="s">
        <v>33</v>
      </c>
      <c r="D168" s="39" t="s">
        <v>533</v>
      </c>
      <c r="E168" s="41" t="n">
        <v>60252.86</v>
      </c>
      <c r="G168" s="39" t="s">
        <v>1049</v>
      </c>
      <c r="H168" s="39" t="s">
        <v>47</v>
      </c>
      <c r="I168" s="39" t="s">
        <v>27</v>
      </c>
      <c r="J168" s="39" t="s">
        <v>821</v>
      </c>
      <c r="K168" s="41" t="n">
        <v>8734.31</v>
      </c>
      <c r="M168" s="39" t="s">
        <v>3213</v>
      </c>
      <c r="N168" s="39" t="s">
        <v>47</v>
      </c>
      <c r="O168" s="39" t="s">
        <v>66</v>
      </c>
      <c r="P168" s="39" t="s">
        <v>265</v>
      </c>
      <c r="Q168" s="41" t="n">
        <v>18606.22</v>
      </c>
      <c r="S168" s="39" t="s">
        <v>2476</v>
      </c>
      <c r="T168" s="39" t="s">
        <v>20</v>
      </c>
      <c r="U168" s="39" t="s">
        <v>66</v>
      </c>
      <c r="V168" s="39" t="s">
        <v>16</v>
      </c>
      <c r="W168" s="41" t="n">
        <v>6264.55</v>
      </c>
    </row>
    <row r="169" customFormat="false" ht="12.75" hidden="false" customHeight="false" outlineLevel="0" collapsed="false">
      <c r="A169" s="39" t="s">
        <v>1408</v>
      </c>
      <c r="B169" s="39" t="s">
        <v>20</v>
      </c>
      <c r="C169" s="39" t="s">
        <v>33</v>
      </c>
      <c r="D169" s="39" t="s">
        <v>533</v>
      </c>
      <c r="E169" s="41" t="n">
        <v>60252.73</v>
      </c>
      <c r="G169" s="39" t="s">
        <v>411</v>
      </c>
      <c r="H169" s="39" t="s">
        <v>59</v>
      </c>
      <c r="I169" s="39" t="s">
        <v>60</v>
      </c>
      <c r="J169" s="39" t="s">
        <v>281</v>
      </c>
      <c r="K169" s="41" t="n">
        <v>8734.03</v>
      </c>
      <c r="M169" s="39" t="s">
        <v>1778</v>
      </c>
      <c r="N169" s="39" t="s">
        <v>14</v>
      </c>
      <c r="O169" s="39" t="s">
        <v>37</v>
      </c>
      <c r="P169" s="39" t="s">
        <v>1778</v>
      </c>
      <c r="Q169" s="41" t="n">
        <v>18606.01</v>
      </c>
      <c r="S169" s="39" t="s">
        <v>3334</v>
      </c>
      <c r="T169" s="39" t="s">
        <v>47</v>
      </c>
      <c r="U169" s="39" t="s">
        <v>297</v>
      </c>
      <c r="V169" s="39" t="s">
        <v>784</v>
      </c>
      <c r="W169" s="41" t="n">
        <v>6262.264507</v>
      </c>
    </row>
    <row r="170" customFormat="false" ht="12.75" hidden="false" customHeight="false" outlineLevel="0" collapsed="false">
      <c r="A170" s="39" t="s">
        <v>1984</v>
      </c>
      <c r="B170" s="39" t="s">
        <v>20</v>
      </c>
      <c r="C170" s="39" t="s">
        <v>33</v>
      </c>
      <c r="D170" s="39" t="s">
        <v>96</v>
      </c>
      <c r="E170" s="41" t="n">
        <v>60252.59</v>
      </c>
      <c r="G170" s="39" t="s">
        <v>955</v>
      </c>
      <c r="H170" s="39" t="s">
        <v>59</v>
      </c>
      <c r="I170" s="39" t="s">
        <v>60</v>
      </c>
      <c r="J170" s="39" t="s">
        <v>956</v>
      </c>
      <c r="K170" s="41" t="n">
        <v>8734.03</v>
      </c>
      <c r="M170" s="39" t="s">
        <v>3230</v>
      </c>
      <c r="N170" s="39" t="s">
        <v>59</v>
      </c>
      <c r="O170" s="39" t="s">
        <v>66</v>
      </c>
      <c r="P170" s="39" t="s">
        <v>3231</v>
      </c>
      <c r="Q170" s="41" t="n">
        <v>18605.86</v>
      </c>
      <c r="S170" s="39" t="s">
        <v>392</v>
      </c>
      <c r="T170" s="39" t="s">
        <v>346</v>
      </c>
      <c r="U170" s="39"/>
      <c r="V170" s="39"/>
      <c r="W170" s="41" t="n">
        <v>6256.43</v>
      </c>
    </row>
    <row r="171" customFormat="false" ht="12.75" hidden="false" customHeight="false" outlineLevel="0" collapsed="false">
      <c r="A171" s="39" t="s">
        <v>2641</v>
      </c>
      <c r="B171" s="39" t="s">
        <v>20</v>
      </c>
      <c r="C171" s="39" t="s">
        <v>33</v>
      </c>
      <c r="D171" s="39" t="s">
        <v>90</v>
      </c>
      <c r="E171" s="41" t="n">
        <v>60251.08</v>
      </c>
      <c r="G171" s="39" t="s">
        <v>1512</v>
      </c>
      <c r="H171" s="39" t="s">
        <v>59</v>
      </c>
      <c r="I171" s="39" t="s">
        <v>60</v>
      </c>
      <c r="J171" s="39" t="s">
        <v>61</v>
      </c>
      <c r="K171" s="41" t="n">
        <v>8734.03</v>
      </c>
      <c r="M171" s="39" t="s">
        <v>847</v>
      </c>
      <c r="N171" s="39" t="s">
        <v>14</v>
      </c>
      <c r="O171" s="39" t="s">
        <v>27</v>
      </c>
      <c r="P171" s="39" t="s">
        <v>28</v>
      </c>
      <c r="Q171" s="41" t="n">
        <v>18605.86</v>
      </c>
      <c r="S171" s="39" t="s">
        <v>911</v>
      </c>
      <c r="T171" s="39" t="s">
        <v>14</v>
      </c>
      <c r="U171" s="39" t="s">
        <v>27</v>
      </c>
      <c r="V171" s="39" t="s">
        <v>138</v>
      </c>
      <c r="W171" s="41" t="n">
        <v>6247.75</v>
      </c>
    </row>
    <row r="172" customFormat="false" ht="12.75" hidden="false" customHeight="false" outlineLevel="0" collapsed="false">
      <c r="A172" s="39" t="s">
        <v>184</v>
      </c>
      <c r="B172" s="39" t="s">
        <v>26</v>
      </c>
      <c r="C172" s="39" t="s">
        <v>27</v>
      </c>
      <c r="D172" s="39" t="s">
        <v>28</v>
      </c>
      <c r="E172" s="41" t="n">
        <v>60248.38</v>
      </c>
      <c r="G172" s="39" t="s">
        <v>2230</v>
      </c>
      <c r="H172" s="39" t="s">
        <v>59</v>
      </c>
      <c r="I172" s="39" t="s">
        <v>297</v>
      </c>
      <c r="J172" s="39" t="s">
        <v>984</v>
      </c>
      <c r="K172" s="41" t="n">
        <v>8730.87</v>
      </c>
      <c r="M172" s="39" t="s">
        <v>2712</v>
      </c>
      <c r="N172" s="39" t="s">
        <v>59</v>
      </c>
      <c r="O172" s="39" t="s">
        <v>297</v>
      </c>
      <c r="P172" s="39" t="s">
        <v>16</v>
      </c>
      <c r="Q172" s="41" t="n">
        <v>18605.67</v>
      </c>
      <c r="S172" s="39" t="s">
        <v>3204</v>
      </c>
      <c r="T172" s="39" t="s">
        <v>59</v>
      </c>
      <c r="U172" s="39" t="s">
        <v>60</v>
      </c>
      <c r="V172" s="39" t="s">
        <v>61</v>
      </c>
      <c r="W172" s="41" t="n">
        <v>6247.75</v>
      </c>
    </row>
    <row r="173" customFormat="false" ht="12.75" hidden="false" customHeight="false" outlineLevel="0" collapsed="false">
      <c r="A173" s="39" t="s">
        <v>1864</v>
      </c>
      <c r="B173" s="39" t="s">
        <v>14</v>
      </c>
      <c r="C173" s="39" t="s">
        <v>33</v>
      </c>
      <c r="D173" s="39" t="s">
        <v>135</v>
      </c>
      <c r="E173" s="41" t="n">
        <v>60248.09</v>
      </c>
      <c r="G173" s="39" t="s">
        <v>559</v>
      </c>
      <c r="H173" s="39" t="s">
        <v>47</v>
      </c>
      <c r="I173" s="39" t="s">
        <v>297</v>
      </c>
      <c r="J173" s="39" t="s">
        <v>560</v>
      </c>
      <c r="K173" s="41" t="n">
        <v>8730.7</v>
      </c>
      <c r="M173" s="39" t="s">
        <v>931</v>
      </c>
      <c r="N173" s="39" t="s">
        <v>59</v>
      </c>
      <c r="O173" s="39" t="s">
        <v>60</v>
      </c>
      <c r="P173" s="39" t="s">
        <v>61</v>
      </c>
      <c r="Q173" s="41" t="n">
        <v>18605.02</v>
      </c>
      <c r="S173" s="39" t="s">
        <v>660</v>
      </c>
      <c r="T173" s="39" t="s">
        <v>14</v>
      </c>
      <c r="U173" s="39" t="s">
        <v>27</v>
      </c>
      <c r="V173" s="39" t="s">
        <v>661</v>
      </c>
      <c r="W173" s="41" t="n">
        <v>6241.4</v>
      </c>
    </row>
    <row r="174" customFormat="false" ht="12.75" hidden="false" customHeight="false" outlineLevel="0" collapsed="false">
      <c r="A174" s="39" t="s">
        <v>2210</v>
      </c>
      <c r="B174" s="39" t="s">
        <v>14</v>
      </c>
      <c r="C174" s="39" t="s">
        <v>33</v>
      </c>
      <c r="D174" s="39" t="s">
        <v>88</v>
      </c>
      <c r="E174" s="41" t="n">
        <v>60245.4</v>
      </c>
      <c r="G174" s="39" t="s">
        <v>537</v>
      </c>
      <c r="H174" s="39" t="s">
        <v>20</v>
      </c>
      <c r="I174" s="39" t="s">
        <v>33</v>
      </c>
      <c r="J174" s="39" t="s">
        <v>88</v>
      </c>
      <c r="K174" s="41" t="n">
        <v>8729.87</v>
      </c>
      <c r="M174" s="39" t="s">
        <v>852</v>
      </c>
      <c r="N174" s="39" t="s">
        <v>26</v>
      </c>
      <c r="O174" s="39" t="s">
        <v>87</v>
      </c>
      <c r="P174" s="39" t="s">
        <v>324</v>
      </c>
      <c r="Q174" s="41" t="n">
        <v>18604.97</v>
      </c>
      <c r="S174" s="39" t="s">
        <v>1356</v>
      </c>
      <c r="T174" s="39" t="s">
        <v>59</v>
      </c>
      <c r="U174" s="39" t="s">
        <v>60</v>
      </c>
      <c r="V174" s="39" t="s">
        <v>61</v>
      </c>
      <c r="W174" s="41" t="n">
        <v>6235.98</v>
      </c>
    </row>
    <row r="175" customFormat="false" ht="12.75" hidden="false" customHeight="false" outlineLevel="0" collapsed="false">
      <c r="A175" s="39" t="s">
        <v>1097</v>
      </c>
      <c r="B175" s="39" t="s">
        <v>47</v>
      </c>
      <c r="C175" s="39" t="s">
        <v>87</v>
      </c>
      <c r="D175" s="39" t="s">
        <v>1098</v>
      </c>
      <c r="E175" s="41" t="n">
        <v>60244.21</v>
      </c>
      <c r="G175" s="39" t="s">
        <v>2238</v>
      </c>
      <c r="H175" s="39" t="s">
        <v>59</v>
      </c>
      <c r="I175" s="39" t="s">
        <v>60</v>
      </c>
      <c r="J175" s="39" t="s">
        <v>61</v>
      </c>
      <c r="K175" s="41" t="n">
        <v>8729.09</v>
      </c>
      <c r="M175" s="39" t="s">
        <v>3451</v>
      </c>
      <c r="N175" s="39" t="s">
        <v>47</v>
      </c>
      <c r="O175" s="39" t="s">
        <v>297</v>
      </c>
      <c r="P175" s="39" t="s">
        <v>3452</v>
      </c>
      <c r="Q175" s="41" t="n">
        <v>18604.8848</v>
      </c>
      <c r="S175" s="39" t="s">
        <v>2630</v>
      </c>
      <c r="T175" s="39" t="s">
        <v>639</v>
      </c>
      <c r="U175" s="39" t="s">
        <v>60</v>
      </c>
      <c r="V175" s="39" t="s">
        <v>2631</v>
      </c>
      <c r="W175" s="41" t="n">
        <v>6228.05</v>
      </c>
    </row>
    <row r="176" customFormat="false" ht="12.75" hidden="false" customHeight="false" outlineLevel="0" collapsed="false">
      <c r="A176" s="39" t="s">
        <v>3321</v>
      </c>
      <c r="B176" s="39" t="s">
        <v>20</v>
      </c>
      <c r="C176" s="39" t="s">
        <v>33</v>
      </c>
      <c r="D176" s="39" t="s">
        <v>96</v>
      </c>
      <c r="E176" s="41" t="n">
        <v>60242.21</v>
      </c>
      <c r="G176" s="39" t="s">
        <v>2069</v>
      </c>
      <c r="H176" s="39" t="s">
        <v>20</v>
      </c>
      <c r="I176" s="39" t="s">
        <v>45</v>
      </c>
      <c r="J176" s="39" t="s">
        <v>2070</v>
      </c>
      <c r="K176" s="41" t="n">
        <v>8729.07</v>
      </c>
      <c r="M176" s="39" t="s">
        <v>1748</v>
      </c>
      <c r="N176" s="39" t="s">
        <v>59</v>
      </c>
      <c r="O176" s="39" t="s">
        <v>66</v>
      </c>
      <c r="P176" s="39" t="s">
        <v>119</v>
      </c>
      <c r="Q176" s="41" t="n">
        <v>18604.85</v>
      </c>
      <c r="S176" s="39" t="s">
        <v>1550</v>
      </c>
      <c r="T176" s="39" t="s">
        <v>20</v>
      </c>
      <c r="U176" s="39" t="s">
        <v>45</v>
      </c>
      <c r="V176" s="39" t="s">
        <v>69</v>
      </c>
      <c r="W176" s="41" t="n">
        <v>6225.21</v>
      </c>
    </row>
    <row r="177" customFormat="false" ht="12.75" hidden="false" customHeight="false" outlineLevel="0" collapsed="false">
      <c r="A177" s="39" t="s">
        <v>506</v>
      </c>
      <c r="B177" s="39" t="s">
        <v>47</v>
      </c>
      <c r="C177" s="39" t="s">
        <v>27</v>
      </c>
      <c r="D177" s="39" t="s">
        <v>507</v>
      </c>
      <c r="E177" s="41" t="n">
        <v>60242.11</v>
      </c>
      <c r="G177" s="39" t="s">
        <v>710</v>
      </c>
      <c r="H177" s="39" t="s">
        <v>47</v>
      </c>
      <c r="I177" s="39" t="s">
        <v>297</v>
      </c>
      <c r="J177" s="39" t="s">
        <v>512</v>
      </c>
      <c r="K177" s="41" t="n">
        <v>8729.03</v>
      </c>
      <c r="M177" s="39" t="s">
        <v>2432</v>
      </c>
      <c r="N177" s="39" t="s">
        <v>639</v>
      </c>
      <c r="O177" s="39" t="s">
        <v>37</v>
      </c>
      <c r="P177" s="39" t="s">
        <v>167</v>
      </c>
      <c r="Q177" s="41" t="n">
        <v>18604.83</v>
      </c>
      <c r="S177" s="39" t="s">
        <v>1172</v>
      </c>
      <c r="T177" s="39" t="s">
        <v>26</v>
      </c>
      <c r="U177" s="39" t="s">
        <v>60</v>
      </c>
      <c r="V177" s="39" t="s">
        <v>1173</v>
      </c>
      <c r="W177" s="41" t="n">
        <v>6225.21</v>
      </c>
    </row>
    <row r="178" customFormat="false" ht="12.75" hidden="false" customHeight="false" outlineLevel="0" collapsed="false">
      <c r="A178" s="39" t="s">
        <v>1455</v>
      </c>
      <c r="B178" s="39" t="s">
        <v>26</v>
      </c>
      <c r="C178" s="39" t="s">
        <v>27</v>
      </c>
      <c r="D178" s="39" t="s">
        <v>1456</v>
      </c>
      <c r="E178" s="41" t="n">
        <v>60242.11</v>
      </c>
      <c r="G178" s="39" t="s">
        <v>2643</v>
      </c>
      <c r="H178" s="39" t="s">
        <v>34</v>
      </c>
      <c r="I178" s="39"/>
      <c r="J178" s="39"/>
      <c r="K178" s="41" t="n">
        <v>8728.234514</v>
      </c>
      <c r="M178" s="39" t="s">
        <v>36</v>
      </c>
      <c r="N178" s="39" t="s">
        <v>20</v>
      </c>
      <c r="O178" s="39" t="s">
        <v>37</v>
      </c>
      <c r="P178" s="39" t="s">
        <v>36</v>
      </c>
      <c r="Q178" s="41" t="n">
        <v>18604.73</v>
      </c>
      <c r="S178" s="39" t="s">
        <v>3621</v>
      </c>
      <c r="T178" s="39" t="s">
        <v>47</v>
      </c>
      <c r="U178" s="39" t="s">
        <v>27</v>
      </c>
      <c r="V178" s="39" t="s">
        <v>998</v>
      </c>
      <c r="W178" s="41" t="n">
        <v>6224.17</v>
      </c>
    </row>
    <row r="179" customFormat="false" ht="12.75" hidden="false" customHeight="false" outlineLevel="0" collapsed="false">
      <c r="A179" s="39" t="s">
        <v>328</v>
      </c>
      <c r="B179" s="39" t="s">
        <v>47</v>
      </c>
      <c r="C179" s="39" t="s">
        <v>87</v>
      </c>
      <c r="D179" s="39" t="s">
        <v>329</v>
      </c>
      <c r="E179" s="41" t="n">
        <v>60241.84</v>
      </c>
      <c r="G179" s="39" t="s">
        <v>1157</v>
      </c>
      <c r="H179" s="39" t="s">
        <v>20</v>
      </c>
      <c r="I179" s="39" t="s">
        <v>45</v>
      </c>
      <c r="J179" s="39" t="s">
        <v>69</v>
      </c>
      <c r="K179" s="41" t="n">
        <v>8727.41</v>
      </c>
      <c r="M179" s="39" t="s">
        <v>2398</v>
      </c>
      <c r="N179" s="39" t="s">
        <v>26</v>
      </c>
      <c r="O179" s="39" t="s">
        <v>66</v>
      </c>
      <c r="P179" s="39" t="s">
        <v>16</v>
      </c>
      <c r="Q179" s="41" t="n">
        <v>18604.72</v>
      </c>
      <c r="S179" s="39" t="s">
        <v>847</v>
      </c>
      <c r="T179" s="39" t="s">
        <v>14</v>
      </c>
      <c r="U179" s="39" t="s">
        <v>27</v>
      </c>
      <c r="V179" s="39" t="s">
        <v>28</v>
      </c>
      <c r="W179" s="41" t="n">
        <v>6221.35</v>
      </c>
    </row>
    <row r="180" customFormat="false" ht="12.75" hidden="false" customHeight="false" outlineLevel="0" collapsed="false">
      <c r="A180" s="39" t="s">
        <v>2813</v>
      </c>
      <c r="B180" s="39" t="s">
        <v>26</v>
      </c>
      <c r="C180" s="39" t="s">
        <v>87</v>
      </c>
      <c r="D180" s="39" t="s">
        <v>324</v>
      </c>
      <c r="E180" s="41" t="n">
        <v>60241.42</v>
      </c>
      <c r="G180" s="39" t="s">
        <v>1172</v>
      </c>
      <c r="H180" s="39" t="s">
        <v>26</v>
      </c>
      <c r="I180" s="39" t="s">
        <v>60</v>
      </c>
      <c r="J180" s="39" t="s">
        <v>1173</v>
      </c>
      <c r="K180" s="41" t="n">
        <v>8725.43</v>
      </c>
      <c r="M180" s="39" t="s">
        <v>2481</v>
      </c>
      <c r="N180" s="39" t="s">
        <v>93</v>
      </c>
      <c r="O180" s="39" t="s">
        <v>94</v>
      </c>
      <c r="P180" s="39"/>
      <c r="Q180" s="41" t="n">
        <v>18604.71</v>
      </c>
      <c r="S180" s="39" t="s">
        <v>2712</v>
      </c>
      <c r="T180" s="39" t="s">
        <v>59</v>
      </c>
      <c r="U180" s="39" t="s">
        <v>297</v>
      </c>
      <c r="V180" s="39" t="s">
        <v>16</v>
      </c>
      <c r="W180" s="41" t="n">
        <v>6221.35</v>
      </c>
    </row>
    <row r="181" customFormat="false" ht="12.75" hidden="false" customHeight="false" outlineLevel="0" collapsed="false">
      <c r="A181" s="39" t="s">
        <v>33</v>
      </c>
      <c r="B181" s="39" t="s">
        <v>34</v>
      </c>
      <c r="C181" s="39"/>
      <c r="D181" s="39"/>
      <c r="E181" s="41" t="n">
        <v>60241.385362</v>
      </c>
      <c r="G181" s="39" t="s">
        <v>2989</v>
      </c>
      <c r="H181" s="39" t="s">
        <v>14</v>
      </c>
      <c r="I181" s="39" t="s">
        <v>45</v>
      </c>
      <c r="J181" s="39" t="s">
        <v>2990</v>
      </c>
      <c r="K181" s="41" t="n">
        <v>8724.1</v>
      </c>
      <c r="M181" s="39" t="s">
        <v>3463</v>
      </c>
      <c r="N181" s="39" t="s">
        <v>59</v>
      </c>
      <c r="O181" s="39" t="s">
        <v>66</v>
      </c>
      <c r="P181" s="39" t="s">
        <v>16</v>
      </c>
      <c r="Q181" s="41" t="n">
        <v>18604.69</v>
      </c>
      <c r="S181" s="39" t="s">
        <v>1404</v>
      </c>
      <c r="T181" s="39" t="s">
        <v>59</v>
      </c>
      <c r="U181" s="39" t="s">
        <v>66</v>
      </c>
      <c r="V181" s="39" t="s">
        <v>16</v>
      </c>
      <c r="W181" s="41" t="n">
        <v>6220.27</v>
      </c>
    </row>
    <row r="182" customFormat="false" ht="12.75" hidden="false" customHeight="false" outlineLevel="0" collapsed="false">
      <c r="A182" s="39" t="s">
        <v>1002</v>
      </c>
      <c r="B182" s="39" t="s">
        <v>47</v>
      </c>
      <c r="C182" s="39" t="s">
        <v>87</v>
      </c>
      <c r="D182" s="39" t="s">
        <v>478</v>
      </c>
      <c r="E182" s="41" t="n">
        <v>60240.99</v>
      </c>
      <c r="G182" s="39" t="s">
        <v>3451</v>
      </c>
      <c r="H182" s="39" t="s">
        <v>47</v>
      </c>
      <c r="I182" s="39" t="s">
        <v>297</v>
      </c>
      <c r="J182" s="39" t="s">
        <v>3452</v>
      </c>
      <c r="K182" s="41" t="n">
        <v>8722.86</v>
      </c>
      <c r="M182" s="39" t="s">
        <v>2989</v>
      </c>
      <c r="N182" s="39" t="s">
        <v>14</v>
      </c>
      <c r="O182" s="39" t="s">
        <v>45</v>
      </c>
      <c r="P182" s="39" t="s">
        <v>2990</v>
      </c>
      <c r="Q182" s="41" t="n">
        <v>18604.638924</v>
      </c>
      <c r="S182" s="39" t="s">
        <v>3511</v>
      </c>
      <c r="T182" s="39" t="s">
        <v>125</v>
      </c>
      <c r="U182" s="39" t="s">
        <v>87</v>
      </c>
      <c r="V182" s="39" t="s">
        <v>3512</v>
      </c>
      <c r="W182" s="41" t="n">
        <v>6219</v>
      </c>
    </row>
    <row r="183" customFormat="false" ht="12.75" hidden="false" customHeight="false" outlineLevel="0" collapsed="false">
      <c r="A183" s="39" t="s">
        <v>3522</v>
      </c>
      <c r="B183" s="39" t="s">
        <v>20</v>
      </c>
      <c r="C183" s="39" t="s">
        <v>33</v>
      </c>
      <c r="D183" s="39" t="s">
        <v>96</v>
      </c>
      <c r="E183" s="41" t="n">
        <v>60240.75</v>
      </c>
      <c r="G183" s="39" t="s">
        <v>1169</v>
      </c>
      <c r="H183" s="39" t="s">
        <v>26</v>
      </c>
      <c r="I183" s="39" t="s">
        <v>60</v>
      </c>
      <c r="J183" s="39" t="s">
        <v>1170</v>
      </c>
      <c r="K183" s="41" t="n">
        <v>8721.34</v>
      </c>
      <c r="M183" s="39" t="s">
        <v>2098</v>
      </c>
      <c r="N183" s="39" t="s">
        <v>14</v>
      </c>
      <c r="O183" s="39" t="s">
        <v>27</v>
      </c>
      <c r="P183" s="39" t="s">
        <v>28</v>
      </c>
      <c r="Q183" s="41" t="n">
        <v>18604.52</v>
      </c>
      <c r="S183" s="39" t="s">
        <v>668</v>
      </c>
      <c r="T183" s="39" t="s">
        <v>26</v>
      </c>
      <c r="U183" s="39" t="s">
        <v>27</v>
      </c>
      <c r="V183" s="39" t="s">
        <v>28</v>
      </c>
      <c r="W183" s="41" t="n">
        <v>6218.79</v>
      </c>
    </row>
    <row r="184" customFormat="false" ht="12.75" hidden="false" customHeight="false" outlineLevel="0" collapsed="false">
      <c r="A184" s="39" t="s">
        <v>818</v>
      </c>
      <c r="B184" s="39" t="s">
        <v>47</v>
      </c>
      <c r="C184" s="39" t="s">
        <v>87</v>
      </c>
      <c r="D184" s="39" t="s">
        <v>16</v>
      </c>
      <c r="E184" s="41" t="n">
        <v>60240.71</v>
      </c>
      <c r="G184" s="39" t="s">
        <v>774</v>
      </c>
      <c r="H184" s="39" t="s">
        <v>59</v>
      </c>
      <c r="I184" s="39" t="s">
        <v>60</v>
      </c>
      <c r="J184" s="39" t="s">
        <v>281</v>
      </c>
      <c r="K184" s="41" t="n">
        <v>8721.3</v>
      </c>
      <c r="M184" s="39" t="s">
        <v>2804</v>
      </c>
      <c r="N184" s="39" t="s">
        <v>47</v>
      </c>
      <c r="O184" s="39" t="s">
        <v>297</v>
      </c>
      <c r="P184" s="39" t="s">
        <v>2805</v>
      </c>
      <c r="Q184" s="41" t="n">
        <v>18604.51</v>
      </c>
      <c r="S184" s="39" t="s">
        <v>652</v>
      </c>
      <c r="T184" s="39" t="s">
        <v>20</v>
      </c>
      <c r="U184" s="39" t="s">
        <v>37</v>
      </c>
      <c r="V184" s="39" t="s">
        <v>653</v>
      </c>
      <c r="W184" s="41" t="n">
        <v>6218.62</v>
      </c>
    </row>
    <row r="185" customFormat="false" ht="12.75" hidden="false" customHeight="false" outlineLevel="0" collapsed="false">
      <c r="A185" s="39" t="s">
        <v>949</v>
      </c>
      <c r="B185" s="39" t="s">
        <v>14</v>
      </c>
      <c r="C185" s="39" t="s">
        <v>33</v>
      </c>
      <c r="D185" s="39" t="s">
        <v>135</v>
      </c>
      <c r="E185" s="41" t="n">
        <v>60240.5</v>
      </c>
      <c r="G185" s="39" t="s">
        <v>1500</v>
      </c>
      <c r="H185" s="39" t="s">
        <v>47</v>
      </c>
      <c r="I185" s="39" t="s">
        <v>297</v>
      </c>
      <c r="J185" s="39" t="s">
        <v>560</v>
      </c>
      <c r="K185" s="41" t="n">
        <v>8721.09</v>
      </c>
      <c r="M185" s="39" t="s">
        <v>2670</v>
      </c>
      <c r="N185" s="39" t="s">
        <v>47</v>
      </c>
      <c r="O185" s="39" t="s">
        <v>66</v>
      </c>
      <c r="P185" s="39" t="s">
        <v>1373</v>
      </c>
      <c r="Q185" s="41" t="n">
        <v>18604.51</v>
      </c>
      <c r="S185" s="39" t="s">
        <v>3191</v>
      </c>
      <c r="T185" s="39" t="s">
        <v>20</v>
      </c>
      <c r="U185" s="39" t="s">
        <v>33</v>
      </c>
      <c r="V185" s="39" t="s">
        <v>96</v>
      </c>
      <c r="W185" s="41" t="n">
        <v>6218.51</v>
      </c>
    </row>
    <row r="186" customFormat="false" ht="12.75" hidden="false" customHeight="false" outlineLevel="0" collapsed="false">
      <c r="A186" s="39" t="s">
        <v>871</v>
      </c>
      <c r="B186" s="39" t="s">
        <v>14</v>
      </c>
      <c r="C186" s="39" t="s">
        <v>33</v>
      </c>
      <c r="D186" s="39" t="s">
        <v>373</v>
      </c>
      <c r="E186" s="41" t="n">
        <v>60240.31</v>
      </c>
      <c r="G186" s="39" t="s">
        <v>297</v>
      </c>
      <c r="H186" s="39" t="s">
        <v>34</v>
      </c>
      <c r="I186" s="39"/>
      <c r="J186" s="39"/>
      <c r="K186" s="41" t="n">
        <v>8720.758627</v>
      </c>
      <c r="M186" s="39" t="s">
        <v>2627</v>
      </c>
      <c r="N186" s="39" t="s">
        <v>20</v>
      </c>
      <c r="O186" s="39" t="s">
        <v>33</v>
      </c>
      <c r="P186" s="39" t="s">
        <v>88</v>
      </c>
      <c r="Q186" s="41" t="n">
        <v>18604.51</v>
      </c>
      <c r="S186" s="39" t="s">
        <v>2536</v>
      </c>
      <c r="T186" s="39" t="s">
        <v>47</v>
      </c>
      <c r="U186" s="39" t="s">
        <v>87</v>
      </c>
      <c r="V186" s="39" t="s">
        <v>88</v>
      </c>
      <c r="W186" s="41" t="n">
        <v>6218.06</v>
      </c>
    </row>
    <row r="187" customFormat="false" ht="12.75" hidden="false" customHeight="false" outlineLevel="0" collapsed="false">
      <c r="A187" s="39" t="s">
        <v>2317</v>
      </c>
      <c r="B187" s="39" t="s">
        <v>20</v>
      </c>
      <c r="C187" s="39" t="s">
        <v>37</v>
      </c>
      <c r="D187" s="39" t="s">
        <v>276</v>
      </c>
      <c r="E187" s="41" t="n">
        <v>60240.25</v>
      </c>
      <c r="G187" s="39" t="s">
        <v>1526</v>
      </c>
      <c r="H187" s="39" t="s">
        <v>59</v>
      </c>
      <c r="I187" s="39" t="s">
        <v>297</v>
      </c>
      <c r="J187" s="39" t="s">
        <v>560</v>
      </c>
      <c r="K187" s="41" t="n">
        <v>8720.29</v>
      </c>
      <c r="M187" s="39" t="s">
        <v>2641</v>
      </c>
      <c r="N187" s="39" t="s">
        <v>20</v>
      </c>
      <c r="O187" s="39" t="s">
        <v>33</v>
      </c>
      <c r="P187" s="39" t="s">
        <v>90</v>
      </c>
      <c r="Q187" s="41" t="n">
        <v>18604.51</v>
      </c>
      <c r="S187" s="39" t="s">
        <v>3040</v>
      </c>
      <c r="T187" s="39" t="s">
        <v>59</v>
      </c>
      <c r="U187" s="39" t="s">
        <v>60</v>
      </c>
      <c r="V187" s="39" t="s">
        <v>61</v>
      </c>
      <c r="W187" s="41" t="n">
        <v>6218.06</v>
      </c>
    </row>
    <row r="188" customFormat="false" ht="12.75" hidden="false" customHeight="false" outlineLevel="0" collapsed="false">
      <c r="A188" s="39" t="s">
        <v>517</v>
      </c>
      <c r="B188" s="39" t="s">
        <v>20</v>
      </c>
      <c r="C188" s="39" t="s">
        <v>33</v>
      </c>
      <c r="D188" s="39" t="s">
        <v>518</v>
      </c>
      <c r="E188" s="41" t="n">
        <v>60239.24</v>
      </c>
      <c r="G188" s="39" t="s">
        <v>3286</v>
      </c>
      <c r="H188" s="39" t="s">
        <v>59</v>
      </c>
      <c r="I188" s="39" t="s">
        <v>60</v>
      </c>
      <c r="J188" s="39" t="s">
        <v>3287</v>
      </c>
      <c r="K188" s="41" t="n">
        <v>8720.24</v>
      </c>
      <c r="M188" s="39" t="s">
        <v>2473</v>
      </c>
      <c r="N188" s="39" t="s">
        <v>20</v>
      </c>
      <c r="O188" s="39" t="s">
        <v>37</v>
      </c>
      <c r="P188" s="39" t="s">
        <v>355</v>
      </c>
      <c r="Q188" s="41" t="n">
        <v>18604.51</v>
      </c>
      <c r="S188" s="39" t="s">
        <v>275</v>
      </c>
      <c r="T188" s="39" t="s">
        <v>20</v>
      </c>
      <c r="U188" s="39" t="s">
        <v>33</v>
      </c>
      <c r="V188" s="39" t="s">
        <v>276</v>
      </c>
      <c r="W188" s="41" t="n">
        <v>6218.05</v>
      </c>
    </row>
    <row r="189" customFormat="false" ht="12.75" hidden="false" customHeight="false" outlineLevel="0" collapsed="false">
      <c r="A189" s="39" t="s">
        <v>1891</v>
      </c>
      <c r="B189" s="39" t="s">
        <v>20</v>
      </c>
      <c r="C189" s="39" t="s">
        <v>33</v>
      </c>
      <c r="D189" s="39" t="s">
        <v>96</v>
      </c>
      <c r="E189" s="41" t="n">
        <v>60239.09</v>
      </c>
      <c r="G189" s="39" t="s">
        <v>124</v>
      </c>
      <c r="H189" s="39" t="s">
        <v>125</v>
      </c>
      <c r="I189" s="39" t="s">
        <v>87</v>
      </c>
      <c r="J189" s="39" t="s">
        <v>126</v>
      </c>
      <c r="K189" s="41" t="n">
        <v>8719.76</v>
      </c>
      <c r="M189" s="39" t="s">
        <v>2295</v>
      </c>
      <c r="N189" s="39" t="s">
        <v>20</v>
      </c>
      <c r="O189" s="39" t="s">
        <v>37</v>
      </c>
      <c r="P189" s="39" t="s">
        <v>2296</v>
      </c>
      <c r="Q189" s="41" t="n">
        <v>18604.51</v>
      </c>
      <c r="S189" s="39" t="s">
        <v>1916</v>
      </c>
      <c r="T189" s="39" t="s">
        <v>26</v>
      </c>
      <c r="U189" s="39" t="s">
        <v>111</v>
      </c>
      <c r="V189" s="39" t="s">
        <v>869</v>
      </c>
      <c r="W189" s="41" t="n">
        <v>6217.98</v>
      </c>
    </row>
    <row r="190" customFormat="false" ht="12.75" hidden="false" customHeight="false" outlineLevel="0" collapsed="false">
      <c r="A190" s="39" t="s">
        <v>3424</v>
      </c>
      <c r="B190" s="39" t="s">
        <v>20</v>
      </c>
      <c r="C190" s="39" t="s">
        <v>33</v>
      </c>
      <c r="D190" s="39" t="s">
        <v>96</v>
      </c>
      <c r="E190" s="41" t="n">
        <v>60238.98</v>
      </c>
      <c r="G190" s="39" t="s">
        <v>2550</v>
      </c>
      <c r="H190" s="39" t="s">
        <v>20</v>
      </c>
      <c r="I190" s="39" t="s">
        <v>45</v>
      </c>
      <c r="J190" s="39" t="s">
        <v>96</v>
      </c>
      <c r="K190" s="41" t="n">
        <v>8719.17</v>
      </c>
      <c r="M190" s="39" t="s">
        <v>2485</v>
      </c>
      <c r="N190" s="39" t="s">
        <v>14</v>
      </c>
      <c r="O190" s="39" t="s">
        <v>37</v>
      </c>
      <c r="P190" s="39" t="s">
        <v>353</v>
      </c>
      <c r="Q190" s="41" t="n">
        <v>18604.51</v>
      </c>
      <c r="S190" s="39" t="s">
        <v>2185</v>
      </c>
      <c r="T190" s="39" t="s">
        <v>346</v>
      </c>
      <c r="U190" s="39"/>
      <c r="V190" s="39"/>
      <c r="W190" s="41" t="n">
        <v>6217.61</v>
      </c>
    </row>
    <row r="191" customFormat="false" ht="12.75" hidden="false" customHeight="false" outlineLevel="0" collapsed="false">
      <c r="A191" s="39" t="s">
        <v>2079</v>
      </c>
      <c r="B191" s="39" t="s">
        <v>20</v>
      </c>
      <c r="C191" s="39" t="s">
        <v>33</v>
      </c>
      <c r="D191" s="39" t="s">
        <v>96</v>
      </c>
      <c r="E191" s="41" t="n">
        <v>60237.87</v>
      </c>
      <c r="G191" s="39" t="s">
        <v>2319</v>
      </c>
      <c r="H191" s="39" t="s">
        <v>14</v>
      </c>
      <c r="I191" s="39" t="s">
        <v>45</v>
      </c>
      <c r="J191" s="39" t="s">
        <v>1860</v>
      </c>
      <c r="K191" s="41" t="n">
        <v>8719.16</v>
      </c>
      <c r="M191" s="39" t="s">
        <v>370</v>
      </c>
      <c r="N191" s="39" t="s">
        <v>256</v>
      </c>
      <c r="O191" s="39" t="s">
        <v>45</v>
      </c>
      <c r="P191" s="39" t="s">
        <v>371</v>
      </c>
      <c r="Q191" s="41" t="n">
        <v>18604.47</v>
      </c>
      <c r="S191" s="39" t="s">
        <v>318</v>
      </c>
      <c r="T191" s="39" t="s">
        <v>47</v>
      </c>
      <c r="U191" s="39" t="s">
        <v>60</v>
      </c>
      <c r="V191" s="39" t="s">
        <v>319</v>
      </c>
      <c r="W191" s="41" t="n">
        <v>6217.61</v>
      </c>
    </row>
    <row r="192" customFormat="false" ht="12.75" hidden="false" customHeight="false" outlineLevel="0" collapsed="false">
      <c r="A192" s="39" t="s">
        <v>1275</v>
      </c>
      <c r="B192" s="39" t="s">
        <v>47</v>
      </c>
      <c r="C192" s="39" t="s">
        <v>87</v>
      </c>
      <c r="D192" s="39" t="s">
        <v>1276</v>
      </c>
      <c r="E192" s="41" t="n">
        <v>60237.46</v>
      </c>
      <c r="G192" s="39" t="s">
        <v>2272</v>
      </c>
      <c r="H192" s="39" t="s">
        <v>20</v>
      </c>
      <c r="I192" s="39" t="s">
        <v>33</v>
      </c>
      <c r="J192" s="39" t="s">
        <v>88</v>
      </c>
      <c r="K192" s="41" t="n">
        <v>8718.93</v>
      </c>
      <c r="M192" s="39" t="s">
        <v>27</v>
      </c>
      <c r="N192" s="39" t="s">
        <v>34</v>
      </c>
      <c r="O192" s="39"/>
      <c r="P192" s="39"/>
      <c r="Q192" s="41" t="n">
        <v>18604.44</v>
      </c>
      <c r="S192" s="39" t="s">
        <v>1074</v>
      </c>
      <c r="T192" s="39" t="s">
        <v>20</v>
      </c>
      <c r="U192" s="39" t="s">
        <v>45</v>
      </c>
      <c r="V192" s="39" t="s">
        <v>1075</v>
      </c>
      <c r="W192" s="41" t="n">
        <v>6217.61</v>
      </c>
    </row>
    <row r="193" customFormat="false" ht="12.75" hidden="false" customHeight="false" outlineLevel="0" collapsed="false">
      <c r="A193" s="39" t="s">
        <v>2815</v>
      </c>
      <c r="B193" s="39" t="s">
        <v>14</v>
      </c>
      <c r="C193" s="39" t="s">
        <v>87</v>
      </c>
      <c r="D193" s="39" t="s">
        <v>135</v>
      </c>
      <c r="E193" s="41" t="n">
        <v>60237.46</v>
      </c>
      <c r="G193" s="39" t="s">
        <v>3199</v>
      </c>
      <c r="H193" s="39" t="s">
        <v>59</v>
      </c>
      <c r="I193" s="39" t="s">
        <v>60</v>
      </c>
      <c r="J193" s="39" t="s">
        <v>61</v>
      </c>
      <c r="K193" s="41" t="n">
        <v>8716.63</v>
      </c>
      <c r="M193" s="39" t="s">
        <v>3563</v>
      </c>
      <c r="N193" s="39" t="s">
        <v>59</v>
      </c>
      <c r="O193" s="39" t="s">
        <v>66</v>
      </c>
      <c r="P193" s="39" t="s">
        <v>16</v>
      </c>
      <c r="Q193" s="41" t="n">
        <v>18604.42</v>
      </c>
      <c r="S193" s="39" t="s">
        <v>856</v>
      </c>
      <c r="T193" s="39" t="s">
        <v>20</v>
      </c>
      <c r="U193" s="39" t="s">
        <v>45</v>
      </c>
      <c r="V193" s="39" t="s">
        <v>69</v>
      </c>
      <c r="W193" s="41" t="n">
        <v>6216.926594</v>
      </c>
    </row>
    <row r="194" customFormat="false" ht="12.75" hidden="false" customHeight="false" outlineLevel="0" collapsed="false">
      <c r="A194" s="39" t="s">
        <v>2981</v>
      </c>
      <c r="B194" s="39" t="s">
        <v>14</v>
      </c>
      <c r="C194" s="39" t="s">
        <v>33</v>
      </c>
      <c r="D194" s="39" t="s">
        <v>1369</v>
      </c>
      <c r="E194" s="41" t="n">
        <v>60236.63</v>
      </c>
      <c r="G194" s="39" t="s">
        <v>3206</v>
      </c>
      <c r="H194" s="39" t="s">
        <v>59</v>
      </c>
      <c r="I194" s="39" t="s">
        <v>60</v>
      </c>
      <c r="J194" s="39" t="s">
        <v>306</v>
      </c>
      <c r="K194" s="41" t="n">
        <v>8716.63</v>
      </c>
      <c r="M194" s="39" t="s">
        <v>37</v>
      </c>
      <c r="N194" s="39" t="s">
        <v>34</v>
      </c>
      <c r="O194" s="39"/>
      <c r="P194" s="39"/>
      <c r="Q194" s="41" t="n">
        <v>18604.42</v>
      </c>
      <c r="S194" s="39" t="s">
        <v>2392</v>
      </c>
      <c r="T194" s="39" t="s">
        <v>20</v>
      </c>
      <c r="U194" s="39" t="s">
        <v>87</v>
      </c>
      <c r="V194" s="39" t="s">
        <v>324</v>
      </c>
      <c r="W194" s="41" t="n">
        <v>6216.88</v>
      </c>
    </row>
    <row r="195" customFormat="false" ht="12.75" hidden="false" customHeight="false" outlineLevel="0" collapsed="false">
      <c r="A195" s="39" t="s">
        <v>655</v>
      </c>
      <c r="B195" s="39" t="s">
        <v>20</v>
      </c>
      <c r="C195" s="39" t="s">
        <v>33</v>
      </c>
      <c r="D195" s="39" t="s">
        <v>96</v>
      </c>
      <c r="E195" s="41" t="n">
        <v>60236.54</v>
      </c>
      <c r="G195" s="39" t="s">
        <v>2845</v>
      </c>
      <c r="H195" s="39" t="s">
        <v>47</v>
      </c>
      <c r="I195" s="39" t="s">
        <v>45</v>
      </c>
      <c r="J195" s="39" t="s">
        <v>2846</v>
      </c>
      <c r="K195" s="41" t="n">
        <v>8716.5</v>
      </c>
      <c r="M195" s="39" t="s">
        <v>1833</v>
      </c>
      <c r="N195" s="39" t="s">
        <v>14</v>
      </c>
      <c r="O195" s="39" t="s">
        <v>27</v>
      </c>
      <c r="P195" s="39" t="s">
        <v>31</v>
      </c>
      <c r="Q195" s="41" t="n">
        <v>18604.41</v>
      </c>
      <c r="S195" s="39" t="s">
        <v>793</v>
      </c>
      <c r="T195" s="39" t="s">
        <v>639</v>
      </c>
      <c r="U195" s="39" t="s">
        <v>37</v>
      </c>
      <c r="V195" s="39" t="s">
        <v>82</v>
      </c>
      <c r="W195" s="41" t="n">
        <v>6216.85</v>
      </c>
    </row>
    <row r="196" customFormat="false" ht="12.75" hidden="false" customHeight="false" outlineLevel="0" collapsed="false">
      <c r="A196" s="39" t="s">
        <v>3284</v>
      </c>
      <c r="B196" s="39" t="s">
        <v>14</v>
      </c>
      <c r="C196" s="39" t="s">
        <v>33</v>
      </c>
      <c r="D196" s="39" t="s">
        <v>535</v>
      </c>
      <c r="E196" s="41" t="n">
        <v>60236.41</v>
      </c>
      <c r="G196" s="39" t="s">
        <v>1850</v>
      </c>
      <c r="H196" s="39" t="s">
        <v>20</v>
      </c>
      <c r="I196" s="39" t="s">
        <v>45</v>
      </c>
      <c r="J196" s="39" t="s">
        <v>69</v>
      </c>
      <c r="K196" s="41" t="n">
        <v>8715.77</v>
      </c>
      <c r="M196" s="39" t="s">
        <v>647</v>
      </c>
      <c r="N196" s="39" t="s">
        <v>20</v>
      </c>
      <c r="O196" s="39" t="s">
        <v>37</v>
      </c>
      <c r="P196" s="39" t="s">
        <v>648</v>
      </c>
      <c r="Q196" s="41" t="n">
        <v>18604.38</v>
      </c>
      <c r="S196" s="39" t="s">
        <v>1275</v>
      </c>
      <c r="T196" s="39" t="s">
        <v>47</v>
      </c>
      <c r="U196" s="39" t="s">
        <v>87</v>
      </c>
      <c r="V196" s="39" t="s">
        <v>1276</v>
      </c>
      <c r="W196" s="41" t="n">
        <v>6216.85</v>
      </c>
    </row>
    <row r="197" customFormat="false" ht="12.75" hidden="false" customHeight="false" outlineLevel="0" collapsed="false">
      <c r="A197" s="39" t="s">
        <v>2199</v>
      </c>
      <c r="B197" s="39" t="s">
        <v>20</v>
      </c>
      <c r="C197" s="39" t="s">
        <v>33</v>
      </c>
      <c r="D197" s="39" t="s">
        <v>276</v>
      </c>
      <c r="E197" s="41" t="n">
        <v>60236.32</v>
      </c>
      <c r="G197" s="39" t="s">
        <v>2510</v>
      </c>
      <c r="H197" s="39" t="s">
        <v>26</v>
      </c>
      <c r="I197" s="39" t="s">
        <v>60</v>
      </c>
      <c r="J197" s="39" t="s">
        <v>512</v>
      </c>
      <c r="K197" s="41" t="n">
        <v>8714.36</v>
      </c>
      <c r="M197" s="39" t="s">
        <v>352</v>
      </c>
      <c r="N197" s="39" t="s">
        <v>20</v>
      </c>
      <c r="O197" s="39" t="s">
        <v>37</v>
      </c>
      <c r="P197" s="39" t="s">
        <v>353</v>
      </c>
      <c r="Q197" s="41" t="n">
        <v>18604.37</v>
      </c>
      <c r="S197" s="39" t="s">
        <v>1344</v>
      </c>
      <c r="T197" s="39" t="s">
        <v>20</v>
      </c>
      <c r="U197" s="39" t="s">
        <v>37</v>
      </c>
      <c r="V197" s="39" t="s">
        <v>353</v>
      </c>
      <c r="W197" s="41" t="n">
        <v>6216.85</v>
      </c>
    </row>
    <row r="198" customFormat="false" ht="12.75" hidden="false" customHeight="false" outlineLevel="0" collapsed="false">
      <c r="A198" s="39" t="s">
        <v>2926</v>
      </c>
      <c r="B198" s="39" t="s">
        <v>14</v>
      </c>
      <c r="C198" s="39" t="s">
        <v>33</v>
      </c>
      <c r="D198" s="39" t="s">
        <v>96</v>
      </c>
      <c r="E198" s="41" t="n">
        <v>60236.19</v>
      </c>
      <c r="G198" s="39" t="s">
        <v>1932</v>
      </c>
      <c r="H198" s="39" t="s">
        <v>59</v>
      </c>
      <c r="I198" s="39" t="s">
        <v>60</v>
      </c>
      <c r="J198" s="39" t="s">
        <v>61</v>
      </c>
      <c r="K198" s="41" t="n">
        <v>8714.29</v>
      </c>
      <c r="M198" s="39" t="s">
        <v>1310</v>
      </c>
      <c r="N198" s="39" t="s">
        <v>26</v>
      </c>
      <c r="O198" s="39" t="s">
        <v>66</v>
      </c>
      <c r="P198" s="39" t="s">
        <v>193</v>
      </c>
      <c r="Q198" s="41" t="n">
        <v>18604.36</v>
      </c>
      <c r="S198" s="39" t="s">
        <v>1721</v>
      </c>
      <c r="T198" s="39" t="s">
        <v>47</v>
      </c>
      <c r="U198" s="39" t="s">
        <v>87</v>
      </c>
      <c r="V198" s="39" t="s">
        <v>88</v>
      </c>
      <c r="W198" s="41" t="n">
        <v>6216.75</v>
      </c>
    </row>
    <row r="199" customFormat="false" ht="12.75" hidden="false" customHeight="false" outlineLevel="0" collapsed="false">
      <c r="A199" s="39" t="s">
        <v>970</v>
      </c>
      <c r="B199" s="39" t="s">
        <v>47</v>
      </c>
      <c r="C199" s="39" t="s">
        <v>27</v>
      </c>
      <c r="D199" s="39" t="s">
        <v>971</v>
      </c>
      <c r="E199" s="41" t="n">
        <v>60236.17</v>
      </c>
      <c r="G199" s="39" t="s">
        <v>2584</v>
      </c>
      <c r="H199" s="39" t="s">
        <v>639</v>
      </c>
      <c r="I199" s="39" t="s">
        <v>60</v>
      </c>
      <c r="J199" s="39" t="s">
        <v>265</v>
      </c>
      <c r="K199" s="41" t="n">
        <v>8713.21</v>
      </c>
      <c r="M199" s="39" t="s">
        <v>124</v>
      </c>
      <c r="N199" s="39" t="s">
        <v>125</v>
      </c>
      <c r="O199" s="39" t="s">
        <v>87</v>
      </c>
      <c r="P199" s="39" t="s">
        <v>126</v>
      </c>
      <c r="Q199" s="41" t="n">
        <v>18604.35</v>
      </c>
      <c r="S199" s="39" t="s">
        <v>2084</v>
      </c>
      <c r="T199" s="39" t="s">
        <v>20</v>
      </c>
      <c r="U199" s="39" t="s">
        <v>37</v>
      </c>
      <c r="V199" s="39" t="s">
        <v>2085</v>
      </c>
      <c r="W199" s="41" t="n">
        <v>6216.74</v>
      </c>
    </row>
    <row r="200" customFormat="false" ht="12.75" hidden="false" customHeight="false" outlineLevel="0" collapsed="false">
      <c r="A200" s="39" t="s">
        <v>1142</v>
      </c>
      <c r="B200" s="39" t="s">
        <v>14</v>
      </c>
      <c r="C200" s="39" t="s">
        <v>33</v>
      </c>
      <c r="D200" s="39" t="s">
        <v>533</v>
      </c>
      <c r="E200" s="41" t="n">
        <v>60236.15</v>
      </c>
      <c r="G200" s="39" t="s">
        <v>1190</v>
      </c>
      <c r="H200" s="39" t="s">
        <v>59</v>
      </c>
      <c r="I200" s="39" t="s">
        <v>60</v>
      </c>
      <c r="J200" s="39" t="s">
        <v>1191</v>
      </c>
      <c r="K200" s="41" t="n">
        <v>8712.93</v>
      </c>
      <c r="M200" s="39" t="s">
        <v>3386</v>
      </c>
      <c r="N200" s="39" t="s">
        <v>125</v>
      </c>
      <c r="O200" s="39" t="s">
        <v>87</v>
      </c>
      <c r="P200" s="39" t="s">
        <v>88</v>
      </c>
      <c r="Q200" s="41" t="n">
        <v>18604.35</v>
      </c>
      <c r="S200" s="39" t="s">
        <v>3343</v>
      </c>
      <c r="T200" s="39" t="s">
        <v>26</v>
      </c>
      <c r="U200" s="39" t="s">
        <v>27</v>
      </c>
      <c r="V200" s="39" t="s">
        <v>54</v>
      </c>
      <c r="W200" s="41" t="n">
        <v>6216.62</v>
      </c>
    </row>
    <row r="201" customFormat="false" ht="12.75" hidden="false" customHeight="false" outlineLevel="0" collapsed="false">
      <c r="A201" s="39" t="s">
        <v>2170</v>
      </c>
      <c r="B201" s="39" t="s">
        <v>20</v>
      </c>
      <c r="C201" s="39" t="s">
        <v>33</v>
      </c>
      <c r="D201" s="39" t="s">
        <v>88</v>
      </c>
      <c r="E201" s="41" t="n">
        <v>60236</v>
      </c>
      <c r="G201" s="39" t="s">
        <v>2133</v>
      </c>
      <c r="H201" s="39" t="s">
        <v>59</v>
      </c>
      <c r="I201" s="39" t="s">
        <v>60</v>
      </c>
      <c r="J201" s="39" t="s">
        <v>61</v>
      </c>
      <c r="K201" s="41" t="n">
        <v>8712.65</v>
      </c>
      <c r="M201" s="39" t="s">
        <v>1681</v>
      </c>
      <c r="N201" s="39" t="s">
        <v>20</v>
      </c>
      <c r="O201" s="39" t="s">
        <v>45</v>
      </c>
      <c r="P201" s="39" t="s">
        <v>1682</v>
      </c>
      <c r="Q201" s="41" t="n">
        <v>18604.35</v>
      </c>
      <c r="S201" s="39" t="s">
        <v>3237</v>
      </c>
      <c r="T201" s="39" t="s">
        <v>59</v>
      </c>
      <c r="U201" s="39" t="s">
        <v>60</v>
      </c>
      <c r="V201" s="39" t="s">
        <v>16</v>
      </c>
      <c r="W201" s="41" t="n">
        <v>6216.62</v>
      </c>
    </row>
    <row r="202" customFormat="false" ht="12.75" hidden="false" customHeight="false" outlineLevel="0" collapsed="false">
      <c r="A202" s="39" t="s">
        <v>777</v>
      </c>
      <c r="B202" s="39" t="s">
        <v>20</v>
      </c>
      <c r="C202" s="39" t="s">
        <v>33</v>
      </c>
      <c r="D202" s="39" t="s">
        <v>88</v>
      </c>
      <c r="E202" s="41" t="n">
        <v>60235.99</v>
      </c>
      <c r="G202" s="39" t="s">
        <v>3622</v>
      </c>
      <c r="H202" s="39" t="s">
        <v>59</v>
      </c>
      <c r="I202" s="39" t="s">
        <v>60</v>
      </c>
      <c r="J202" s="39" t="s">
        <v>61</v>
      </c>
      <c r="K202" s="41" t="n">
        <v>8712.65</v>
      </c>
      <c r="M202" s="39" t="s">
        <v>68</v>
      </c>
      <c r="N202" s="39" t="s">
        <v>14</v>
      </c>
      <c r="O202" s="39" t="s">
        <v>45</v>
      </c>
      <c r="P202" s="39" t="s">
        <v>69</v>
      </c>
      <c r="Q202" s="41" t="n">
        <v>18604.35</v>
      </c>
      <c r="S202" s="39" t="s">
        <v>3247</v>
      </c>
      <c r="T202" s="39" t="s">
        <v>20</v>
      </c>
      <c r="U202" s="39" t="s">
        <v>37</v>
      </c>
      <c r="V202" s="39" t="s">
        <v>3248</v>
      </c>
      <c r="W202" s="41" t="n">
        <v>6216.55</v>
      </c>
    </row>
    <row r="203" customFormat="false" ht="12.75" hidden="false" customHeight="false" outlineLevel="0" collapsed="false">
      <c r="A203" s="39" t="s">
        <v>1264</v>
      </c>
      <c r="B203" s="39" t="s">
        <v>47</v>
      </c>
      <c r="C203" s="39" t="s">
        <v>87</v>
      </c>
      <c r="D203" s="39" t="s">
        <v>373</v>
      </c>
      <c r="E203" s="41" t="n">
        <v>60235.36</v>
      </c>
      <c r="G203" s="39" t="s">
        <v>908</v>
      </c>
      <c r="H203" s="39" t="s">
        <v>14</v>
      </c>
      <c r="I203" s="39" t="s">
        <v>27</v>
      </c>
      <c r="J203" s="39" t="s">
        <v>28</v>
      </c>
      <c r="K203" s="41" t="n">
        <v>8712.14</v>
      </c>
      <c r="M203" s="39" t="s">
        <v>2981</v>
      </c>
      <c r="N203" s="39" t="s">
        <v>14</v>
      </c>
      <c r="O203" s="39" t="s">
        <v>33</v>
      </c>
      <c r="P203" s="39" t="s">
        <v>1369</v>
      </c>
      <c r="Q203" s="41" t="n">
        <v>18604.35</v>
      </c>
      <c r="S203" s="39" t="s">
        <v>1956</v>
      </c>
      <c r="T203" s="39" t="s">
        <v>59</v>
      </c>
      <c r="U203" s="39" t="s">
        <v>60</v>
      </c>
      <c r="V203" s="39" t="s">
        <v>61</v>
      </c>
      <c r="W203" s="41" t="n">
        <v>6216.53</v>
      </c>
    </row>
    <row r="204" customFormat="false" ht="12.75" hidden="false" customHeight="false" outlineLevel="0" collapsed="false">
      <c r="A204" s="39" t="s">
        <v>839</v>
      </c>
      <c r="B204" s="39" t="s">
        <v>14</v>
      </c>
      <c r="C204" s="39" t="s">
        <v>33</v>
      </c>
      <c r="D204" s="39" t="s">
        <v>840</v>
      </c>
      <c r="E204" s="41" t="n">
        <v>60234.69</v>
      </c>
      <c r="G204" s="39" t="s">
        <v>1087</v>
      </c>
      <c r="H204" s="39" t="s">
        <v>59</v>
      </c>
      <c r="I204" s="39" t="s">
        <v>60</v>
      </c>
      <c r="J204" s="39" t="s">
        <v>1088</v>
      </c>
      <c r="K204" s="41" t="n">
        <v>8711.41</v>
      </c>
      <c r="M204" s="39" t="s">
        <v>3131</v>
      </c>
      <c r="N204" s="39" t="s">
        <v>44</v>
      </c>
      <c r="O204" s="39" t="s">
        <v>45</v>
      </c>
      <c r="P204" s="39"/>
      <c r="Q204" s="41" t="n">
        <v>18604.35</v>
      </c>
      <c r="S204" s="39" t="s">
        <v>1049</v>
      </c>
      <c r="T204" s="39" t="s">
        <v>47</v>
      </c>
      <c r="U204" s="39" t="s">
        <v>27</v>
      </c>
      <c r="V204" s="39" t="s">
        <v>821</v>
      </c>
      <c r="W204" s="41" t="n">
        <v>6215.86</v>
      </c>
    </row>
    <row r="205" customFormat="false" ht="12.75" hidden="false" customHeight="false" outlineLevel="0" collapsed="false">
      <c r="A205" s="39" t="s">
        <v>905</v>
      </c>
      <c r="B205" s="39" t="s">
        <v>26</v>
      </c>
      <c r="C205" s="39" t="s">
        <v>27</v>
      </c>
      <c r="D205" s="39" t="s">
        <v>28</v>
      </c>
      <c r="E205" s="41" t="n">
        <v>60234.24</v>
      </c>
      <c r="G205" s="39" t="s">
        <v>3384</v>
      </c>
      <c r="H205" s="39" t="s">
        <v>59</v>
      </c>
      <c r="I205" s="39" t="s">
        <v>60</v>
      </c>
      <c r="J205" s="39" t="s">
        <v>61</v>
      </c>
      <c r="K205" s="41" t="n">
        <v>8711.41</v>
      </c>
      <c r="M205" s="39" t="s">
        <v>2716</v>
      </c>
      <c r="N205" s="39" t="s">
        <v>59</v>
      </c>
      <c r="O205" s="39" t="s">
        <v>60</v>
      </c>
      <c r="P205" s="39" t="s">
        <v>61</v>
      </c>
      <c r="Q205" s="41" t="n">
        <v>18604.35</v>
      </c>
      <c r="S205" s="39" t="s">
        <v>1609</v>
      </c>
      <c r="T205" s="39" t="s">
        <v>59</v>
      </c>
      <c r="U205" s="39" t="s">
        <v>66</v>
      </c>
      <c r="V205" s="39" t="s">
        <v>16</v>
      </c>
      <c r="W205" s="41" t="n">
        <v>6215.86</v>
      </c>
    </row>
    <row r="206" customFormat="false" ht="12.75" hidden="false" customHeight="false" outlineLevel="0" collapsed="false">
      <c r="A206" s="39" t="s">
        <v>1947</v>
      </c>
      <c r="B206" s="39" t="s">
        <v>20</v>
      </c>
      <c r="C206" s="39" t="s">
        <v>33</v>
      </c>
      <c r="D206" s="39" t="s">
        <v>1948</v>
      </c>
      <c r="E206" s="41" t="n">
        <v>60230.86</v>
      </c>
      <c r="G206" s="39" t="s">
        <v>1219</v>
      </c>
      <c r="H206" s="39" t="s">
        <v>59</v>
      </c>
      <c r="I206" s="39" t="s">
        <v>60</v>
      </c>
      <c r="J206" s="39" t="s">
        <v>61</v>
      </c>
      <c r="K206" s="41" t="n">
        <v>8710.37</v>
      </c>
      <c r="M206" s="39" t="s">
        <v>334</v>
      </c>
      <c r="N206" s="39" t="s">
        <v>26</v>
      </c>
      <c r="O206" s="39" t="s">
        <v>87</v>
      </c>
      <c r="P206" s="39" t="s">
        <v>335</v>
      </c>
      <c r="Q206" s="41" t="n">
        <v>18604.34</v>
      </c>
      <c r="S206" s="39" t="s">
        <v>1690</v>
      </c>
      <c r="T206" s="39" t="s">
        <v>47</v>
      </c>
      <c r="U206" s="39" t="s">
        <v>27</v>
      </c>
      <c r="V206" s="39" t="s">
        <v>383</v>
      </c>
      <c r="W206" s="41" t="n">
        <v>6215.68</v>
      </c>
    </row>
    <row r="207" customFormat="false" ht="12.75" hidden="false" customHeight="false" outlineLevel="0" collapsed="false">
      <c r="A207" s="39" t="s">
        <v>2165</v>
      </c>
      <c r="B207" s="39" t="s">
        <v>20</v>
      </c>
      <c r="C207" s="39" t="s">
        <v>33</v>
      </c>
      <c r="D207" s="39" t="s">
        <v>96</v>
      </c>
      <c r="E207" s="41" t="n">
        <v>60228.86</v>
      </c>
      <c r="G207" s="39" t="s">
        <v>3465</v>
      </c>
      <c r="H207" s="39" t="s">
        <v>20</v>
      </c>
      <c r="I207" s="39" t="s">
        <v>45</v>
      </c>
      <c r="J207" s="39" t="s">
        <v>3466</v>
      </c>
      <c r="K207" s="41" t="n">
        <v>8709.76</v>
      </c>
      <c r="M207" s="39" t="s">
        <v>2586</v>
      </c>
      <c r="N207" s="39" t="s">
        <v>125</v>
      </c>
      <c r="O207" s="39" t="s">
        <v>87</v>
      </c>
      <c r="P207" s="39" t="s">
        <v>2587</v>
      </c>
      <c r="Q207" s="41" t="n">
        <v>18604.33</v>
      </c>
      <c r="S207" s="39" t="s">
        <v>1529</v>
      </c>
      <c r="T207" s="39" t="s">
        <v>20</v>
      </c>
      <c r="U207" s="39" t="s">
        <v>37</v>
      </c>
      <c r="V207" s="39" t="s">
        <v>1530</v>
      </c>
      <c r="W207" s="41" t="n">
        <v>6215.63</v>
      </c>
    </row>
    <row r="208" customFormat="false" ht="12.75" hidden="false" customHeight="false" outlineLevel="0" collapsed="false">
      <c r="A208" s="39" t="s">
        <v>3300</v>
      </c>
      <c r="B208" s="39" t="s">
        <v>14</v>
      </c>
      <c r="C208" s="39" t="s">
        <v>87</v>
      </c>
      <c r="D208" s="39" t="s">
        <v>135</v>
      </c>
      <c r="E208" s="41" t="n">
        <v>60228.55</v>
      </c>
      <c r="G208" s="39" t="s">
        <v>977</v>
      </c>
      <c r="H208" s="39" t="s">
        <v>978</v>
      </c>
      <c r="I208" s="39"/>
      <c r="J208" s="39"/>
      <c r="K208" s="41" t="n">
        <v>8709.740086</v>
      </c>
      <c r="M208" s="39" t="s">
        <v>1252</v>
      </c>
      <c r="N208" s="39" t="s">
        <v>14</v>
      </c>
      <c r="O208" s="39" t="s">
        <v>27</v>
      </c>
      <c r="P208" s="39" t="s">
        <v>144</v>
      </c>
      <c r="Q208" s="41" t="n">
        <v>18604.33</v>
      </c>
      <c r="S208" s="39" t="s">
        <v>3445</v>
      </c>
      <c r="T208" s="39" t="s">
        <v>59</v>
      </c>
      <c r="U208" s="39" t="s">
        <v>60</v>
      </c>
      <c r="V208" s="39" t="s">
        <v>16</v>
      </c>
      <c r="W208" s="41" t="n">
        <v>6215.51</v>
      </c>
    </row>
    <row r="209" customFormat="false" ht="12.75" hidden="false" customHeight="false" outlineLevel="0" collapsed="false">
      <c r="A209" s="39" t="s">
        <v>1095</v>
      </c>
      <c r="B209" s="39" t="s">
        <v>44</v>
      </c>
      <c r="C209" s="39" t="s">
        <v>87</v>
      </c>
      <c r="D209" s="39"/>
      <c r="E209" s="41" t="n">
        <v>60228.29</v>
      </c>
      <c r="G209" s="39" t="s">
        <v>3386</v>
      </c>
      <c r="H209" s="39" t="s">
        <v>125</v>
      </c>
      <c r="I209" s="39" t="s">
        <v>87</v>
      </c>
      <c r="J209" s="39" t="s">
        <v>88</v>
      </c>
      <c r="K209" s="41" t="n">
        <v>8709.23</v>
      </c>
      <c r="M209" s="39" t="s">
        <v>2572</v>
      </c>
      <c r="N209" s="39" t="s">
        <v>309</v>
      </c>
      <c r="O209" s="39" t="s">
        <v>60</v>
      </c>
      <c r="P209" s="39" t="s">
        <v>512</v>
      </c>
      <c r="Q209" s="41" t="n">
        <v>18604.33</v>
      </c>
      <c r="S209" s="39" t="s">
        <v>1934</v>
      </c>
      <c r="T209" s="39" t="s">
        <v>14</v>
      </c>
      <c r="U209" s="39" t="s">
        <v>27</v>
      </c>
      <c r="V209" s="39" t="s">
        <v>31</v>
      </c>
      <c r="W209" s="41" t="n">
        <v>6214.9</v>
      </c>
    </row>
    <row r="210" customFormat="false" ht="12.75" hidden="false" customHeight="false" outlineLevel="0" collapsed="false">
      <c r="A210" s="39" t="s">
        <v>3201</v>
      </c>
      <c r="B210" s="39" t="s">
        <v>26</v>
      </c>
      <c r="C210" s="39" t="s">
        <v>27</v>
      </c>
      <c r="D210" s="39" t="s">
        <v>28</v>
      </c>
      <c r="E210" s="41" t="n">
        <v>60228.21</v>
      </c>
      <c r="G210" s="39" t="s">
        <v>1681</v>
      </c>
      <c r="H210" s="39" t="s">
        <v>20</v>
      </c>
      <c r="I210" s="39" t="s">
        <v>45</v>
      </c>
      <c r="J210" s="39" t="s">
        <v>1682</v>
      </c>
      <c r="K210" s="41" t="n">
        <v>8709.13</v>
      </c>
      <c r="M210" s="39" t="s">
        <v>3011</v>
      </c>
      <c r="N210" s="39" t="s">
        <v>26</v>
      </c>
      <c r="O210" s="39" t="s">
        <v>66</v>
      </c>
      <c r="P210" s="39" t="s">
        <v>16</v>
      </c>
      <c r="Q210" s="41" t="n">
        <v>18604.32</v>
      </c>
      <c r="S210" s="39" t="s">
        <v>3496</v>
      </c>
      <c r="T210" s="39" t="s">
        <v>59</v>
      </c>
      <c r="U210" s="39" t="s">
        <v>66</v>
      </c>
      <c r="V210" s="39" t="s">
        <v>195</v>
      </c>
      <c r="W210" s="41" t="n">
        <v>6214.79</v>
      </c>
    </row>
    <row r="211" customFormat="false" ht="12.75" hidden="false" customHeight="false" outlineLevel="0" collapsed="false">
      <c r="A211" s="39" t="s">
        <v>2101</v>
      </c>
      <c r="B211" s="39" t="s">
        <v>26</v>
      </c>
      <c r="C211" s="39" t="s">
        <v>27</v>
      </c>
      <c r="D211" s="39" t="s">
        <v>28</v>
      </c>
      <c r="E211" s="41" t="n">
        <v>60227.96</v>
      </c>
      <c r="G211" s="39" t="s">
        <v>68</v>
      </c>
      <c r="H211" s="39" t="s">
        <v>14</v>
      </c>
      <c r="I211" s="39" t="s">
        <v>45</v>
      </c>
      <c r="J211" s="39" t="s">
        <v>69</v>
      </c>
      <c r="K211" s="41" t="n">
        <v>8709.04</v>
      </c>
      <c r="M211" s="39" t="s">
        <v>1509</v>
      </c>
      <c r="N211" s="39" t="s">
        <v>20</v>
      </c>
      <c r="O211" s="39" t="s">
        <v>37</v>
      </c>
      <c r="P211" s="39" t="s">
        <v>1510</v>
      </c>
      <c r="Q211" s="41" t="n">
        <v>18604.32</v>
      </c>
      <c r="S211" s="39" t="s">
        <v>2960</v>
      </c>
      <c r="T211" s="39" t="s">
        <v>20</v>
      </c>
      <c r="U211" s="39" t="s">
        <v>37</v>
      </c>
      <c r="V211" s="39" t="s">
        <v>2960</v>
      </c>
      <c r="W211" s="41" t="n">
        <v>6214.66</v>
      </c>
    </row>
    <row r="212" customFormat="false" ht="12.75" hidden="false" customHeight="false" outlineLevel="0" collapsed="false">
      <c r="A212" s="39" t="s">
        <v>597</v>
      </c>
      <c r="B212" s="39" t="s">
        <v>26</v>
      </c>
      <c r="C212" s="39" t="s">
        <v>33</v>
      </c>
      <c r="D212" s="39" t="s">
        <v>535</v>
      </c>
      <c r="E212" s="41" t="n">
        <v>60226.57</v>
      </c>
      <c r="G212" s="39" t="s">
        <v>3086</v>
      </c>
      <c r="H212" s="39" t="s">
        <v>59</v>
      </c>
      <c r="I212" s="39" t="s">
        <v>60</v>
      </c>
      <c r="J212" s="39" t="s">
        <v>61</v>
      </c>
      <c r="K212" s="41" t="n">
        <v>8708.77</v>
      </c>
      <c r="M212" s="39" t="s">
        <v>3412</v>
      </c>
      <c r="N212" s="39" t="s">
        <v>26</v>
      </c>
      <c r="O212" s="39" t="s">
        <v>87</v>
      </c>
      <c r="P212" s="39" t="s">
        <v>628</v>
      </c>
      <c r="Q212" s="41" t="n">
        <v>18604.32</v>
      </c>
      <c r="S212" s="39" t="s">
        <v>1161</v>
      </c>
      <c r="T212" s="39" t="s">
        <v>309</v>
      </c>
      <c r="U212" s="39" t="s">
        <v>60</v>
      </c>
      <c r="V212" s="39" t="s">
        <v>1162</v>
      </c>
      <c r="W212" s="41" t="n">
        <v>6213.5</v>
      </c>
    </row>
    <row r="213" customFormat="false" ht="12.75" hidden="false" customHeight="false" outlineLevel="0" collapsed="false">
      <c r="A213" s="39" t="s">
        <v>1853</v>
      </c>
      <c r="B213" s="39" t="s">
        <v>14</v>
      </c>
      <c r="C213" s="39" t="s">
        <v>27</v>
      </c>
      <c r="D213" s="39" t="s">
        <v>28</v>
      </c>
      <c r="E213" s="41" t="n">
        <v>60224.87</v>
      </c>
      <c r="G213" s="39" t="s">
        <v>2286</v>
      </c>
      <c r="H213" s="39" t="s">
        <v>20</v>
      </c>
      <c r="I213" s="39" t="s">
        <v>45</v>
      </c>
      <c r="J213" s="39" t="s">
        <v>96</v>
      </c>
      <c r="K213" s="41" t="n">
        <v>8708.18</v>
      </c>
      <c r="M213" s="39" t="s">
        <v>1169</v>
      </c>
      <c r="N213" s="39" t="s">
        <v>26</v>
      </c>
      <c r="O213" s="39" t="s">
        <v>60</v>
      </c>
      <c r="P213" s="39" t="s">
        <v>1170</v>
      </c>
      <c r="Q213" s="41" t="n">
        <v>18604.319426</v>
      </c>
      <c r="S213" s="39" t="s">
        <v>725</v>
      </c>
      <c r="T213" s="39" t="s">
        <v>44</v>
      </c>
      <c r="U213" s="39" t="s">
        <v>60</v>
      </c>
      <c r="V213" s="39"/>
      <c r="W213" s="41" t="n">
        <v>6212.97</v>
      </c>
    </row>
    <row r="214" customFormat="false" ht="12.75" hidden="false" customHeight="false" outlineLevel="0" collapsed="false">
      <c r="A214" s="39" t="s">
        <v>2555</v>
      </c>
      <c r="B214" s="39" t="s">
        <v>26</v>
      </c>
      <c r="C214" s="39" t="s">
        <v>33</v>
      </c>
      <c r="D214" s="39" t="s">
        <v>96</v>
      </c>
      <c r="E214" s="41" t="n">
        <v>60224.43</v>
      </c>
      <c r="G214" s="39" t="s">
        <v>2698</v>
      </c>
      <c r="H214" s="39" t="s">
        <v>346</v>
      </c>
      <c r="I214" s="39"/>
      <c r="J214" s="39"/>
      <c r="K214" s="41" t="n">
        <v>8708.18</v>
      </c>
      <c r="M214" s="39" t="s">
        <v>3250</v>
      </c>
      <c r="N214" s="39" t="s">
        <v>26</v>
      </c>
      <c r="O214" s="39" t="s">
        <v>111</v>
      </c>
      <c r="P214" s="39" t="s">
        <v>3251</v>
      </c>
      <c r="Q214" s="41" t="n">
        <v>18604.31</v>
      </c>
      <c r="S214" s="39" t="s">
        <v>3289</v>
      </c>
      <c r="T214" s="39" t="s">
        <v>47</v>
      </c>
      <c r="U214" s="39" t="s">
        <v>87</v>
      </c>
      <c r="V214" s="39" t="s">
        <v>2562</v>
      </c>
      <c r="W214" s="41" t="n">
        <v>6212.61</v>
      </c>
    </row>
    <row r="215" customFormat="false" ht="12.75" hidden="false" customHeight="false" outlineLevel="0" collapsed="false">
      <c r="A215" s="39" t="s">
        <v>347</v>
      </c>
      <c r="B215" s="39" t="s">
        <v>26</v>
      </c>
      <c r="C215" s="39" t="s">
        <v>33</v>
      </c>
      <c r="D215" s="39" t="s">
        <v>348</v>
      </c>
      <c r="E215" s="41" t="n">
        <v>60223.63</v>
      </c>
      <c r="G215" s="39" t="s">
        <v>3283</v>
      </c>
      <c r="H215" s="39" t="s">
        <v>346</v>
      </c>
      <c r="I215" s="39"/>
      <c r="J215" s="39"/>
      <c r="K215" s="41" t="n">
        <v>8708.18</v>
      </c>
      <c r="M215" s="39" t="s">
        <v>3516</v>
      </c>
      <c r="N215" s="39" t="s">
        <v>14</v>
      </c>
      <c r="O215" s="39" t="s">
        <v>27</v>
      </c>
      <c r="P215" s="39" t="s">
        <v>28</v>
      </c>
      <c r="Q215" s="41" t="n">
        <v>18604.31</v>
      </c>
      <c r="S215" s="39" t="s">
        <v>3089</v>
      </c>
      <c r="T215" s="39" t="s">
        <v>26</v>
      </c>
      <c r="U215" s="39" t="s">
        <v>111</v>
      </c>
      <c r="V215" s="39" t="s">
        <v>952</v>
      </c>
      <c r="W215" s="41" t="n">
        <v>6212.07</v>
      </c>
    </row>
    <row r="216" customFormat="false" ht="12.75" hidden="false" customHeight="false" outlineLevel="0" collapsed="false">
      <c r="A216" s="39" t="s">
        <v>2292</v>
      </c>
      <c r="B216" s="39" t="s">
        <v>26</v>
      </c>
      <c r="C216" s="39" t="s">
        <v>27</v>
      </c>
      <c r="D216" s="39" t="s">
        <v>28</v>
      </c>
      <c r="E216" s="41" t="n">
        <v>60223.39</v>
      </c>
      <c r="G216" s="39" t="s">
        <v>902</v>
      </c>
      <c r="H216" s="39" t="s">
        <v>47</v>
      </c>
      <c r="I216" s="39" t="s">
        <v>297</v>
      </c>
      <c r="J216" s="39" t="s">
        <v>512</v>
      </c>
      <c r="K216" s="41" t="n">
        <v>8707.81</v>
      </c>
      <c r="M216" s="39" t="s">
        <v>179</v>
      </c>
      <c r="N216" s="39" t="s">
        <v>14</v>
      </c>
      <c r="O216" s="39" t="s">
        <v>27</v>
      </c>
      <c r="P216" s="39" t="s">
        <v>180</v>
      </c>
      <c r="Q216" s="41" t="n">
        <v>18604.31</v>
      </c>
      <c r="S216" s="39" t="s">
        <v>1775</v>
      </c>
      <c r="T216" s="39" t="s">
        <v>26</v>
      </c>
      <c r="U216" s="39" t="s">
        <v>60</v>
      </c>
      <c r="V216" s="39" t="s">
        <v>1776</v>
      </c>
      <c r="W216" s="41" t="n">
        <v>6209.26</v>
      </c>
    </row>
    <row r="217" customFormat="false" ht="12.75" hidden="false" customHeight="false" outlineLevel="0" collapsed="false">
      <c r="A217" s="39" t="s">
        <v>2140</v>
      </c>
      <c r="B217" s="39" t="s">
        <v>47</v>
      </c>
      <c r="C217" s="39" t="s">
        <v>27</v>
      </c>
      <c r="D217" s="39" t="s">
        <v>383</v>
      </c>
      <c r="E217" s="41" t="n">
        <v>60219.2</v>
      </c>
      <c r="G217" s="39" t="s">
        <v>3366</v>
      </c>
      <c r="H217" s="39" t="s">
        <v>47</v>
      </c>
      <c r="I217" s="39" t="s">
        <v>87</v>
      </c>
      <c r="J217" s="39" t="s">
        <v>88</v>
      </c>
      <c r="K217" s="41" t="n">
        <v>8707.72</v>
      </c>
      <c r="M217" s="39" t="s">
        <v>1932</v>
      </c>
      <c r="N217" s="39" t="s">
        <v>59</v>
      </c>
      <c r="O217" s="39" t="s">
        <v>60</v>
      </c>
      <c r="P217" s="39" t="s">
        <v>61</v>
      </c>
      <c r="Q217" s="41" t="n">
        <v>18604.31</v>
      </c>
      <c r="S217" s="39" t="s">
        <v>45</v>
      </c>
      <c r="T217" s="39" t="s">
        <v>34</v>
      </c>
      <c r="U217" s="39"/>
      <c r="V217" s="39"/>
      <c r="W217" s="41" t="n">
        <v>6206.32</v>
      </c>
    </row>
    <row r="218" customFormat="false" ht="12.75" hidden="false" customHeight="false" outlineLevel="0" collapsed="false">
      <c r="A218" s="39" t="s">
        <v>1306</v>
      </c>
      <c r="B218" s="39" t="s">
        <v>47</v>
      </c>
      <c r="C218" s="39" t="s">
        <v>87</v>
      </c>
      <c r="D218" s="39" t="s">
        <v>548</v>
      </c>
      <c r="E218" s="41" t="n">
        <v>60216.69</v>
      </c>
      <c r="G218" s="39" t="s">
        <v>318</v>
      </c>
      <c r="H218" s="39" t="s">
        <v>47</v>
      </c>
      <c r="I218" s="39" t="s">
        <v>60</v>
      </c>
      <c r="J218" s="39" t="s">
        <v>319</v>
      </c>
      <c r="K218" s="41" t="n">
        <v>8707.59</v>
      </c>
      <c r="M218" s="39" t="s">
        <v>1468</v>
      </c>
      <c r="N218" s="39" t="s">
        <v>59</v>
      </c>
      <c r="O218" s="39" t="s">
        <v>60</v>
      </c>
      <c r="P218" s="39" t="s">
        <v>768</v>
      </c>
      <c r="Q218" s="41" t="n">
        <v>18604.31</v>
      </c>
      <c r="S218" s="39" t="s">
        <v>2130</v>
      </c>
      <c r="T218" s="39" t="s">
        <v>14</v>
      </c>
      <c r="U218" s="39" t="s">
        <v>27</v>
      </c>
      <c r="V218" s="39" t="s">
        <v>28</v>
      </c>
      <c r="W218" s="41" t="n">
        <v>6205.25</v>
      </c>
    </row>
    <row r="219" customFormat="false" ht="12.75" hidden="false" customHeight="false" outlineLevel="0" collapsed="false">
      <c r="A219" s="39" t="s">
        <v>2644</v>
      </c>
      <c r="B219" s="39" t="s">
        <v>14</v>
      </c>
      <c r="C219" s="39" t="s">
        <v>27</v>
      </c>
      <c r="D219" s="39" t="s">
        <v>28</v>
      </c>
      <c r="E219" s="41" t="n">
        <v>60214.93</v>
      </c>
      <c r="G219" s="39" t="s">
        <v>2072</v>
      </c>
      <c r="H219" s="39" t="s">
        <v>205</v>
      </c>
      <c r="I219" s="39" t="s">
        <v>60</v>
      </c>
      <c r="J219" s="39" t="s">
        <v>2073</v>
      </c>
      <c r="K219" s="41" t="n">
        <v>8707.59</v>
      </c>
      <c r="M219" s="39" t="s">
        <v>3278</v>
      </c>
      <c r="N219" s="39" t="s">
        <v>59</v>
      </c>
      <c r="O219" s="39" t="s">
        <v>60</v>
      </c>
      <c r="P219" s="39" t="s">
        <v>193</v>
      </c>
      <c r="Q219" s="41" t="n">
        <v>18604.31</v>
      </c>
      <c r="S219" s="39" t="s">
        <v>1839</v>
      </c>
      <c r="T219" s="39" t="s">
        <v>26</v>
      </c>
      <c r="U219" s="39" t="s">
        <v>111</v>
      </c>
      <c r="V219" s="39" t="s">
        <v>763</v>
      </c>
      <c r="W219" s="41" t="n">
        <v>6203.14</v>
      </c>
    </row>
    <row r="220" customFormat="false" ht="12.75" hidden="false" customHeight="false" outlineLevel="0" collapsed="false">
      <c r="A220" s="39" t="s">
        <v>908</v>
      </c>
      <c r="B220" s="39" t="s">
        <v>14</v>
      </c>
      <c r="C220" s="39" t="s">
        <v>27</v>
      </c>
      <c r="D220" s="39" t="s">
        <v>28</v>
      </c>
      <c r="E220" s="41" t="n">
        <v>60211.4</v>
      </c>
      <c r="G220" s="39" t="s">
        <v>3240</v>
      </c>
      <c r="H220" s="39" t="s">
        <v>59</v>
      </c>
      <c r="I220" s="39" t="s">
        <v>60</v>
      </c>
      <c r="J220" s="39" t="s">
        <v>1359</v>
      </c>
      <c r="K220" s="41" t="n">
        <v>8707.59</v>
      </c>
      <c r="M220" s="39" t="s">
        <v>818</v>
      </c>
      <c r="N220" s="39" t="s">
        <v>47</v>
      </c>
      <c r="O220" s="39" t="s">
        <v>87</v>
      </c>
      <c r="P220" s="39" t="s">
        <v>16</v>
      </c>
      <c r="Q220" s="41" t="n">
        <v>18604.31</v>
      </c>
      <c r="S220" s="39" t="s">
        <v>528</v>
      </c>
      <c r="T220" s="39" t="s">
        <v>59</v>
      </c>
      <c r="U220" s="39" t="s">
        <v>66</v>
      </c>
      <c r="V220" s="39" t="s">
        <v>491</v>
      </c>
      <c r="W220" s="41" t="n">
        <v>6202.53</v>
      </c>
    </row>
    <row r="221" customFormat="false" ht="12.75" hidden="false" customHeight="false" outlineLevel="0" collapsed="false">
      <c r="A221" s="39" t="s">
        <v>3516</v>
      </c>
      <c r="B221" s="39" t="s">
        <v>14</v>
      </c>
      <c r="C221" s="39" t="s">
        <v>27</v>
      </c>
      <c r="D221" s="39" t="s">
        <v>28</v>
      </c>
      <c r="E221" s="41" t="n">
        <v>60211.32</v>
      </c>
      <c r="G221" s="39" t="s">
        <v>3358</v>
      </c>
      <c r="H221" s="39" t="s">
        <v>59</v>
      </c>
      <c r="I221" s="39" t="s">
        <v>60</v>
      </c>
      <c r="J221" s="39" t="s">
        <v>119</v>
      </c>
      <c r="K221" s="41" t="n">
        <v>8707.59</v>
      </c>
      <c r="M221" s="39" t="s">
        <v>1710</v>
      </c>
      <c r="N221" s="39" t="s">
        <v>20</v>
      </c>
      <c r="O221" s="39" t="s">
        <v>37</v>
      </c>
      <c r="P221" s="39" t="s">
        <v>1710</v>
      </c>
      <c r="Q221" s="41" t="n">
        <v>18604.31</v>
      </c>
      <c r="S221" s="39" t="s">
        <v>2286</v>
      </c>
      <c r="T221" s="39" t="s">
        <v>20</v>
      </c>
      <c r="U221" s="39" t="s">
        <v>45</v>
      </c>
      <c r="V221" s="39" t="s">
        <v>96</v>
      </c>
      <c r="W221" s="41" t="n">
        <v>6202.53</v>
      </c>
    </row>
    <row r="222" customFormat="false" ht="12.75" hidden="false" customHeight="false" outlineLevel="0" collapsed="false">
      <c r="A222" s="39" t="s">
        <v>3488</v>
      </c>
      <c r="B222" s="39" t="s">
        <v>44</v>
      </c>
      <c r="C222" s="39" t="s">
        <v>87</v>
      </c>
      <c r="D222" s="39"/>
      <c r="E222" s="41" t="n">
        <v>60211.07</v>
      </c>
      <c r="G222" s="39" t="s">
        <v>1697</v>
      </c>
      <c r="H222" s="39" t="s">
        <v>20</v>
      </c>
      <c r="I222" s="39" t="s">
        <v>45</v>
      </c>
      <c r="J222" s="39" t="s">
        <v>1682</v>
      </c>
      <c r="K222" s="41" t="n">
        <v>8707.46</v>
      </c>
      <c r="M222" s="39" t="s">
        <v>569</v>
      </c>
      <c r="N222" s="39" t="s">
        <v>20</v>
      </c>
      <c r="O222" s="39" t="s">
        <v>37</v>
      </c>
      <c r="P222" s="39" t="s">
        <v>570</v>
      </c>
      <c r="Q222" s="41" t="n">
        <v>18604.31</v>
      </c>
      <c r="S222" s="39" t="s">
        <v>43</v>
      </c>
      <c r="T222" s="39" t="s">
        <v>44</v>
      </c>
      <c r="U222" s="39" t="s">
        <v>45</v>
      </c>
      <c r="V222" s="39"/>
      <c r="W222" s="41" t="n">
        <v>6201.43</v>
      </c>
    </row>
    <row r="223" customFormat="false" ht="12.75" hidden="false" customHeight="false" outlineLevel="0" collapsed="false">
      <c r="A223" s="39" t="s">
        <v>2038</v>
      </c>
      <c r="B223" s="39" t="s">
        <v>26</v>
      </c>
      <c r="C223" s="39" t="s">
        <v>27</v>
      </c>
      <c r="D223" s="39" t="s">
        <v>28</v>
      </c>
      <c r="E223" s="41" t="n">
        <v>60207.97</v>
      </c>
      <c r="G223" s="39" t="s">
        <v>1570</v>
      </c>
      <c r="H223" s="39" t="s">
        <v>20</v>
      </c>
      <c r="I223" s="39" t="s">
        <v>45</v>
      </c>
      <c r="J223" s="39" t="s">
        <v>69</v>
      </c>
      <c r="K223" s="41" t="n">
        <v>8706.89</v>
      </c>
      <c r="M223" s="39" t="s">
        <v>1408</v>
      </c>
      <c r="N223" s="39" t="s">
        <v>20</v>
      </c>
      <c r="O223" s="39" t="s">
        <v>33</v>
      </c>
      <c r="P223" s="39" t="s">
        <v>533</v>
      </c>
      <c r="Q223" s="41" t="n">
        <v>18604.31</v>
      </c>
      <c r="S223" s="39" t="s">
        <v>1956</v>
      </c>
      <c r="T223" s="39" t="s">
        <v>26</v>
      </c>
      <c r="U223" s="39" t="s">
        <v>60</v>
      </c>
      <c r="V223" s="39" t="s">
        <v>63</v>
      </c>
      <c r="W223" s="41" t="n">
        <v>6201.380269</v>
      </c>
    </row>
    <row r="224" customFormat="false" ht="12.75" hidden="false" customHeight="false" outlineLevel="0" collapsed="false">
      <c r="A224" s="39" t="s">
        <v>1160</v>
      </c>
      <c r="B224" s="39" t="s">
        <v>346</v>
      </c>
      <c r="C224" s="39"/>
      <c r="D224" s="39"/>
      <c r="E224" s="41" t="n">
        <v>60207.64</v>
      </c>
      <c r="G224" s="39" t="s">
        <v>748</v>
      </c>
      <c r="H224" s="39" t="s">
        <v>20</v>
      </c>
      <c r="I224" s="39" t="s">
        <v>45</v>
      </c>
      <c r="J224" s="39" t="s">
        <v>533</v>
      </c>
      <c r="K224" s="41" t="n">
        <v>8706.89</v>
      </c>
      <c r="M224" s="39" t="s">
        <v>715</v>
      </c>
      <c r="N224" s="39" t="s">
        <v>20</v>
      </c>
      <c r="O224" s="39" t="s">
        <v>37</v>
      </c>
      <c r="P224" s="39" t="s">
        <v>716</v>
      </c>
      <c r="Q224" s="41" t="n">
        <v>18604.31</v>
      </c>
      <c r="S224" s="39" t="s">
        <v>3543</v>
      </c>
      <c r="T224" s="39" t="s">
        <v>14</v>
      </c>
      <c r="U224" s="39" t="s">
        <v>37</v>
      </c>
      <c r="V224" s="39" t="s">
        <v>512</v>
      </c>
      <c r="W224" s="41" t="n">
        <v>6201.23</v>
      </c>
    </row>
    <row r="225" customFormat="false" ht="12.75" hidden="false" customHeight="false" outlineLevel="0" collapsed="false">
      <c r="A225" s="39" t="s">
        <v>2863</v>
      </c>
      <c r="B225" s="39" t="s">
        <v>14</v>
      </c>
      <c r="C225" s="39" t="s">
        <v>45</v>
      </c>
      <c r="D225" s="39" t="s">
        <v>2864</v>
      </c>
      <c r="E225" s="41" t="n">
        <v>60207.64</v>
      </c>
      <c r="G225" s="39" t="s">
        <v>1586</v>
      </c>
      <c r="H225" s="39" t="s">
        <v>346</v>
      </c>
      <c r="I225" s="39"/>
      <c r="J225" s="39"/>
      <c r="K225" s="41" t="n">
        <v>8706.89</v>
      </c>
      <c r="M225" s="39" t="s">
        <v>3221</v>
      </c>
      <c r="N225" s="39" t="s">
        <v>226</v>
      </c>
      <c r="O225" s="39" t="s">
        <v>66</v>
      </c>
      <c r="P225" s="39" t="s">
        <v>373</v>
      </c>
      <c r="Q225" s="41" t="n">
        <v>18604.31</v>
      </c>
      <c r="S225" s="39" t="s">
        <v>1778</v>
      </c>
      <c r="T225" s="39" t="s">
        <v>14</v>
      </c>
      <c r="U225" s="39" t="s">
        <v>37</v>
      </c>
      <c r="V225" s="39" t="s">
        <v>1778</v>
      </c>
      <c r="W225" s="41" t="n">
        <v>6201.17</v>
      </c>
    </row>
    <row r="226" customFormat="false" ht="12.75" hidden="false" customHeight="false" outlineLevel="0" collapsed="false">
      <c r="A226" s="39" t="s">
        <v>2882</v>
      </c>
      <c r="B226" s="39" t="s">
        <v>20</v>
      </c>
      <c r="C226" s="39" t="s">
        <v>27</v>
      </c>
      <c r="D226" s="39" t="s">
        <v>281</v>
      </c>
      <c r="E226" s="41" t="n">
        <v>60201.68</v>
      </c>
      <c r="G226" s="39" t="s">
        <v>2644</v>
      </c>
      <c r="H226" s="39" t="s">
        <v>14</v>
      </c>
      <c r="I226" s="39" t="s">
        <v>27</v>
      </c>
      <c r="J226" s="39" t="s">
        <v>28</v>
      </c>
      <c r="K226" s="41" t="n">
        <v>8706.64</v>
      </c>
      <c r="M226" s="39" t="s">
        <v>1455</v>
      </c>
      <c r="N226" s="39" t="s">
        <v>26</v>
      </c>
      <c r="O226" s="39" t="s">
        <v>27</v>
      </c>
      <c r="P226" s="39" t="s">
        <v>1456</v>
      </c>
      <c r="Q226" s="41" t="n">
        <v>18604.31</v>
      </c>
      <c r="S226" s="39" t="s">
        <v>705</v>
      </c>
      <c r="T226" s="39" t="s">
        <v>59</v>
      </c>
      <c r="U226" s="39" t="s">
        <v>60</v>
      </c>
      <c r="V226" s="39" t="s">
        <v>706</v>
      </c>
      <c r="W226" s="41" t="n">
        <v>6200.74</v>
      </c>
    </row>
    <row r="227" customFormat="false" ht="12.75" hidden="false" customHeight="false" outlineLevel="0" collapsed="false">
      <c r="A227" s="39" t="s">
        <v>2150</v>
      </c>
      <c r="B227" s="39" t="s">
        <v>47</v>
      </c>
      <c r="C227" s="39" t="s">
        <v>87</v>
      </c>
      <c r="D227" s="39" t="s">
        <v>2150</v>
      </c>
      <c r="E227" s="41" t="n">
        <v>60201.38</v>
      </c>
      <c r="G227" s="39" t="s">
        <v>2400</v>
      </c>
      <c r="H227" s="39" t="s">
        <v>59</v>
      </c>
      <c r="I227" s="39" t="s">
        <v>60</v>
      </c>
      <c r="J227" s="39" t="s">
        <v>2401</v>
      </c>
      <c r="K227" s="41" t="n">
        <v>8706.16</v>
      </c>
      <c r="M227" s="39" t="s">
        <v>883</v>
      </c>
      <c r="N227" s="39" t="s">
        <v>47</v>
      </c>
      <c r="O227" s="39" t="s">
        <v>37</v>
      </c>
      <c r="P227" s="39" t="s">
        <v>727</v>
      </c>
      <c r="Q227" s="41" t="n">
        <v>18604.31</v>
      </c>
      <c r="S227" s="39" t="s">
        <v>2540</v>
      </c>
      <c r="T227" s="39" t="s">
        <v>47</v>
      </c>
      <c r="U227" s="39" t="s">
        <v>87</v>
      </c>
      <c r="V227" s="39" t="s">
        <v>365</v>
      </c>
      <c r="W227" s="41" t="n">
        <v>6200.68</v>
      </c>
    </row>
    <row r="228" customFormat="false" ht="12.75" hidden="false" customHeight="false" outlineLevel="0" collapsed="false">
      <c r="A228" s="39" t="s">
        <v>2478</v>
      </c>
      <c r="B228" s="39" t="s">
        <v>125</v>
      </c>
      <c r="C228" s="39" t="s">
        <v>87</v>
      </c>
      <c r="D228" s="39" t="s">
        <v>2374</v>
      </c>
      <c r="E228" s="41" t="n">
        <v>60201.38</v>
      </c>
      <c r="G228" s="39" t="s">
        <v>2501</v>
      </c>
      <c r="H228" s="39" t="s">
        <v>59</v>
      </c>
      <c r="I228" s="39" t="s">
        <v>60</v>
      </c>
      <c r="J228" s="39" t="s">
        <v>61</v>
      </c>
      <c r="K228" s="41" t="n">
        <v>8706.16</v>
      </c>
      <c r="M228" s="39" t="s">
        <v>2593</v>
      </c>
      <c r="N228" s="39" t="s">
        <v>59</v>
      </c>
      <c r="O228" s="39" t="s">
        <v>297</v>
      </c>
      <c r="P228" s="39" t="s">
        <v>560</v>
      </c>
      <c r="Q228" s="41" t="n">
        <v>18604.3</v>
      </c>
      <c r="S228" s="39" t="s">
        <v>3029</v>
      </c>
      <c r="T228" s="39" t="s">
        <v>59</v>
      </c>
      <c r="U228" s="39" t="s">
        <v>60</v>
      </c>
      <c r="V228" s="39" t="s">
        <v>512</v>
      </c>
      <c r="W228" s="41" t="n">
        <v>6200.68</v>
      </c>
    </row>
    <row r="229" customFormat="false" ht="12.75" hidden="false" customHeight="false" outlineLevel="0" collapsed="false">
      <c r="A229" s="39" t="s">
        <v>1049</v>
      </c>
      <c r="B229" s="39" t="s">
        <v>47</v>
      </c>
      <c r="C229" s="39" t="s">
        <v>27</v>
      </c>
      <c r="D229" s="39" t="s">
        <v>821</v>
      </c>
      <c r="E229" s="41" t="n">
        <v>60197.51</v>
      </c>
      <c r="G229" s="39" t="s">
        <v>3423</v>
      </c>
      <c r="H229" s="39" t="s">
        <v>346</v>
      </c>
      <c r="I229" s="39"/>
      <c r="J229" s="39"/>
      <c r="K229" s="41" t="n">
        <v>8706.075</v>
      </c>
      <c r="M229" s="39" t="s">
        <v>3473</v>
      </c>
      <c r="N229" s="39" t="s">
        <v>26</v>
      </c>
      <c r="O229" s="39" t="s">
        <v>111</v>
      </c>
      <c r="P229" s="39" t="s">
        <v>1885</v>
      </c>
      <c r="Q229" s="41" t="n">
        <v>18604.3</v>
      </c>
      <c r="S229" s="39" t="s">
        <v>3177</v>
      </c>
      <c r="T229" s="39" t="s">
        <v>20</v>
      </c>
      <c r="U229" s="39" t="s">
        <v>37</v>
      </c>
      <c r="V229" s="39" t="s">
        <v>3178</v>
      </c>
      <c r="W229" s="41" t="n">
        <v>6200.44</v>
      </c>
    </row>
    <row r="230" customFormat="false" ht="12.75" hidden="false" customHeight="false" outlineLevel="0" collapsed="false">
      <c r="A230" s="39" t="s">
        <v>2130</v>
      </c>
      <c r="B230" s="39" t="s">
        <v>14</v>
      </c>
      <c r="C230" s="39" t="s">
        <v>27</v>
      </c>
      <c r="D230" s="39" t="s">
        <v>28</v>
      </c>
      <c r="E230" s="41" t="n">
        <v>60196.94</v>
      </c>
      <c r="G230" s="39" t="s">
        <v>3062</v>
      </c>
      <c r="H230" s="39" t="s">
        <v>20</v>
      </c>
      <c r="I230" s="39" t="s">
        <v>45</v>
      </c>
      <c r="J230" s="39" t="s">
        <v>96</v>
      </c>
      <c r="K230" s="41" t="n">
        <v>8705.89</v>
      </c>
      <c r="M230" s="39" t="s">
        <v>3415</v>
      </c>
      <c r="N230" s="39" t="s">
        <v>14</v>
      </c>
      <c r="O230" s="39" t="s">
        <v>27</v>
      </c>
      <c r="P230" s="39" t="s">
        <v>28</v>
      </c>
      <c r="Q230" s="41" t="n">
        <v>18604.3</v>
      </c>
      <c r="S230" s="39" t="s">
        <v>1450</v>
      </c>
      <c r="T230" s="39" t="s">
        <v>59</v>
      </c>
      <c r="U230" s="39" t="s">
        <v>60</v>
      </c>
      <c r="V230" s="39" t="s">
        <v>1451</v>
      </c>
      <c r="W230" s="41" t="n">
        <v>6200.44</v>
      </c>
    </row>
    <row r="231" customFormat="false" ht="12.75" hidden="false" customHeight="false" outlineLevel="0" collapsed="false">
      <c r="A231" s="39" t="s">
        <v>1635</v>
      </c>
      <c r="B231" s="39" t="s">
        <v>47</v>
      </c>
      <c r="C231" s="39" t="s">
        <v>87</v>
      </c>
      <c r="D231" s="39" t="s">
        <v>1636</v>
      </c>
      <c r="E231" s="41" t="n">
        <v>60194.87</v>
      </c>
      <c r="G231" s="39" t="s">
        <v>2330</v>
      </c>
      <c r="H231" s="39" t="s">
        <v>26</v>
      </c>
      <c r="I231" s="39" t="s">
        <v>66</v>
      </c>
      <c r="J231" s="39" t="s">
        <v>16</v>
      </c>
      <c r="K231" s="41" t="n">
        <v>8705.82</v>
      </c>
      <c r="M231" s="39" t="s">
        <v>1587</v>
      </c>
      <c r="N231" s="39" t="s">
        <v>59</v>
      </c>
      <c r="O231" s="39" t="s">
        <v>297</v>
      </c>
      <c r="P231" s="39" t="s">
        <v>1588</v>
      </c>
      <c r="Q231" s="41" t="n">
        <v>18604.3</v>
      </c>
      <c r="S231" s="39" t="s">
        <v>1157</v>
      </c>
      <c r="T231" s="39" t="s">
        <v>20</v>
      </c>
      <c r="U231" s="39" t="s">
        <v>45</v>
      </c>
      <c r="V231" s="39" t="s">
        <v>69</v>
      </c>
      <c r="W231" s="41" t="n">
        <v>6200.28</v>
      </c>
    </row>
    <row r="232" customFormat="false" ht="12.75" hidden="false" customHeight="false" outlineLevel="0" collapsed="false">
      <c r="A232" s="39" t="s">
        <v>2272</v>
      </c>
      <c r="B232" s="39" t="s">
        <v>20</v>
      </c>
      <c r="C232" s="39" t="s">
        <v>33</v>
      </c>
      <c r="D232" s="39" t="s">
        <v>88</v>
      </c>
      <c r="E232" s="41" t="n">
        <v>60194.17</v>
      </c>
      <c r="G232" s="39" t="s">
        <v>280</v>
      </c>
      <c r="H232" s="39" t="s">
        <v>20</v>
      </c>
      <c r="I232" s="39" t="s">
        <v>45</v>
      </c>
      <c r="J232" s="39" t="s">
        <v>281</v>
      </c>
      <c r="K232" s="41" t="n">
        <v>8704.76</v>
      </c>
      <c r="M232" s="39" t="s">
        <v>2319</v>
      </c>
      <c r="N232" s="39" t="s">
        <v>14</v>
      </c>
      <c r="O232" s="39" t="s">
        <v>45</v>
      </c>
      <c r="P232" s="39" t="s">
        <v>1860</v>
      </c>
      <c r="Q232" s="41" t="n">
        <v>18604.3</v>
      </c>
      <c r="S232" s="39" t="s">
        <v>3321</v>
      </c>
      <c r="T232" s="39" t="s">
        <v>20</v>
      </c>
      <c r="U232" s="39" t="s">
        <v>33</v>
      </c>
      <c r="V232" s="39" t="s">
        <v>96</v>
      </c>
      <c r="W232" s="41" t="n">
        <v>6200.19</v>
      </c>
    </row>
    <row r="233" customFormat="false" ht="12.75" hidden="false" customHeight="false" outlineLevel="0" collapsed="false">
      <c r="A233" s="39" t="s">
        <v>2155</v>
      </c>
      <c r="B233" s="39" t="s">
        <v>14</v>
      </c>
      <c r="C233" s="39" t="s">
        <v>27</v>
      </c>
      <c r="D233" s="39" t="s">
        <v>144</v>
      </c>
      <c r="E233" s="41" t="n">
        <v>60192.79</v>
      </c>
      <c r="G233" s="39" t="s">
        <v>2929</v>
      </c>
      <c r="H233" s="39" t="s">
        <v>47</v>
      </c>
      <c r="I233" s="39" t="s">
        <v>60</v>
      </c>
      <c r="J233" s="39" t="s">
        <v>2930</v>
      </c>
      <c r="K233" s="41" t="n">
        <v>8704.65</v>
      </c>
      <c r="M233" s="39" t="s">
        <v>2207</v>
      </c>
      <c r="N233" s="39" t="s">
        <v>20</v>
      </c>
      <c r="O233" s="39" t="s">
        <v>45</v>
      </c>
      <c r="P233" s="39" t="s">
        <v>69</v>
      </c>
      <c r="Q233" s="41" t="n">
        <v>18604.3</v>
      </c>
      <c r="S233" s="39" t="s">
        <v>2371</v>
      </c>
      <c r="T233" s="39" t="s">
        <v>26</v>
      </c>
      <c r="U233" s="39" t="s">
        <v>87</v>
      </c>
      <c r="V233" s="39" t="s">
        <v>2372</v>
      </c>
      <c r="W233" s="41" t="n">
        <v>6200.19</v>
      </c>
    </row>
    <row r="234" customFormat="false" ht="12.75" hidden="false" customHeight="false" outlineLevel="0" collapsed="false">
      <c r="A234" s="39" t="s">
        <v>786</v>
      </c>
      <c r="B234" s="39" t="s">
        <v>47</v>
      </c>
      <c r="C234" s="39" t="s">
        <v>87</v>
      </c>
      <c r="D234" s="39" t="s">
        <v>787</v>
      </c>
      <c r="E234" s="41" t="n">
        <v>60188.81</v>
      </c>
      <c r="G234" s="39" t="s">
        <v>1284</v>
      </c>
      <c r="H234" s="39" t="s">
        <v>20</v>
      </c>
      <c r="I234" s="39" t="s">
        <v>45</v>
      </c>
      <c r="J234" s="39" t="s">
        <v>96</v>
      </c>
      <c r="K234" s="41" t="n">
        <v>8704.47</v>
      </c>
      <c r="M234" s="39" t="s">
        <v>2101</v>
      </c>
      <c r="N234" s="39" t="s">
        <v>26</v>
      </c>
      <c r="O234" s="39" t="s">
        <v>27</v>
      </c>
      <c r="P234" s="39" t="s">
        <v>28</v>
      </c>
      <c r="Q234" s="41" t="n">
        <v>18604.3</v>
      </c>
      <c r="S234" s="39" t="s">
        <v>86</v>
      </c>
      <c r="T234" s="39" t="s">
        <v>47</v>
      </c>
      <c r="U234" s="39" t="s">
        <v>87</v>
      </c>
      <c r="V234" s="39" t="s">
        <v>88</v>
      </c>
      <c r="W234" s="41" t="n">
        <v>6200.16</v>
      </c>
    </row>
    <row r="235" customFormat="false" ht="12.75" hidden="false" customHeight="false" outlineLevel="0" collapsed="false">
      <c r="A235" s="39" t="s">
        <v>3154</v>
      </c>
      <c r="B235" s="39" t="s">
        <v>47</v>
      </c>
      <c r="C235" s="39" t="s">
        <v>87</v>
      </c>
      <c r="D235" s="39" t="s">
        <v>2726</v>
      </c>
      <c r="E235" s="41" t="n">
        <v>60186.63</v>
      </c>
      <c r="G235" s="39" t="s">
        <v>1312</v>
      </c>
      <c r="H235" s="39" t="s">
        <v>20</v>
      </c>
      <c r="I235" s="39" t="s">
        <v>45</v>
      </c>
      <c r="J235" s="39" t="s">
        <v>69</v>
      </c>
      <c r="K235" s="41" t="n">
        <v>8704.47</v>
      </c>
      <c r="M235" s="39" t="s">
        <v>2926</v>
      </c>
      <c r="N235" s="39" t="s">
        <v>14</v>
      </c>
      <c r="O235" s="39" t="s">
        <v>33</v>
      </c>
      <c r="P235" s="39" t="s">
        <v>96</v>
      </c>
      <c r="Q235" s="41" t="n">
        <v>18604.3</v>
      </c>
      <c r="S235" s="39" t="s">
        <v>3045</v>
      </c>
      <c r="T235" s="39" t="s">
        <v>59</v>
      </c>
      <c r="U235" s="39" t="s">
        <v>60</v>
      </c>
      <c r="V235" s="39" t="s">
        <v>61</v>
      </c>
      <c r="W235" s="41" t="n">
        <v>6200.04</v>
      </c>
    </row>
    <row r="236" customFormat="false" ht="12.75" hidden="false" customHeight="false" outlineLevel="0" collapsed="false">
      <c r="A236" s="39" t="s">
        <v>2947</v>
      </c>
      <c r="B236" s="39" t="s">
        <v>47</v>
      </c>
      <c r="C236" s="39" t="s">
        <v>27</v>
      </c>
      <c r="D236" s="39" t="s">
        <v>373</v>
      </c>
      <c r="E236" s="41" t="n">
        <v>60184</v>
      </c>
      <c r="G236" s="39" t="s">
        <v>2835</v>
      </c>
      <c r="H236" s="39" t="s">
        <v>205</v>
      </c>
      <c r="I236" s="39" t="s">
        <v>60</v>
      </c>
      <c r="J236" s="39" t="s">
        <v>2836</v>
      </c>
      <c r="K236" s="41" t="n">
        <v>8704.39</v>
      </c>
      <c r="M236" s="39" t="s">
        <v>3175</v>
      </c>
      <c r="N236" s="39" t="s">
        <v>20</v>
      </c>
      <c r="O236" s="39" t="s">
        <v>33</v>
      </c>
      <c r="P236" s="39" t="s">
        <v>535</v>
      </c>
      <c r="Q236" s="41" t="n">
        <v>18604.3</v>
      </c>
      <c r="S236" s="39" t="s">
        <v>1328</v>
      </c>
      <c r="T236" s="39" t="s">
        <v>47</v>
      </c>
      <c r="U236" s="39" t="s">
        <v>297</v>
      </c>
      <c r="V236" s="39" t="s">
        <v>942</v>
      </c>
      <c r="W236" s="41" t="n">
        <v>6200</v>
      </c>
    </row>
    <row r="237" customFormat="false" ht="12.75" hidden="false" customHeight="false" outlineLevel="0" collapsed="false">
      <c r="A237" s="39" t="s">
        <v>537</v>
      </c>
      <c r="B237" s="39" t="s">
        <v>20</v>
      </c>
      <c r="C237" s="39" t="s">
        <v>33</v>
      </c>
      <c r="D237" s="39" t="s">
        <v>88</v>
      </c>
      <c r="E237" s="41" t="n">
        <v>60179.48</v>
      </c>
      <c r="G237" s="39" t="s">
        <v>1750</v>
      </c>
      <c r="H237" s="39" t="s">
        <v>20</v>
      </c>
      <c r="I237" s="39" t="s">
        <v>45</v>
      </c>
      <c r="J237" s="39" t="s">
        <v>96</v>
      </c>
      <c r="K237" s="41" t="n">
        <v>8704.18</v>
      </c>
      <c r="M237" s="39" t="s">
        <v>614</v>
      </c>
      <c r="N237" s="39" t="s">
        <v>20</v>
      </c>
      <c r="O237" s="39" t="s">
        <v>37</v>
      </c>
      <c r="P237" s="39" t="s">
        <v>615</v>
      </c>
      <c r="Q237" s="41" t="n">
        <v>18604.3</v>
      </c>
      <c r="S237" s="39" t="s">
        <v>1468</v>
      </c>
      <c r="T237" s="39" t="s">
        <v>59</v>
      </c>
      <c r="U237" s="39" t="s">
        <v>60</v>
      </c>
      <c r="V237" s="39" t="s">
        <v>768</v>
      </c>
      <c r="W237" s="41" t="n">
        <v>6199.92</v>
      </c>
    </row>
    <row r="238" customFormat="false" ht="12.75" hidden="false" customHeight="false" outlineLevel="0" collapsed="false">
      <c r="A238" s="39" t="s">
        <v>887</v>
      </c>
      <c r="B238" s="39" t="s">
        <v>47</v>
      </c>
      <c r="C238" s="39" t="s">
        <v>87</v>
      </c>
      <c r="D238" s="39" t="s">
        <v>88</v>
      </c>
      <c r="E238" s="41" t="n">
        <v>60179.13</v>
      </c>
      <c r="G238" s="39" t="s">
        <v>1524</v>
      </c>
      <c r="H238" s="39" t="s">
        <v>26</v>
      </c>
      <c r="I238" s="39" t="s">
        <v>60</v>
      </c>
      <c r="J238" s="39" t="s">
        <v>281</v>
      </c>
      <c r="K238" s="41" t="n">
        <v>8704.14</v>
      </c>
      <c r="M238" s="39" t="s">
        <v>2119</v>
      </c>
      <c r="N238" s="39" t="s">
        <v>20</v>
      </c>
      <c r="O238" s="39" t="s">
        <v>37</v>
      </c>
      <c r="P238" s="39" t="s">
        <v>2120</v>
      </c>
      <c r="Q238" s="41" t="n">
        <v>18604.3</v>
      </c>
      <c r="S238" s="39" t="s">
        <v>839</v>
      </c>
      <c r="T238" s="39" t="s">
        <v>14</v>
      </c>
      <c r="U238" s="39" t="s">
        <v>33</v>
      </c>
      <c r="V238" s="39" t="s">
        <v>840</v>
      </c>
      <c r="W238" s="41" t="n">
        <v>6199.92</v>
      </c>
    </row>
    <row r="239" customFormat="false" ht="12.75" hidden="false" customHeight="false" outlineLevel="0" collapsed="false">
      <c r="A239" s="39" t="s">
        <v>2364</v>
      </c>
      <c r="B239" s="39" t="s">
        <v>14</v>
      </c>
      <c r="C239" s="39" t="s">
        <v>27</v>
      </c>
      <c r="D239" s="39" t="s">
        <v>28</v>
      </c>
      <c r="E239" s="41" t="n">
        <v>60178.23</v>
      </c>
      <c r="G239" s="39" t="s">
        <v>3123</v>
      </c>
      <c r="H239" s="39" t="s">
        <v>26</v>
      </c>
      <c r="I239" s="39" t="s">
        <v>45</v>
      </c>
      <c r="J239" s="39" t="s">
        <v>3124</v>
      </c>
      <c r="K239" s="41" t="n">
        <v>8704.12</v>
      </c>
      <c r="M239" s="39" t="s">
        <v>871</v>
      </c>
      <c r="N239" s="39" t="s">
        <v>14</v>
      </c>
      <c r="O239" s="39" t="s">
        <v>33</v>
      </c>
      <c r="P239" s="39" t="s">
        <v>373</v>
      </c>
      <c r="Q239" s="41" t="n">
        <v>18604.3</v>
      </c>
      <c r="S239" s="39" t="s">
        <v>2485</v>
      </c>
      <c r="T239" s="39" t="s">
        <v>14</v>
      </c>
      <c r="U239" s="39" t="s">
        <v>37</v>
      </c>
      <c r="V239" s="39" t="s">
        <v>353</v>
      </c>
      <c r="W239" s="41" t="n">
        <v>6199.82</v>
      </c>
    </row>
    <row r="240" customFormat="false" ht="12.75" hidden="false" customHeight="false" outlineLevel="0" collapsed="false">
      <c r="A240" s="39" t="s">
        <v>673</v>
      </c>
      <c r="B240" s="39" t="s">
        <v>20</v>
      </c>
      <c r="C240" s="39" t="s">
        <v>37</v>
      </c>
      <c r="D240" s="39" t="s">
        <v>512</v>
      </c>
      <c r="E240" s="41" t="n">
        <v>60178.04</v>
      </c>
      <c r="G240" s="39" t="s">
        <v>1358</v>
      </c>
      <c r="H240" s="39" t="s">
        <v>59</v>
      </c>
      <c r="I240" s="39" t="s">
        <v>60</v>
      </c>
      <c r="J240" s="39" t="s">
        <v>1359</v>
      </c>
      <c r="K240" s="41" t="n">
        <v>8704.01</v>
      </c>
      <c r="M240" s="39" t="s">
        <v>954</v>
      </c>
      <c r="N240" s="39" t="s">
        <v>346</v>
      </c>
      <c r="O240" s="39"/>
      <c r="P240" s="39"/>
      <c r="Q240" s="41" t="n">
        <v>18604.3</v>
      </c>
      <c r="S240" s="39" t="s">
        <v>2409</v>
      </c>
      <c r="T240" s="39" t="s">
        <v>26</v>
      </c>
      <c r="U240" s="39" t="s">
        <v>27</v>
      </c>
      <c r="V240" s="39" t="s">
        <v>2410</v>
      </c>
      <c r="W240" s="41" t="n">
        <v>6199.78</v>
      </c>
    </row>
    <row r="241" customFormat="false" ht="12.75" hidden="false" customHeight="false" outlineLevel="0" collapsed="false">
      <c r="A241" s="39" t="s">
        <v>847</v>
      </c>
      <c r="B241" s="39" t="s">
        <v>14</v>
      </c>
      <c r="C241" s="39" t="s">
        <v>27</v>
      </c>
      <c r="D241" s="39" t="s">
        <v>28</v>
      </c>
      <c r="E241" s="41" t="n">
        <v>60175.52</v>
      </c>
      <c r="G241" s="39" t="s">
        <v>1468</v>
      </c>
      <c r="H241" s="39" t="s">
        <v>59</v>
      </c>
      <c r="I241" s="39" t="s">
        <v>60</v>
      </c>
      <c r="J241" s="39" t="s">
        <v>768</v>
      </c>
      <c r="K241" s="41" t="n">
        <v>8703.83</v>
      </c>
      <c r="M241" s="39" t="s">
        <v>3424</v>
      </c>
      <c r="N241" s="39" t="s">
        <v>20</v>
      </c>
      <c r="O241" s="39" t="s">
        <v>33</v>
      </c>
      <c r="P241" s="39" t="s">
        <v>96</v>
      </c>
      <c r="Q241" s="41" t="n">
        <v>18604.3</v>
      </c>
      <c r="S241" s="39" t="s">
        <v>2809</v>
      </c>
      <c r="T241" s="39" t="s">
        <v>59</v>
      </c>
      <c r="U241" s="39" t="s">
        <v>60</v>
      </c>
      <c r="V241" s="39" t="s">
        <v>768</v>
      </c>
      <c r="W241" s="41" t="n">
        <v>6199.72</v>
      </c>
    </row>
    <row r="242" customFormat="false" ht="12.75" hidden="false" customHeight="false" outlineLevel="0" collapsed="false">
      <c r="A242" s="39" t="s">
        <v>498</v>
      </c>
      <c r="B242" s="39" t="s">
        <v>14</v>
      </c>
      <c r="C242" s="39" t="s">
        <v>27</v>
      </c>
      <c r="D242" s="39" t="s">
        <v>144</v>
      </c>
      <c r="E242" s="41" t="n">
        <v>60173.3</v>
      </c>
      <c r="G242" s="39" t="s">
        <v>1956</v>
      </c>
      <c r="H242" s="39" t="s">
        <v>26</v>
      </c>
      <c r="I242" s="39" t="s">
        <v>60</v>
      </c>
      <c r="J242" s="39" t="s">
        <v>63</v>
      </c>
      <c r="K242" s="41" t="n">
        <v>8703.73</v>
      </c>
      <c r="M242" s="39" t="s">
        <v>3262</v>
      </c>
      <c r="N242" s="39" t="s">
        <v>14</v>
      </c>
      <c r="O242" s="39" t="s">
        <v>27</v>
      </c>
      <c r="P242" s="39" t="s">
        <v>144</v>
      </c>
      <c r="Q242" s="41" t="n">
        <v>18604.3</v>
      </c>
      <c r="S242" s="39" t="s">
        <v>866</v>
      </c>
      <c r="T242" s="39" t="s">
        <v>59</v>
      </c>
      <c r="U242" s="39" t="s">
        <v>111</v>
      </c>
      <c r="V242" s="39" t="s">
        <v>867</v>
      </c>
      <c r="W242" s="41" t="n">
        <v>6199.72</v>
      </c>
    </row>
    <row r="243" customFormat="false" ht="12.75" hidden="false" customHeight="false" outlineLevel="0" collapsed="false">
      <c r="A243" s="39" t="s">
        <v>660</v>
      </c>
      <c r="B243" s="39" t="s">
        <v>14</v>
      </c>
      <c r="C243" s="39" t="s">
        <v>27</v>
      </c>
      <c r="D243" s="39" t="s">
        <v>661</v>
      </c>
      <c r="E243" s="41" t="n">
        <v>60172.85</v>
      </c>
      <c r="G243" s="39" t="s">
        <v>2038</v>
      </c>
      <c r="H243" s="39" t="s">
        <v>26</v>
      </c>
      <c r="I243" s="39" t="s">
        <v>27</v>
      </c>
      <c r="J243" s="39" t="s">
        <v>28</v>
      </c>
      <c r="K243" s="41" t="n">
        <v>8703.34</v>
      </c>
      <c r="M243" s="39" t="s">
        <v>1728</v>
      </c>
      <c r="N243" s="39" t="s">
        <v>59</v>
      </c>
      <c r="O243" s="39" t="s">
        <v>66</v>
      </c>
      <c r="P243" s="39" t="s">
        <v>1729</v>
      </c>
      <c r="Q243" s="41" t="n">
        <v>18604.3</v>
      </c>
      <c r="S243" s="39" t="s">
        <v>1566</v>
      </c>
      <c r="T243" s="39" t="s">
        <v>59</v>
      </c>
      <c r="U243" s="39" t="s">
        <v>111</v>
      </c>
      <c r="V243" s="39" t="s">
        <v>763</v>
      </c>
      <c r="W243" s="41" t="n">
        <v>6199.55</v>
      </c>
    </row>
    <row r="244" customFormat="false" ht="12.75" hidden="false" customHeight="false" outlineLevel="0" collapsed="false">
      <c r="A244" s="39" t="s">
        <v>1939</v>
      </c>
      <c r="B244" s="39" t="s">
        <v>14</v>
      </c>
      <c r="C244" s="39" t="s">
        <v>27</v>
      </c>
      <c r="D244" s="39" t="s">
        <v>28</v>
      </c>
      <c r="E244" s="41" t="n">
        <v>60172.26</v>
      </c>
      <c r="G244" s="39" t="s">
        <v>1745</v>
      </c>
      <c r="H244" s="39" t="s">
        <v>47</v>
      </c>
      <c r="I244" s="39" t="s">
        <v>87</v>
      </c>
      <c r="J244" s="39" t="s">
        <v>88</v>
      </c>
      <c r="K244" s="41" t="n">
        <v>8703.24</v>
      </c>
      <c r="M244" s="39" t="s">
        <v>1967</v>
      </c>
      <c r="N244" s="39" t="s">
        <v>59</v>
      </c>
      <c r="O244" s="39" t="s">
        <v>66</v>
      </c>
      <c r="P244" s="39" t="s">
        <v>119</v>
      </c>
      <c r="Q244" s="41" t="n">
        <v>18604.3</v>
      </c>
      <c r="S244" s="39" t="s">
        <v>323</v>
      </c>
      <c r="T244" s="39" t="s">
        <v>47</v>
      </c>
      <c r="U244" s="39" t="s">
        <v>87</v>
      </c>
      <c r="V244" s="39" t="s">
        <v>324</v>
      </c>
      <c r="W244" s="41" t="n">
        <v>6199.45</v>
      </c>
    </row>
    <row r="245" customFormat="false" ht="12.75" hidden="false" customHeight="false" outlineLevel="0" collapsed="false">
      <c r="A245" s="39" t="s">
        <v>418</v>
      </c>
      <c r="B245" s="39" t="s">
        <v>47</v>
      </c>
      <c r="C245" s="39" t="s">
        <v>27</v>
      </c>
      <c r="D245" s="39" t="s">
        <v>419</v>
      </c>
      <c r="E245" s="41" t="n">
        <v>60172.02</v>
      </c>
      <c r="G245" s="39" t="s">
        <v>3493</v>
      </c>
      <c r="H245" s="39" t="s">
        <v>26</v>
      </c>
      <c r="I245" s="39" t="s">
        <v>111</v>
      </c>
      <c r="J245" s="39" t="s">
        <v>763</v>
      </c>
      <c r="K245" s="41" t="n">
        <v>8702.98</v>
      </c>
      <c r="M245" s="39" t="s">
        <v>2880</v>
      </c>
      <c r="N245" s="39" t="s">
        <v>59</v>
      </c>
      <c r="O245" s="39" t="s">
        <v>60</v>
      </c>
      <c r="P245" s="39" t="s">
        <v>1359</v>
      </c>
      <c r="Q245" s="41" t="n">
        <v>18604.3</v>
      </c>
      <c r="S245" s="39" t="s">
        <v>3144</v>
      </c>
      <c r="T245" s="39" t="s">
        <v>101</v>
      </c>
      <c r="U245" s="39" t="s">
        <v>27</v>
      </c>
      <c r="V245" s="39" t="s">
        <v>28</v>
      </c>
      <c r="W245" s="41" t="n">
        <v>6199.17</v>
      </c>
    </row>
    <row r="246" customFormat="false" ht="12.75" hidden="false" customHeight="false" outlineLevel="0" collapsed="false">
      <c r="A246" s="39" t="s">
        <v>1902</v>
      </c>
      <c r="B246" s="39" t="s">
        <v>26</v>
      </c>
      <c r="C246" s="39" t="s">
        <v>27</v>
      </c>
      <c r="D246" s="39" t="s">
        <v>50</v>
      </c>
      <c r="E246" s="41" t="n">
        <v>60171.54</v>
      </c>
      <c r="G246" s="39" t="s">
        <v>2461</v>
      </c>
      <c r="H246" s="39" t="s">
        <v>26</v>
      </c>
      <c r="I246" s="39" t="s">
        <v>87</v>
      </c>
      <c r="J246" s="39" t="s">
        <v>2372</v>
      </c>
      <c r="K246" s="41" t="n">
        <v>8702.92</v>
      </c>
      <c r="M246" s="39" t="s">
        <v>933</v>
      </c>
      <c r="N246" s="39" t="s">
        <v>47</v>
      </c>
      <c r="O246" s="39" t="s">
        <v>297</v>
      </c>
      <c r="P246" s="39" t="s">
        <v>934</v>
      </c>
      <c r="Q246" s="41" t="n">
        <v>18604.29</v>
      </c>
      <c r="S246" s="39" t="s">
        <v>1825</v>
      </c>
      <c r="T246" s="39" t="s">
        <v>26</v>
      </c>
      <c r="U246" s="39" t="s">
        <v>27</v>
      </c>
      <c r="V246" s="39" t="s">
        <v>28</v>
      </c>
      <c r="W246" s="41" t="n">
        <v>6198.79</v>
      </c>
    </row>
    <row r="247" customFormat="false" ht="12.75" hidden="false" customHeight="false" outlineLevel="0" collapsed="false">
      <c r="A247" s="39" t="s">
        <v>1909</v>
      </c>
      <c r="B247" s="39" t="s">
        <v>26</v>
      </c>
      <c r="C247" s="39" t="s">
        <v>27</v>
      </c>
      <c r="D247" s="39" t="s">
        <v>54</v>
      </c>
      <c r="E247" s="41" t="n">
        <v>60171.48</v>
      </c>
      <c r="G247" s="39" t="s">
        <v>45</v>
      </c>
      <c r="H247" s="39" t="s">
        <v>34</v>
      </c>
      <c r="I247" s="39"/>
      <c r="J247" s="39"/>
      <c r="K247" s="41" t="n">
        <v>8702.679937</v>
      </c>
      <c r="M247" s="39" t="s">
        <v>597</v>
      </c>
      <c r="N247" s="39" t="s">
        <v>26</v>
      </c>
      <c r="O247" s="39" t="s">
        <v>33</v>
      </c>
      <c r="P247" s="39" t="s">
        <v>535</v>
      </c>
      <c r="Q247" s="41" t="n">
        <v>18604.29</v>
      </c>
      <c r="S247" s="39" t="s">
        <v>2387</v>
      </c>
      <c r="T247" s="39" t="s">
        <v>26</v>
      </c>
      <c r="U247" s="39" t="s">
        <v>111</v>
      </c>
      <c r="V247" s="39" t="s">
        <v>2388</v>
      </c>
      <c r="W247" s="41" t="n">
        <v>6198.79</v>
      </c>
    </row>
    <row r="248" customFormat="false" ht="12.75" hidden="false" customHeight="false" outlineLevel="0" collapsed="false">
      <c r="A248" s="39" t="s">
        <v>451</v>
      </c>
      <c r="B248" s="39" t="s">
        <v>14</v>
      </c>
      <c r="C248" s="39" t="s">
        <v>27</v>
      </c>
      <c r="D248" s="39" t="s">
        <v>138</v>
      </c>
      <c r="E248" s="41" t="n">
        <v>60171.22</v>
      </c>
      <c r="G248" s="39" t="s">
        <v>2882</v>
      </c>
      <c r="H248" s="39" t="s">
        <v>20</v>
      </c>
      <c r="I248" s="39" t="s">
        <v>27</v>
      </c>
      <c r="J248" s="39" t="s">
        <v>281</v>
      </c>
      <c r="K248" s="41" t="n">
        <v>8702.5</v>
      </c>
      <c r="M248" s="39" t="s">
        <v>1328</v>
      </c>
      <c r="N248" s="39" t="s">
        <v>47</v>
      </c>
      <c r="O248" s="39" t="s">
        <v>297</v>
      </c>
      <c r="P248" s="39" t="s">
        <v>942</v>
      </c>
      <c r="Q248" s="41" t="n">
        <v>18604.29</v>
      </c>
      <c r="S248" s="39" t="s">
        <v>1856</v>
      </c>
      <c r="T248" s="39" t="s">
        <v>26</v>
      </c>
      <c r="U248" s="39" t="s">
        <v>27</v>
      </c>
      <c r="V248" s="39" t="s">
        <v>28</v>
      </c>
      <c r="W248" s="41" t="n">
        <v>6198.79</v>
      </c>
    </row>
    <row r="249" customFormat="false" ht="12.75" hidden="false" customHeight="false" outlineLevel="0" collapsed="false">
      <c r="A249" s="39" t="s">
        <v>1845</v>
      </c>
      <c r="B249" s="39" t="s">
        <v>26</v>
      </c>
      <c r="C249" s="39" t="s">
        <v>27</v>
      </c>
      <c r="D249" s="39" t="s">
        <v>28</v>
      </c>
      <c r="E249" s="41" t="n">
        <v>60170.52</v>
      </c>
      <c r="G249" s="39" t="s">
        <v>1956</v>
      </c>
      <c r="H249" s="39" t="s">
        <v>59</v>
      </c>
      <c r="I249" s="39" t="s">
        <v>60</v>
      </c>
      <c r="J249" s="39" t="s">
        <v>61</v>
      </c>
      <c r="K249" s="41" t="n">
        <v>8701.99</v>
      </c>
      <c r="M249" s="39" t="s">
        <v>2257</v>
      </c>
      <c r="N249" s="39" t="s">
        <v>26</v>
      </c>
      <c r="O249" s="39" t="s">
        <v>111</v>
      </c>
      <c r="P249" s="39" t="s">
        <v>1155</v>
      </c>
      <c r="Q249" s="41" t="n">
        <v>18604.28</v>
      </c>
      <c r="S249" s="39" t="s">
        <v>680</v>
      </c>
      <c r="T249" s="39" t="s">
        <v>14</v>
      </c>
      <c r="U249" s="39" t="s">
        <v>37</v>
      </c>
      <c r="V249" s="39" t="s">
        <v>353</v>
      </c>
      <c r="W249" s="41" t="n">
        <v>6198.68</v>
      </c>
    </row>
    <row r="250" customFormat="false" ht="12.75" hidden="false" customHeight="false" outlineLevel="0" collapsed="false">
      <c r="A250" s="39" t="s">
        <v>814</v>
      </c>
      <c r="B250" s="39" t="s">
        <v>14</v>
      </c>
      <c r="C250" s="39" t="s">
        <v>27</v>
      </c>
      <c r="D250" s="39" t="s">
        <v>453</v>
      </c>
      <c r="E250" s="41" t="n">
        <v>60170.48</v>
      </c>
      <c r="G250" s="39" t="s">
        <v>1280</v>
      </c>
      <c r="H250" s="39" t="s">
        <v>59</v>
      </c>
      <c r="I250" s="39" t="s">
        <v>60</v>
      </c>
      <c r="J250" s="39" t="s">
        <v>281</v>
      </c>
      <c r="K250" s="41" t="n">
        <v>8700.05</v>
      </c>
      <c r="M250" s="39" t="s">
        <v>3077</v>
      </c>
      <c r="N250" s="39" t="s">
        <v>59</v>
      </c>
      <c r="O250" s="39" t="s">
        <v>111</v>
      </c>
      <c r="P250" s="39" t="s">
        <v>765</v>
      </c>
      <c r="Q250" s="41" t="n">
        <v>18604.28</v>
      </c>
      <c r="S250" s="39" t="s">
        <v>301</v>
      </c>
      <c r="T250" s="39" t="s">
        <v>47</v>
      </c>
      <c r="U250" s="39" t="s">
        <v>15</v>
      </c>
      <c r="V250" s="39" t="s">
        <v>16</v>
      </c>
      <c r="W250" s="41" t="n">
        <v>6198.53</v>
      </c>
    </row>
    <row r="251" customFormat="false" ht="12.75" hidden="false" customHeight="false" outlineLevel="0" collapsed="false">
      <c r="A251" s="39" t="s">
        <v>3360</v>
      </c>
      <c r="B251" s="39" t="s">
        <v>14</v>
      </c>
      <c r="C251" s="39" t="s">
        <v>27</v>
      </c>
      <c r="D251" s="39" t="s">
        <v>3361</v>
      </c>
      <c r="E251" s="41" t="n">
        <v>60170.33</v>
      </c>
      <c r="G251" s="39" t="s">
        <v>3278</v>
      </c>
      <c r="H251" s="39" t="s">
        <v>59</v>
      </c>
      <c r="I251" s="39" t="s">
        <v>60</v>
      </c>
      <c r="J251" s="39" t="s">
        <v>193</v>
      </c>
      <c r="K251" s="41" t="n">
        <v>8700.05</v>
      </c>
      <c r="M251" s="39" t="s">
        <v>951</v>
      </c>
      <c r="N251" s="39" t="s">
        <v>26</v>
      </c>
      <c r="O251" s="39" t="s">
        <v>111</v>
      </c>
      <c r="P251" s="39" t="s">
        <v>952</v>
      </c>
      <c r="Q251" s="41" t="n">
        <v>18604.28</v>
      </c>
      <c r="S251" s="39" t="s">
        <v>2301</v>
      </c>
      <c r="T251" s="39" t="s">
        <v>59</v>
      </c>
      <c r="U251" s="39" t="s">
        <v>66</v>
      </c>
      <c r="V251" s="39" t="s">
        <v>119</v>
      </c>
      <c r="W251" s="41" t="n">
        <v>6198.51</v>
      </c>
    </row>
    <row r="252" customFormat="false" ht="12.75" hidden="false" customHeight="false" outlineLevel="0" collapsed="false">
      <c r="A252" s="39" t="s">
        <v>3262</v>
      </c>
      <c r="B252" s="39" t="s">
        <v>14</v>
      </c>
      <c r="C252" s="39" t="s">
        <v>27</v>
      </c>
      <c r="D252" s="39" t="s">
        <v>144</v>
      </c>
      <c r="E252" s="41" t="n">
        <v>60169.73</v>
      </c>
      <c r="G252" s="39" t="s">
        <v>1160</v>
      </c>
      <c r="H252" s="39" t="s">
        <v>346</v>
      </c>
      <c r="I252" s="39"/>
      <c r="J252" s="39"/>
      <c r="K252" s="41" t="n">
        <v>8699.89</v>
      </c>
      <c r="M252" s="39" t="s">
        <v>1934</v>
      </c>
      <c r="N252" s="39" t="s">
        <v>14</v>
      </c>
      <c r="O252" s="39" t="s">
        <v>27</v>
      </c>
      <c r="P252" s="39" t="s">
        <v>31</v>
      </c>
      <c r="Q252" s="41" t="n">
        <v>18604.28</v>
      </c>
      <c r="S252" s="39" t="s">
        <v>3433</v>
      </c>
      <c r="T252" s="39" t="s">
        <v>14</v>
      </c>
      <c r="U252" s="39" t="s">
        <v>45</v>
      </c>
      <c r="V252" s="39" t="s">
        <v>3434</v>
      </c>
      <c r="W252" s="41" t="n">
        <v>6198.27</v>
      </c>
    </row>
    <row r="253" customFormat="false" ht="12.75" hidden="false" customHeight="false" outlineLevel="0" collapsed="false">
      <c r="A253" s="39" t="s">
        <v>899</v>
      </c>
      <c r="B253" s="39" t="s">
        <v>47</v>
      </c>
      <c r="C253" s="39" t="s">
        <v>87</v>
      </c>
      <c r="D253" s="39" t="s">
        <v>900</v>
      </c>
      <c r="E253" s="41" t="n">
        <v>60167.68</v>
      </c>
      <c r="G253" s="39" t="s">
        <v>2863</v>
      </c>
      <c r="H253" s="39" t="s">
        <v>14</v>
      </c>
      <c r="I253" s="39" t="s">
        <v>45</v>
      </c>
      <c r="J253" s="39" t="s">
        <v>2864</v>
      </c>
      <c r="K253" s="41" t="n">
        <v>8699.89</v>
      </c>
      <c r="M253" s="39" t="s">
        <v>3144</v>
      </c>
      <c r="N253" s="39" t="s">
        <v>101</v>
      </c>
      <c r="O253" s="39" t="s">
        <v>27</v>
      </c>
      <c r="P253" s="39" t="s">
        <v>28</v>
      </c>
      <c r="Q253" s="41" t="n">
        <v>18604.28</v>
      </c>
      <c r="S253" s="39" t="s">
        <v>3451</v>
      </c>
      <c r="T253" s="39" t="s">
        <v>47</v>
      </c>
      <c r="U253" s="39" t="s">
        <v>297</v>
      </c>
      <c r="V253" s="39" t="s">
        <v>3452</v>
      </c>
      <c r="W253" s="41" t="n">
        <v>6197.54</v>
      </c>
    </row>
    <row r="254" customFormat="false" ht="12.75" hidden="false" customHeight="false" outlineLevel="0" collapsed="false">
      <c r="A254" s="39" t="s">
        <v>3244</v>
      </c>
      <c r="B254" s="39" t="s">
        <v>26</v>
      </c>
      <c r="C254" s="39" t="s">
        <v>87</v>
      </c>
      <c r="D254" s="39" t="s">
        <v>88</v>
      </c>
      <c r="E254" s="41" t="n">
        <v>60163.96</v>
      </c>
      <c r="G254" s="39" t="s">
        <v>271</v>
      </c>
      <c r="H254" s="39" t="s">
        <v>20</v>
      </c>
      <c r="I254" s="39" t="s">
        <v>45</v>
      </c>
      <c r="J254" s="39" t="s">
        <v>69</v>
      </c>
      <c r="K254" s="41" t="n">
        <v>8699.76</v>
      </c>
      <c r="M254" s="39" t="s">
        <v>3019</v>
      </c>
      <c r="N254" s="39" t="s">
        <v>26</v>
      </c>
      <c r="O254" s="39" t="s">
        <v>111</v>
      </c>
      <c r="P254" s="39" t="s">
        <v>3020</v>
      </c>
      <c r="Q254" s="41" t="n">
        <v>18604.28</v>
      </c>
      <c r="S254" s="39" t="s">
        <v>2201</v>
      </c>
      <c r="T254" s="39" t="s">
        <v>20</v>
      </c>
      <c r="U254" s="39" t="s">
        <v>37</v>
      </c>
      <c r="V254" s="39" t="s">
        <v>2202</v>
      </c>
      <c r="W254" s="41" t="n">
        <v>6197.54</v>
      </c>
    </row>
    <row r="255" customFormat="false" ht="12.75" hidden="false" customHeight="false" outlineLevel="0" collapsed="false">
      <c r="A255" s="39" t="s">
        <v>1224</v>
      </c>
      <c r="B255" s="39" t="s">
        <v>44</v>
      </c>
      <c r="C255" s="39" t="s">
        <v>111</v>
      </c>
      <c r="D255" s="39"/>
      <c r="E255" s="41" t="n">
        <v>60162.04</v>
      </c>
      <c r="G255" s="39" t="s">
        <v>1074</v>
      </c>
      <c r="H255" s="39" t="s">
        <v>20</v>
      </c>
      <c r="I255" s="39" t="s">
        <v>45</v>
      </c>
      <c r="J255" s="39" t="s">
        <v>1075</v>
      </c>
      <c r="K255" s="41" t="n">
        <v>8699.36</v>
      </c>
      <c r="M255" s="39" t="s">
        <v>297</v>
      </c>
      <c r="N255" s="39" t="s">
        <v>34</v>
      </c>
      <c r="O255" s="39"/>
      <c r="P255" s="39"/>
      <c r="Q255" s="41" t="n">
        <v>18604.28</v>
      </c>
      <c r="S255" s="39" t="s">
        <v>2321</v>
      </c>
      <c r="T255" s="39" t="s">
        <v>20</v>
      </c>
      <c r="U255" s="39" t="s">
        <v>45</v>
      </c>
      <c r="V255" s="39" t="s">
        <v>69</v>
      </c>
      <c r="W255" s="41" t="n">
        <v>6197.52</v>
      </c>
    </row>
    <row r="256" customFormat="false" ht="12.75" hidden="false" customHeight="false" outlineLevel="0" collapsed="false">
      <c r="A256" s="39" t="s">
        <v>668</v>
      </c>
      <c r="B256" s="39" t="s">
        <v>26</v>
      </c>
      <c r="C256" s="39" t="s">
        <v>27</v>
      </c>
      <c r="D256" s="39" t="s">
        <v>28</v>
      </c>
      <c r="E256" s="41" t="n">
        <v>60160.97</v>
      </c>
      <c r="G256" s="39" t="s">
        <v>3048</v>
      </c>
      <c r="H256" s="39" t="s">
        <v>47</v>
      </c>
      <c r="I256" s="39" t="s">
        <v>66</v>
      </c>
      <c r="J256" s="39" t="s">
        <v>3049</v>
      </c>
      <c r="K256" s="41" t="n">
        <v>8699.31</v>
      </c>
      <c r="M256" s="39" t="s">
        <v>3423</v>
      </c>
      <c r="N256" s="39" t="s">
        <v>346</v>
      </c>
      <c r="O256" s="39"/>
      <c r="P256" s="39"/>
      <c r="Q256" s="41" t="n">
        <v>18604.28</v>
      </c>
      <c r="S256" s="39" t="s">
        <v>2817</v>
      </c>
      <c r="T256" s="39" t="s">
        <v>59</v>
      </c>
      <c r="U256" s="39" t="s">
        <v>60</v>
      </c>
      <c r="V256" s="39" t="s">
        <v>61</v>
      </c>
      <c r="W256" s="41" t="n">
        <v>6197.3</v>
      </c>
    </row>
    <row r="257" customFormat="false" ht="12.75" hidden="false" customHeight="false" outlineLevel="0" collapsed="false">
      <c r="A257" s="39" t="s">
        <v>2559</v>
      </c>
      <c r="B257" s="39" t="s">
        <v>47</v>
      </c>
      <c r="C257" s="39" t="s">
        <v>87</v>
      </c>
      <c r="D257" s="39" t="s">
        <v>324</v>
      </c>
      <c r="E257" s="41" t="n">
        <v>60159.22</v>
      </c>
      <c r="G257" s="39" t="s">
        <v>3213</v>
      </c>
      <c r="H257" s="39" t="s">
        <v>47</v>
      </c>
      <c r="I257" s="39" t="s">
        <v>66</v>
      </c>
      <c r="J257" s="39" t="s">
        <v>265</v>
      </c>
      <c r="K257" s="41" t="n">
        <v>8699.31</v>
      </c>
      <c r="M257" s="39" t="s">
        <v>1750</v>
      </c>
      <c r="N257" s="39" t="s">
        <v>20</v>
      </c>
      <c r="O257" s="39" t="s">
        <v>45</v>
      </c>
      <c r="P257" s="39" t="s">
        <v>96</v>
      </c>
      <c r="Q257" s="41" t="n">
        <v>18604.28</v>
      </c>
      <c r="S257" s="39" t="s">
        <v>2514</v>
      </c>
      <c r="T257" s="39" t="s">
        <v>1714</v>
      </c>
      <c r="U257" s="39" t="s">
        <v>111</v>
      </c>
      <c r="V257" s="39" t="s">
        <v>2515</v>
      </c>
      <c r="W257" s="41" t="n">
        <v>6197.28</v>
      </c>
    </row>
    <row r="258" customFormat="false" ht="12.75" hidden="false" customHeight="false" outlineLevel="0" collapsed="false">
      <c r="A258" s="39" t="s">
        <v>762</v>
      </c>
      <c r="B258" s="39" t="s">
        <v>26</v>
      </c>
      <c r="C258" s="39" t="s">
        <v>111</v>
      </c>
      <c r="D258" s="39" t="s">
        <v>763</v>
      </c>
      <c r="E258" s="41" t="n">
        <v>60158.41</v>
      </c>
      <c r="G258" s="39" t="s">
        <v>702</v>
      </c>
      <c r="H258" s="39" t="s">
        <v>20</v>
      </c>
      <c r="I258" s="39" t="s">
        <v>45</v>
      </c>
      <c r="J258" s="39" t="s">
        <v>69</v>
      </c>
      <c r="K258" s="41" t="n">
        <v>8699.21</v>
      </c>
      <c r="M258" s="39" t="s">
        <v>2461</v>
      </c>
      <c r="N258" s="39" t="s">
        <v>26</v>
      </c>
      <c r="O258" s="39" t="s">
        <v>87</v>
      </c>
      <c r="P258" s="39" t="s">
        <v>2372</v>
      </c>
      <c r="Q258" s="41" t="n">
        <v>18604.28</v>
      </c>
      <c r="S258" s="39" t="s">
        <v>1351</v>
      </c>
      <c r="T258" s="39" t="s">
        <v>47</v>
      </c>
      <c r="U258" s="39" t="s">
        <v>297</v>
      </c>
      <c r="V258" s="39" t="s">
        <v>512</v>
      </c>
      <c r="W258" s="41" t="n">
        <v>6197.28</v>
      </c>
    </row>
    <row r="259" customFormat="false" ht="12.75" hidden="false" customHeight="false" outlineLevel="0" collapsed="false">
      <c r="A259" s="39" t="s">
        <v>2772</v>
      </c>
      <c r="B259" s="39" t="s">
        <v>47</v>
      </c>
      <c r="C259" s="39" t="s">
        <v>87</v>
      </c>
      <c r="D259" s="39" t="s">
        <v>2773</v>
      </c>
      <c r="E259" s="41" t="n">
        <v>60157.45</v>
      </c>
      <c r="G259" s="39" t="s">
        <v>726</v>
      </c>
      <c r="H259" s="39" t="s">
        <v>47</v>
      </c>
      <c r="I259" s="39" t="s">
        <v>87</v>
      </c>
      <c r="J259" s="39" t="s">
        <v>727</v>
      </c>
      <c r="K259" s="41" t="n">
        <v>8699.16</v>
      </c>
      <c r="M259" s="39" t="s">
        <v>3217</v>
      </c>
      <c r="N259" s="39" t="s">
        <v>59</v>
      </c>
      <c r="O259" s="39" t="s">
        <v>60</v>
      </c>
      <c r="P259" s="39" t="s">
        <v>16</v>
      </c>
      <c r="Q259" s="41" t="n">
        <v>18604.28</v>
      </c>
      <c r="S259" s="39" t="s">
        <v>2762</v>
      </c>
      <c r="T259" s="39" t="s">
        <v>20</v>
      </c>
      <c r="U259" s="39" t="s">
        <v>37</v>
      </c>
      <c r="V259" s="39" t="s">
        <v>2763</v>
      </c>
      <c r="W259" s="41" t="n">
        <v>6197.16</v>
      </c>
    </row>
    <row r="260" customFormat="false" ht="12.75" hidden="false" customHeight="false" outlineLevel="0" collapsed="false">
      <c r="A260" s="39" t="s">
        <v>2824</v>
      </c>
      <c r="B260" s="39" t="s">
        <v>47</v>
      </c>
      <c r="C260" s="39" t="s">
        <v>87</v>
      </c>
      <c r="D260" s="39" t="s">
        <v>478</v>
      </c>
      <c r="E260" s="41" t="n">
        <v>60157.21</v>
      </c>
      <c r="G260" s="39" t="s">
        <v>2476</v>
      </c>
      <c r="H260" s="39" t="s">
        <v>20</v>
      </c>
      <c r="I260" s="39" t="s">
        <v>66</v>
      </c>
      <c r="J260" s="39" t="s">
        <v>16</v>
      </c>
      <c r="K260" s="41" t="n">
        <v>8699.09</v>
      </c>
      <c r="M260" s="39" t="s">
        <v>467</v>
      </c>
      <c r="N260" s="39" t="s">
        <v>47</v>
      </c>
      <c r="O260" s="39" t="s">
        <v>87</v>
      </c>
      <c r="P260" s="39" t="s">
        <v>88</v>
      </c>
      <c r="Q260" s="41" t="n">
        <v>18604.28</v>
      </c>
      <c r="S260" s="39" t="s">
        <v>2789</v>
      </c>
      <c r="T260" s="39" t="s">
        <v>47</v>
      </c>
      <c r="U260" s="39" t="s">
        <v>297</v>
      </c>
      <c r="V260" s="39" t="s">
        <v>1330</v>
      </c>
      <c r="W260" s="41" t="n">
        <v>6197.1</v>
      </c>
    </row>
    <row r="261" customFormat="false" ht="12.75" hidden="false" customHeight="false" outlineLevel="0" collapsed="false">
      <c r="A261" s="39" t="s">
        <v>1757</v>
      </c>
      <c r="B261" s="46" t="s">
        <v>47</v>
      </c>
      <c r="C261" s="46" t="s">
        <v>87</v>
      </c>
      <c r="D261" s="47" t="s">
        <v>1758</v>
      </c>
      <c r="E261" s="49" t="n">
        <v>60156.86</v>
      </c>
      <c r="G261" s="39" t="s">
        <v>3511</v>
      </c>
      <c r="H261" s="46" t="s">
        <v>125</v>
      </c>
      <c r="I261" s="46" t="s">
        <v>87</v>
      </c>
      <c r="J261" s="47" t="s">
        <v>3512</v>
      </c>
      <c r="K261" s="49" t="n">
        <v>8698.84</v>
      </c>
      <c r="M261" s="39" t="s">
        <v>2967</v>
      </c>
      <c r="N261" s="46" t="s">
        <v>59</v>
      </c>
      <c r="O261" s="46" t="s">
        <v>60</v>
      </c>
      <c r="P261" s="47" t="s">
        <v>2968</v>
      </c>
      <c r="Q261" s="49" t="n">
        <v>18604.28</v>
      </c>
      <c r="S261" s="39" t="s">
        <v>1694</v>
      </c>
      <c r="T261" s="46" t="s">
        <v>20</v>
      </c>
      <c r="U261" s="46" t="s">
        <v>45</v>
      </c>
      <c r="V261" s="47" t="s">
        <v>605</v>
      </c>
      <c r="W261" s="49" t="n">
        <v>6197.1</v>
      </c>
    </row>
    <row r="262" customFormat="false" ht="12.75" hidden="false" customHeight="false" outlineLevel="0" collapsed="false">
      <c r="A262" s="39" t="s">
        <v>476</v>
      </c>
      <c r="B262" s="39" t="s">
        <v>47</v>
      </c>
      <c r="C262" s="39" t="s">
        <v>87</v>
      </c>
      <c r="D262" s="39" t="s">
        <v>88</v>
      </c>
      <c r="E262" s="41" t="n">
        <v>60154.94</v>
      </c>
      <c r="G262" s="39" t="s">
        <v>697</v>
      </c>
      <c r="H262" s="39" t="s">
        <v>125</v>
      </c>
      <c r="I262" s="39" t="s">
        <v>37</v>
      </c>
      <c r="J262" s="39" t="s">
        <v>96</v>
      </c>
      <c r="K262" s="41" t="n">
        <v>8698.79</v>
      </c>
      <c r="M262" s="39" t="s">
        <v>1807</v>
      </c>
      <c r="N262" s="39" t="s">
        <v>20</v>
      </c>
      <c r="O262" s="39" t="s">
        <v>37</v>
      </c>
      <c r="P262" s="39" t="s">
        <v>1562</v>
      </c>
      <c r="Q262" s="41" t="n">
        <v>18604.28</v>
      </c>
      <c r="S262" s="39" t="s">
        <v>1306</v>
      </c>
      <c r="T262" s="39" t="s">
        <v>47</v>
      </c>
      <c r="U262" s="39" t="s">
        <v>87</v>
      </c>
      <c r="V262" s="39" t="s">
        <v>548</v>
      </c>
      <c r="W262" s="41" t="n">
        <v>6195.5</v>
      </c>
    </row>
    <row r="263" customFormat="false" ht="12.75" hidden="false" customHeight="false" outlineLevel="0" collapsed="false">
      <c r="A263" s="39" t="s">
        <v>3478</v>
      </c>
      <c r="B263" s="39" t="s">
        <v>26</v>
      </c>
      <c r="C263" s="39" t="s">
        <v>87</v>
      </c>
      <c r="D263" s="39" t="s">
        <v>3479</v>
      </c>
      <c r="E263" s="41" t="n">
        <v>60154.93</v>
      </c>
      <c r="G263" s="39" t="s">
        <v>852</v>
      </c>
      <c r="H263" s="39" t="s">
        <v>26</v>
      </c>
      <c r="I263" s="39" t="s">
        <v>87</v>
      </c>
      <c r="J263" s="39" t="s">
        <v>324</v>
      </c>
      <c r="K263" s="41" t="n">
        <v>8698.53</v>
      </c>
      <c r="M263" s="39" t="s">
        <v>1742</v>
      </c>
      <c r="N263" s="39" t="s">
        <v>20</v>
      </c>
      <c r="O263" s="39" t="s">
        <v>37</v>
      </c>
      <c r="P263" s="39" t="s">
        <v>1743</v>
      </c>
      <c r="Q263" s="41" t="n">
        <v>18604.28</v>
      </c>
      <c r="S263" s="39" t="s">
        <v>2238</v>
      </c>
      <c r="T263" s="39" t="s">
        <v>59</v>
      </c>
      <c r="U263" s="39" t="s">
        <v>60</v>
      </c>
      <c r="V263" s="39" t="s">
        <v>61</v>
      </c>
      <c r="W263" s="41" t="n">
        <v>6193.28</v>
      </c>
    </row>
    <row r="264" customFormat="false" ht="12.75" hidden="false" customHeight="false" outlineLevel="0" collapsed="false">
      <c r="A264" s="39" t="s">
        <v>627</v>
      </c>
      <c r="B264" s="39" t="s">
        <v>26</v>
      </c>
      <c r="C264" s="39" t="s">
        <v>87</v>
      </c>
      <c r="D264" s="39" t="s">
        <v>628</v>
      </c>
      <c r="E264" s="41" t="n">
        <v>60154.02</v>
      </c>
      <c r="G264" s="39" t="s">
        <v>3126</v>
      </c>
      <c r="H264" s="39" t="s">
        <v>26</v>
      </c>
      <c r="I264" s="39" t="s">
        <v>45</v>
      </c>
      <c r="J264" s="39" t="s">
        <v>3127</v>
      </c>
      <c r="K264" s="41" t="n">
        <v>8698.48</v>
      </c>
      <c r="M264" s="39" t="s">
        <v>2466</v>
      </c>
      <c r="N264" s="39" t="s">
        <v>20</v>
      </c>
      <c r="O264" s="39" t="s">
        <v>37</v>
      </c>
      <c r="P264" s="39" t="s">
        <v>353</v>
      </c>
      <c r="Q264" s="41" t="n">
        <v>18604.28</v>
      </c>
      <c r="S264" s="39" t="s">
        <v>726</v>
      </c>
      <c r="T264" s="39" t="s">
        <v>47</v>
      </c>
      <c r="U264" s="39" t="s">
        <v>87</v>
      </c>
      <c r="V264" s="39" t="s">
        <v>727</v>
      </c>
      <c r="W264" s="41" t="n">
        <v>6191</v>
      </c>
    </row>
    <row r="265" customFormat="false" ht="12.75" hidden="false" customHeight="false" outlineLevel="0" collapsed="false">
      <c r="A265" s="39" t="s">
        <v>3292</v>
      </c>
      <c r="B265" s="39" t="s">
        <v>125</v>
      </c>
      <c r="C265" s="39" t="s">
        <v>87</v>
      </c>
      <c r="D265" s="39" t="s">
        <v>337</v>
      </c>
      <c r="E265" s="41" t="n">
        <v>60153.77</v>
      </c>
      <c r="G265" s="39" t="s">
        <v>2531</v>
      </c>
      <c r="H265" s="39" t="s">
        <v>20</v>
      </c>
      <c r="I265" s="39" t="s">
        <v>66</v>
      </c>
      <c r="J265" s="39" t="s">
        <v>2532</v>
      </c>
      <c r="K265" s="41" t="n">
        <v>8697.46</v>
      </c>
      <c r="M265" s="39" t="s">
        <v>2762</v>
      </c>
      <c r="N265" s="39" t="s">
        <v>20</v>
      </c>
      <c r="O265" s="39" t="s">
        <v>37</v>
      </c>
      <c r="P265" s="39" t="s">
        <v>2763</v>
      </c>
      <c r="Q265" s="41" t="n">
        <v>18604.28</v>
      </c>
      <c r="S265" s="39" t="s">
        <v>671</v>
      </c>
      <c r="T265" s="39" t="s">
        <v>125</v>
      </c>
      <c r="U265" s="39" t="s">
        <v>87</v>
      </c>
      <c r="V265" s="39" t="s">
        <v>337</v>
      </c>
      <c r="W265" s="41" t="n">
        <v>6189.31</v>
      </c>
    </row>
    <row r="266" customFormat="false" ht="12.75" hidden="false" customHeight="false" outlineLevel="0" collapsed="false">
      <c r="A266" s="39" t="s">
        <v>3149</v>
      </c>
      <c r="B266" s="39" t="s">
        <v>47</v>
      </c>
      <c r="C266" s="39" t="s">
        <v>87</v>
      </c>
      <c r="D266" s="39" t="s">
        <v>628</v>
      </c>
      <c r="E266" s="41" t="n">
        <v>60153.07</v>
      </c>
      <c r="G266" s="39" t="s">
        <v>2222</v>
      </c>
      <c r="H266" s="39" t="s">
        <v>26</v>
      </c>
      <c r="I266" s="39" t="s">
        <v>45</v>
      </c>
      <c r="J266" s="39" t="s">
        <v>2223</v>
      </c>
      <c r="K266" s="41" t="n">
        <v>8696.83</v>
      </c>
      <c r="M266" s="39" t="s">
        <v>2192</v>
      </c>
      <c r="N266" s="39" t="s">
        <v>20</v>
      </c>
      <c r="O266" s="39" t="s">
        <v>37</v>
      </c>
      <c r="P266" s="39" t="s">
        <v>2192</v>
      </c>
      <c r="Q266" s="41" t="n">
        <v>18604.28</v>
      </c>
      <c r="S266" s="39" t="s">
        <v>1798</v>
      </c>
      <c r="T266" s="39" t="s">
        <v>20</v>
      </c>
      <c r="U266" s="39" t="s">
        <v>37</v>
      </c>
      <c r="V266" s="39" t="s">
        <v>353</v>
      </c>
      <c r="W266" s="41" t="n">
        <v>6189.03</v>
      </c>
    </row>
    <row r="267" customFormat="false" ht="12.75" hidden="false" customHeight="false" outlineLevel="0" collapsed="false">
      <c r="A267" s="39" t="s">
        <v>3354</v>
      </c>
      <c r="B267" s="39" t="s">
        <v>47</v>
      </c>
      <c r="C267" s="39" t="s">
        <v>87</v>
      </c>
      <c r="D267" s="39" t="s">
        <v>88</v>
      </c>
      <c r="E267" s="41" t="n">
        <v>60148.72</v>
      </c>
      <c r="G267" s="39" t="s">
        <v>66</v>
      </c>
      <c r="H267" s="39" t="s">
        <v>34</v>
      </c>
      <c r="I267" s="39"/>
      <c r="J267" s="39"/>
      <c r="K267" s="41" t="n">
        <v>8695.508923</v>
      </c>
      <c r="M267" s="39" t="s">
        <v>970</v>
      </c>
      <c r="N267" s="39" t="s">
        <v>47</v>
      </c>
      <c r="O267" s="39" t="s">
        <v>27</v>
      </c>
      <c r="P267" s="39" t="s">
        <v>971</v>
      </c>
      <c r="Q267" s="41" t="n">
        <v>18604.28</v>
      </c>
      <c r="S267" s="39" t="s">
        <v>2503</v>
      </c>
      <c r="T267" s="39" t="s">
        <v>14</v>
      </c>
      <c r="U267" s="39" t="s">
        <v>15</v>
      </c>
      <c r="V267" s="39" t="s">
        <v>16</v>
      </c>
      <c r="W267" s="41" t="n">
        <v>6188.78</v>
      </c>
    </row>
    <row r="268" customFormat="false" ht="12.75" hidden="false" customHeight="false" outlineLevel="0" collapsed="false">
      <c r="A268" s="39" t="s">
        <v>2081</v>
      </c>
      <c r="B268" s="39" t="s">
        <v>47</v>
      </c>
      <c r="C268" s="39" t="s">
        <v>87</v>
      </c>
      <c r="D268" s="39" t="s">
        <v>2082</v>
      </c>
      <c r="E268" s="41" t="n">
        <v>60146.42</v>
      </c>
      <c r="G268" s="39" t="s">
        <v>363</v>
      </c>
      <c r="H268" s="39" t="s">
        <v>125</v>
      </c>
      <c r="I268" s="39" t="s">
        <v>87</v>
      </c>
      <c r="J268" s="39" t="s">
        <v>88</v>
      </c>
      <c r="K268" s="41" t="n">
        <v>8695.33</v>
      </c>
      <c r="M268" s="39" t="s">
        <v>1300</v>
      </c>
      <c r="N268" s="39" t="s">
        <v>47</v>
      </c>
      <c r="O268" s="39" t="s">
        <v>87</v>
      </c>
      <c r="P268" s="39" t="s">
        <v>542</v>
      </c>
      <c r="Q268" s="41" t="n">
        <v>18604.28</v>
      </c>
      <c r="S268" s="39" t="s">
        <v>1338</v>
      </c>
      <c r="T268" s="39" t="s">
        <v>26</v>
      </c>
      <c r="U268" s="39" t="s">
        <v>111</v>
      </c>
      <c r="V268" s="39" t="s">
        <v>763</v>
      </c>
      <c r="W268" s="41" t="n">
        <v>6188.56</v>
      </c>
    </row>
    <row r="269" customFormat="false" ht="12.75" hidden="false" customHeight="false" outlineLevel="0" collapsed="false">
      <c r="A269" s="39" t="s">
        <v>323</v>
      </c>
      <c r="B269" s="39" t="s">
        <v>47</v>
      </c>
      <c r="C269" s="39" t="s">
        <v>87</v>
      </c>
      <c r="D269" s="39" t="s">
        <v>324</v>
      </c>
      <c r="E269" s="41" t="n">
        <v>60146.28</v>
      </c>
      <c r="G269" s="39" t="s">
        <v>686</v>
      </c>
      <c r="H269" s="39" t="s">
        <v>20</v>
      </c>
      <c r="I269" s="39" t="s">
        <v>45</v>
      </c>
      <c r="J269" s="39" t="s">
        <v>69</v>
      </c>
      <c r="K269" s="41" t="n">
        <v>8694.94</v>
      </c>
      <c r="M269" s="39" t="s">
        <v>2655</v>
      </c>
      <c r="N269" s="39" t="s">
        <v>59</v>
      </c>
      <c r="O269" s="39" t="s">
        <v>66</v>
      </c>
      <c r="P269" s="39" t="s">
        <v>16</v>
      </c>
      <c r="Q269" s="41" t="n">
        <v>18604.28</v>
      </c>
      <c r="S269" s="39" t="s">
        <v>2657</v>
      </c>
      <c r="T269" s="39" t="s">
        <v>47</v>
      </c>
      <c r="U269" s="39" t="s">
        <v>87</v>
      </c>
      <c r="V269" s="39" t="s">
        <v>2658</v>
      </c>
      <c r="W269" s="41" t="n">
        <v>6186.58</v>
      </c>
    </row>
    <row r="270" customFormat="false" ht="12.75" hidden="false" customHeight="false" outlineLevel="0" collapsed="false">
      <c r="A270" s="39" t="s">
        <v>3121</v>
      </c>
      <c r="B270" s="39" t="s">
        <v>47</v>
      </c>
      <c r="C270" s="39" t="s">
        <v>87</v>
      </c>
      <c r="D270" s="39" t="s">
        <v>3121</v>
      </c>
      <c r="E270" s="41" t="n">
        <v>60146.28</v>
      </c>
      <c r="G270" s="39" t="s">
        <v>1986</v>
      </c>
      <c r="H270" s="39" t="s">
        <v>125</v>
      </c>
      <c r="I270" s="39" t="s">
        <v>87</v>
      </c>
      <c r="J270" s="39" t="s">
        <v>1766</v>
      </c>
      <c r="K270" s="41" t="n">
        <v>8694.91</v>
      </c>
      <c r="M270" s="39" t="s">
        <v>3360</v>
      </c>
      <c r="N270" s="39" t="s">
        <v>14</v>
      </c>
      <c r="O270" s="39" t="s">
        <v>27</v>
      </c>
      <c r="P270" s="39" t="s">
        <v>3361</v>
      </c>
      <c r="Q270" s="41" t="n">
        <v>18604.28</v>
      </c>
      <c r="S270" s="39" t="s">
        <v>960</v>
      </c>
      <c r="T270" s="39" t="s">
        <v>59</v>
      </c>
      <c r="U270" s="39" t="s">
        <v>60</v>
      </c>
      <c r="V270" s="39" t="s">
        <v>961</v>
      </c>
      <c r="W270" s="41" t="n">
        <v>6182.38</v>
      </c>
    </row>
    <row r="271" customFormat="false" ht="12.75" hidden="false" customHeight="false" outlineLevel="0" collapsed="false">
      <c r="A271" s="39" t="s">
        <v>3493</v>
      </c>
      <c r="B271" s="39" t="s">
        <v>26</v>
      </c>
      <c r="C271" s="39" t="s">
        <v>111</v>
      </c>
      <c r="D271" s="39" t="s">
        <v>763</v>
      </c>
      <c r="E271" s="41" t="n">
        <v>60146.1</v>
      </c>
      <c r="G271" s="39" t="s">
        <v>2440</v>
      </c>
      <c r="H271" s="39" t="s">
        <v>59</v>
      </c>
      <c r="I271" s="39" t="s">
        <v>297</v>
      </c>
      <c r="J271" s="39" t="s">
        <v>512</v>
      </c>
      <c r="K271" s="41" t="n">
        <v>8694.8</v>
      </c>
      <c r="M271" s="39" t="s">
        <v>323</v>
      </c>
      <c r="N271" s="39" t="s">
        <v>47</v>
      </c>
      <c r="O271" s="39" t="s">
        <v>87</v>
      </c>
      <c r="P271" s="39" t="s">
        <v>324</v>
      </c>
      <c r="Q271" s="41" t="n">
        <v>18604.28</v>
      </c>
      <c r="S271" s="39" t="s">
        <v>1750</v>
      </c>
      <c r="T271" s="39" t="s">
        <v>20</v>
      </c>
      <c r="U271" s="39" t="s">
        <v>45</v>
      </c>
      <c r="V271" s="39" t="s">
        <v>96</v>
      </c>
      <c r="W271" s="41" t="n">
        <v>6181.31</v>
      </c>
    </row>
    <row r="272" customFormat="false" ht="12.75" hidden="false" customHeight="false" outlineLevel="0" collapsed="false">
      <c r="A272" s="39" t="s">
        <v>393</v>
      </c>
      <c r="B272" s="39" t="s">
        <v>14</v>
      </c>
      <c r="C272" s="39" t="s">
        <v>87</v>
      </c>
      <c r="D272" s="39" t="s">
        <v>394</v>
      </c>
      <c r="E272" s="41" t="n">
        <v>60145.42</v>
      </c>
      <c r="G272" s="39" t="s">
        <v>2481</v>
      </c>
      <c r="H272" s="39" t="s">
        <v>93</v>
      </c>
      <c r="I272" s="39" t="s">
        <v>94</v>
      </c>
      <c r="J272" s="39"/>
      <c r="K272" s="41" t="n">
        <v>8694.72</v>
      </c>
      <c r="M272" s="39" t="s">
        <v>3410</v>
      </c>
      <c r="N272" s="39" t="s">
        <v>47</v>
      </c>
      <c r="O272" s="39" t="s">
        <v>60</v>
      </c>
      <c r="P272" s="39" t="s">
        <v>3410</v>
      </c>
      <c r="Q272" s="41" t="n">
        <v>18604.28</v>
      </c>
      <c r="S272" s="39" t="s">
        <v>3173</v>
      </c>
      <c r="T272" s="39" t="s">
        <v>20</v>
      </c>
      <c r="U272" s="39" t="s">
        <v>37</v>
      </c>
      <c r="V272" s="39" t="s">
        <v>3173</v>
      </c>
      <c r="W272" s="41" t="n">
        <v>6181.06</v>
      </c>
    </row>
    <row r="273" customFormat="false" ht="12.75" hidden="false" customHeight="false" outlineLevel="0" collapsed="false">
      <c r="A273" s="39" t="s">
        <v>2919</v>
      </c>
      <c r="B273" s="39" t="s">
        <v>47</v>
      </c>
      <c r="C273" s="39" t="s">
        <v>87</v>
      </c>
      <c r="D273" s="39" t="s">
        <v>2726</v>
      </c>
      <c r="E273" s="41" t="n">
        <v>60145.14</v>
      </c>
      <c r="G273" s="39" t="s">
        <v>2041</v>
      </c>
      <c r="H273" s="39" t="s">
        <v>20</v>
      </c>
      <c r="I273" s="39" t="s">
        <v>45</v>
      </c>
      <c r="J273" s="39" t="s">
        <v>69</v>
      </c>
      <c r="K273" s="41" t="n">
        <v>8694.61</v>
      </c>
      <c r="M273" s="39" t="s">
        <v>2540</v>
      </c>
      <c r="N273" s="39" t="s">
        <v>47</v>
      </c>
      <c r="O273" s="39" t="s">
        <v>87</v>
      </c>
      <c r="P273" s="39" t="s">
        <v>365</v>
      </c>
      <c r="Q273" s="41" t="n">
        <v>18604.28</v>
      </c>
      <c r="S273" s="39" t="s">
        <v>3019</v>
      </c>
      <c r="T273" s="39" t="s">
        <v>26</v>
      </c>
      <c r="U273" s="39" t="s">
        <v>111</v>
      </c>
      <c r="V273" s="39" t="s">
        <v>3020</v>
      </c>
      <c r="W273" s="41" t="n">
        <v>6180.55</v>
      </c>
    </row>
    <row r="274" customFormat="false" ht="12.75" hidden="false" customHeight="false" outlineLevel="0" collapsed="false">
      <c r="A274" s="39" t="s">
        <v>1989</v>
      </c>
      <c r="B274" s="39" t="s">
        <v>14</v>
      </c>
      <c r="C274" s="39" t="s">
        <v>87</v>
      </c>
      <c r="D274" s="39" t="s">
        <v>1996</v>
      </c>
      <c r="E274" s="41" t="n">
        <v>60145.01</v>
      </c>
      <c r="G274" s="39" t="s">
        <v>880</v>
      </c>
      <c r="H274" s="39" t="s">
        <v>59</v>
      </c>
      <c r="I274" s="39" t="s">
        <v>297</v>
      </c>
      <c r="J274" s="39" t="s">
        <v>512</v>
      </c>
      <c r="K274" s="41" t="n">
        <v>8694.36</v>
      </c>
      <c r="M274" s="39" t="s">
        <v>2819</v>
      </c>
      <c r="N274" s="39" t="s">
        <v>59</v>
      </c>
      <c r="O274" s="39" t="s">
        <v>66</v>
      </c>
      <c r="P274" s="39" t="s">
        <v>2820</v>
      </c>
      <c r="Q274" s="41" t="n">
        <v>18604.28</v>
      </c>
      <c r="S274" s="39" t="s">
        <v>1455</v>
      </c>
      <c r="T274" s="39" t="s">
        <v>26</v>
      </c>
      <c r="U274" s="39" t="s">
        <v>27</v>
      </c>
      <c r="V274" s="39" t="s">
        <v>1456</v>
      </c>
      <c r="W274" s="41" t="n">
        <v>6179.61</v>
      </c>
    </row>
    <row r="275" customFormat="false" ht="12.75" hidden="false" customHeight="false" outlineLevel="0" collapsed="false">
      <c r="A275" s="39" t="s">
        <v>3504</v>
      </c>
      <c r="B275" s="39" t="s">
        <v>47</v>
      </c>
      <c r="C275" s="39" t="s">
        <v>87</v>
      </c>
      <c r="D275" s="39" t="s">
        <v>544</v>
      </c>
      <c r="E275" s="41" t="n">
        <v>60143.52</v>
      </c>
      <c r="G275" s="39" t="s">
        <v>2003</v>
      </c>
      <c r="H275" s="39" t="s">
        <v>20</v>
      </c>
      <c r="I275" s="39" t="s">
        <v>45</v>
      </c>
      <c r="J275" s="39" t="s">
        <v>69</v>
      </c>
      <c r="K275" s="41" t="n">
        <v>8694.12</v>
      </c>
      <c r="M275" s="39" t="s">
        <v>541</v>
      </c>
      <c r="N275" s="39" t="s">
        <v>47</v>
      </c>
      <c r="O275" s="39" t="s">
        <v>87</v>
      </c>
      <c r="P275" s="39" t="s">
        <v>542</v>
      </c>
      <c r="Q275" s="41" t="n">
        <v>18604.28</v>
      </c>
      <c r="S275" s="39" t="s">
        <v>1183</v>
      </c>
      <c r="T275" s="39" t="s">
        <v>14</v>
      </c>
      <c r="U275" s="39" t="s">
        <v>27</v>
      </c>
      <c r="V275" s="39" t="s">
        <v>144</v>
      </c>
      <c r="W275" s="41" t="n">
        <v>6179.41</v>
      </c>
    </row>
    <row r="276" customFormat="false" ht="12.75" hidden="false" customHeight="false" outlineLevel="0" collapsed="false">
      <c r="A276" s="39" t="s">
        <v>1006</v>
      </c>
      <c r="B276" s="39" t="s">
        <v>47</v>
      </c>
      <c r="C276" s="39" t="s">
        <v>87</v>
      </c>
      <c r="D276" s="39" t="s">
        <v>895</v>
      </c>
      <c r="E276" s="41" t="n">
        <v>60143.31</v>
      </c>
      <c r="G276" s="39" t="s">
        <v>60</v>
      </c>
      <c r="H276" s="39" t="s">
        <v>34</v>
      </c>
      <c r="I276" s="39"/>
      <c r="J276" s="39"/>
      <c r="K276" s="41" t="n">
        <v>8693.841781</v>
      </c>
      <c r="M276" s="39" t="s">
        <v>3093</v>
      </c>
      <c r="N276" s="39" t="s">
        <v>59</v>
      </c>
      <c r="O276" s="39" t="s">
        <v>60</v>
      </c>
      <c r="P276" s="39" t="s">
        <v>61</v>
      </c>
      <c r="Q276" s="41" t="n">
        <v>18604.28</v>
      </c>
      <c r="S276" s="39" t="s">
        <v>3561</v>
      </c>
      <c r="T276" s="39" t="s">
        <v>59</v>
      </c>
      <c r="U276" s="39" t="s">
        <v>66</v>
      </c>
      <c r="V276" s="39" t="s">
        <v>491</v>
      </c>
      <c r="W276" s="41" t="n">
        <v>6178.95</v>
      </c>
    </row>
    <row r="277" customFormat="false" ht="12.75" hidden="false" customHeight="false" outlineLevel="0" collapsed="false">
      <c r="A277" s="39" t="s">
        <v>2884</v>
      </c>
      <c r="B277" s="39" t="s">
        <v>14</v>
      </c>
      <c r="C277" s="39" t="s">
        <v>87</v>
      </c>
      <c r="D277" s="39" t="s">
        <v>471</v>
      </c>
      <c r="E277" s="41" t="n">
        <v>60142.99</v>
      </c>
      <c r="G277" s="39" t="s">
        <v>3014</v>
      </c>
      <c r="H277" s="39" t="s">
        <v>20</v>
      </c>
      <c r="I277" s="39" t="s">
        <v>45</v>
      </c>
      <c r="J277" s="39" t="s">
        <v>69</v>
      </c>
      <c r="K277" s="41" t="n">
        <v>8693.51</v>
      </c>
      <c r="M277" s="39" t="s">
        <v>3045</v>
      </c>
      <c r="N277" s="39" t="s">
        <v>59</v>
      </c>
      <c r="O277" s="39" t="s">
        <v>60</v>
      </c>
      <c r="P277" s="39" t="s">
        <v>61</v>
      </c>
      <c r="Q277" s="41" t="n">
        <v>18604.28</v>
      </c>
      <c r="S277" s="39" t="s">
        <v>1853</v>
      </c>
      <c r="T277" s="39" t="s">
        <v>14</v>
      </c>
      <c r="U277" s="39" t="s">
        <v>27</v>
      </c>
      <c r="V277" s="39" t="s">
        <v>28</v>
      </c>
      <c r="W277" s="41" t="n">
        <v>6178.76</v>
      </c>
    </row>
    <row r="278" customFormat="false" ht="12.75" hidden="false" customHeight="false" outlineLevel="0" collapsed="false">
      <c r="A278" s="39" t="s">
        <v>2958</v>
      </c>
      <c r="B278" s="39" t="s">
        <v>125</v>
      </c>
      <c r="C278" s="39" t="s">
        <v>87</v>
      </c>
      <c r="D278" s="39" t="s">
        <v>337</v>
      </c>
      <c r="E278" s="41" t="n">
        <v>60142.78</v>
      </c>
      <c r="G278" s="39" t="s">
        <v>2292</v>
      </c>
      <c r="H278" s="39" t="s">
        <v>26</v>
      </c>
      <c r="I278" s="39" t="s">
        <v>27</v>
      </c>
      <c r="J278" s="39" t="s">
        <v>28</v>
      </c>
      <c r="K278" s="41" t="n">
        <v>8693.48</v>
      </c>
      <c r="M278" s="39" t="s">
        <v>3057</v>
      </c>
      <c r="N278" s="39" t="s">
        <v>14</v>
      </c>
      <c r="O278" s="39" t="s">
        <v>37</v>
      </c>
      <c r="P278" s="39" t="s">
        <v>353</v>
      </c>
      <c r="Q278" s="41" t="n">
        <v>18604.27</v>
      </c>
      <c r="S278" s="39" t="s">
        <v>635</v>
      </c>
      <c r="T278" s="39" t="s">
        <v>20</v>
      </c>
      <c r="U278" s="39" t="s">
        <v>37</v>
      </c>
      <c r="V278" s="39" t="s">
        <v>353</v>
      </c>
      <c r="W278" s="41" t="n">
        <v>6178.6</v>
      </c>
    </row>
    <row r="279" customFormat="false" ht="12.75" hidden="false" customHeight="false" outlineLevel="0" collapsed="false">
      <c r="A279" s="39" t="s">
        <v>3412</v>
      </c>
      <c r="B279" s="39" t="s">
        <v>26</v>
      </c>
      <c r="C279" s="39" t="s">
        <v>87</v>
      </c>
      <c r="D279" s="39" t="s">
        <v>628</v>
      </c>
      <c r="E279" s="41" t="n">
        <v>60142.6</v>
      </c>
      <c r="G279" s="39" t="s">
        <v>3433</v>
      </c>
      <c r="H279" s="39" t="s">
        <v>14</v>
      </c>
      <c r="I279" s="39" t="s">
        <v>45</v>
      </c>
      <c r="J279" s="39" t="s">
        <v>3434</v>
      </c>
      <c r="K279" s="41" t="n">
        <v>8693.44</v>
      </c>
      <c r="M279" s="39" t="s">
        <v>1157</v>
      </c>
      <c r="N279" s="39" t="s">
        <v>20</v>
      </c>
      <c r="O279" s="39" t="s">
        <v>45</v>
      </c>
      <c r="P279" s="39" t="s">
        <v>69</v>
      </c>
      <c r="Q279" s="41" t="n">
        <v>18604.26</v>
      </c>
      <c r="S279" s="39" t="s">
        <v>2698</v>
      </c>
      <c r="T279" s="39" t="s">
        <v>346</v>
      </c>
      <c r="U279" s="39"/>
      <c r="V279" s="39"/>
      <c r="W279" s="41" t="n">
        <v>6178.35</v>
      </c>
    </row>
    <row r="280" customFormat="false" ht="12.75" hidden="false" customHeight="false" outlineLevel="0" collapsed="false">
      <c r="A280" s="39" t="s">
        <v>339</v>
      </c>
      <c r="B280" s="39" t="s">
        <v>44</v>
      </c>
      <c r="C280" s="39" t="s">
        <v>27</v>
      </c>
      <c r="D280" s="39"/>
      <c r="E280" s="41" t="n">
        <v>60140.96</v>
      </c>
      <c r="G280" s="39" t="s">
        <v>2052</v>
      </c>
      <c r="H280" s="39" t="s">
        <v>20</v>
      </c>
      <c r="I280" s="39" t="s">
        <v>66</v>
      </c>
      <c r="J280" s="39" t="s">
        <v>16</v>
      </c>
      <c r="K280" s="41" t="n">
        <v>8692.7</v>
      </c>
      <c r="M280" s="39" t="s">
        <v>2510</v>
      </c>
      <c r="N280" s="39" t="s">
        <v>26</v>
      </c>
      <c r="O280" s="39" t="s">
        <v>60</v>
      </c>
      <c r="P280" s="39" t="s">
        <v>512</v>
      </c>
      <c r="Q280" s="41" t="n">
        <v>18604.26</v>
      </c>
      <c r="S280" s="39" t="s">
        <v>1850</v>
      </c>
      <c r="T280" s="39" t="s">
        <v>20</v>
      </c>
      <c r="U280" s="39" t="s">
        <v>45</v>
      </c>
      <c r="V280" s="39" t="s">
        <v>69</v>
      </c>
      <c r="W280" s="41" t="n">
        <v>6177.94</v>
      </c>
    </row>
    <row r="281" customFormat="false" ht="12.75" hidden="false" customHeight="false" outlineLevel="0" collapsed="false">
      <c r="A281" s="39" t="s">
        <v>2464</v>
      </c>
      <c r="B281" s="39" t="s">
        <v>47</v>
      </c>
      <c r="C281" s="39" t="s">
        <v>87</v>
      </c>
      <c r="D281" s="39" t="s">
        <v>96</v>
      </c>
      <c r="E281" s="41" t="n">
        <v>60138.16</v>
      </c>
      <c r="G281" s="39" t="s">
        <v>2207</v>
      </c>
      <c r="H281" s="39" t="s">
        <v>20</v>
      </c>
      <c r="I281" s="39" t="s">
        <v>45</v>
      </c>
      <c r="J281" s="39" t="s">
        <v>69</v>
      </c>
      <c r="K281" s="41" t="n">
        <v>8692.34</v>
      </c>
      <c r="M281" s="39" t="s">
        <v>3330</v>
      </c>
      <c r="N281" s="39" t="s">
        <v>59</v>
      </c>
      <c r="O281" s="39" t="s">
        <v>66</v>
      </c>
      <c r="P281" s="39" t="s">
        <v>2396</v>
      </c>
      <c r="Q281" s="41" t="n">
        <v>18604.26</v>
      </c>
      <c r="S281" s="39" t="s">
        <v>197</v>
      </c>
      <c r="T281" s="39" t="s">
        <v>20</v>
      </c>
      <c r="U281" s="39" t="s">
        <v>37</v>
      </c>
      <c r="V281" s="39" t="s">
        <v>198</v>
      </c>
      <c r="W281" s="41" t="n">
        <v>6177.18</v>
      </c>
    </row>
    <row r="282" customFormat="false" ht="12.75" hidden="false" customHeight="false" outlineLevel="0" collapsed="false">
      <c r="A282" s="39" t="s">
        <v>86</v>
      </c>
      <c r="B282" s="39" t="s">
        <v>47</v>
      </c>
      <c r="C282" s="39" t="s">
        <v>87</v>
      </c>
      <c r="D282" s="39" t="s">
        <v>88</v>
      </c>
      <c r="E282" s="41" t="n">
        <v>60137.37</v>
      </c>
      <c r="G282" s="39" t="s">
        <v>2576</v>
      </c>
      <c r="H282" s="39" t="s">
        <v>47</v>
      </c>
      <c r="I282" s="39" t="s">
        <v>60</v>
      </c>
      <c r="J282" s="39" t="s">
        <v>2577</v>
      </c>
      <c r="K282" s="41" t="n">
        <v>8692.09</v>
      </c>
      <c r="M282" s="39" t="s">
        <v>755</v>
      </c>
      <c r="N282" s="39" t="s">
        <v>14</v>
      </c>
      <c r="O282" s="39" t="s">
        <v>27</v>
      </c>
      <c r="P282" s="39" t="s">
        <v>31</v>
      </c>
      <c r="Q282" s="41" t="n">
        <v>18604.25</v>
      </c>
      <c r="S282" s="39" t="s">
        <v>883</v>
      </c>
      <c r="T282" s="39" t="s">
        <v>47</v>
      </c>
      <c r="U282" s="39" t="s">
        <v>37</v>
      </c>
      <c r="V282" s="39" t="s">
        <v>727</v>
      </c>
      <c r="W282" s="41" t="n">
        <v>6177.06</v>
      </c>
    </row>
    <row r="283" customFormat="false" ht="12.75" hidden="false" customHeight="false" outlineLevel="0" collapsed="false">
      <c r="A283" s="39" t="s">
        <v>541</v>
      </c>
      <c r="B283" s="39" t="s">
        <v>47</v>
      </c>
      <c r="C283" s="39" t="s">
        <v>87</v>
      </c>
      <c r="D283" s="39" t="s">
        <v>542</v>
      </c>
      <c r="E283" s="41" t="n">
        <v>60137.25</v>
      </c>
      <c r="G283" s="39" t="s">
        <v>933</v>
      </c>
      <c r="H283" s="39" t="s">
        <v>47</v>
      </c>
      <c r="I283" s="39" t="s">
        <v>297</v>
      </c>
      <c r="J283" s="39" t="s">
        <v>934</v>
      </c>
      <c r="K283" s="41" t="n">
        <v>8691.99</v>
      </c>
      <c r="M283" s="39" t="s">
        <v>1657</v>
      </c>
      <c r="N283" s="39" t="s">
        <v>14</v>
      </c>
      <c r="O283" s="39" t="s">
        <v>27</v>
      </c>
      <c r="P283" s="39" t="s">
        <v>28</v>
      </c>
      <c r="Q283" s="41" t="n">
        <v>18604.24</v>
      </c>
      <c r="S283" s="39" t="s">
        <v>2525</v>
      </c>
      <c r="T283" s="39" t="s">
        <v>20</v>
      </c>
      <c r="U283" s="39" t="s">
        <v>15</v>
      </c>
      <c r="V283" s="39" t="s">
        <v>16</v>
      </c>
      <c r="W283" s="41" t="n">
        <v>6176.99</v>
      </c>
    </row>
    <row r="284" customFormat="false" ht="12.75" hidden="false" customHeight="false" outlineLevel="0" collapsed="false">
      <c r="A284" s="39" t="s">
        <v>3289</v>
      </c>
      <c r="B284" s="39" t="s">
        <v>47</v>
      </c>
      <c r="C284" s="39" t="s">
        <v>87</v>
      </c>
      <c r="D284" s="39" t="s">
        <v>2562</v>
      </c>
      <c r="E284" s="41" t="n">
        <v>60136.53</v>
      </c>
      <c r="G284" s="39" t="s">
        <v>2651</v>
      </c>
      <c r="H284" s="39" t="s">
        <v>47</v>
      </c>
      <c r="I284" s="39" t="s">
        <v>297</v>
      </c>
      <c r="J284" s="39" t="s">
        <v>938</v>
      </c>
      <c r="K284" s="41" t="n">
        <v>8691.99</v>
      </c>
      <c r="M284" s="39" t="s">
        <v>1500</v>
      </c>
      <c r="N284" s="39" t="s">
        <v>47</v>
      </c>
      <c r="O284" s="39" t="s">
        <v>297</v>
      </c>
      <c r="P284" s="39" t="s">
        <v>560</v>
      </c>
      <c r="Q284" s="41" t="n">
        <v>18604.24</v>
      </c>
      <c r="S284" s="39" t="s">
        <v>1280</v>
      </c>
      <c r="T284" s="39" t="s">
        <v>59</v>
      </c>
      <c r="U284" s="39" t="s">
        <v>60</v>
      </c>
      <c r="V284" s="39" t="s">
        <v>281</v>
      </c>
      <c r="W284" s="41" t="n">
        <v>6176.83</v>
      </c>
    </row>
    <row r="285" customFormat="false" ht="12.75" hidden="false" customHeight="false" outlineLevel="0" collapsed="false">
      <c r="A285" s="39" t="s">
        <v>2522</v>
      </c>
      <c r="B285" s="39" t="s">
        <v>20</v>
      </c>
      <c r="C285" s="39" t="s">
        <v>87</v>
      </c>
      <c r="D285" s="39" t="s">
        <v>16</v>
      </c>
      <c r="E285" s="41" t="n">
        <v>60134.57</v>
      </c>
      <c r="G285" s="39" t="s">
        <v>671</v>
      </c>
      <c r="H285" s="39" t="s">
        <v>125</v>
      </c>
      <c r="I285" s="39" t="s">
        <v>87</v>
      </c>
      <c r="J285" s="39" t="s">
        <v>337</v>
      </c>
      <c r="K285" s="41" t="n">
        <v>8691.82</v>
      </c>
      <c r="M285" s="39" t="s">
        <v>1785</v>
      </c>
      <c r="N285" s="39" t="s">
        <v>47</v>
      </c>
      <c r="O285" s="39" t="s">
        <v>27</v>
      </c>
      <c r="P285" s="39" t="s">
        <v>1206</v>
      </c>
      <c r="Q285" s="41" t="n">
        <v>18604.23</v>
      </c>
      <c r="S285" s="39" t="s">
        <v>1804</v>
      </c>
      <c r="T285" s="39" t="s">
        <v>20</v>
      </c>
      <c r="U285" s="39" t="s">
        <v>37</v>
      </c>
      <c r="V285" s="39" t="s">
        <v>353</v>
      </c>
      <c r="W285" s="41" t="n">
        <v>6175.99</v>
      </c>
    </row>
    <row r="286" customFormat="false" ht="12.75" hidden="false" customHeight="false" outlineLevel="0" collapsed="false">
      <c r="A286" s="39" t="s">
        <v>2017</v>
      </c>
      <c r="B286" s="39" t="s">
        <v>47</v>
      </c>
      <c r="C286" s="39" t="s">
        <v>87</v>
      </c>
      <c r="D286" s="39" t="s">
        <v>2018</v>
      </c>
      <c r="E286" s="41" t="n">
        <v>60134.1</v>
      </c>
      <c r="G286" s="39" t="s">
        <v>1770</v>
      </c>
      <c r="H286" s="39" t="s">
        <v>26</v>
      </c>
      <c r="I286" s="39" t="s">
        <v>87</v>
      </c>
      <c r="J286" s="39" t="s">
        <v>324</v>
      </c>
      <c r="K286" s="41" t="n">
        <v>8691.82</v>
      </c>
      <c r="M286" s="39" t="s">
        <v>2321</v>
      </c>
      <c r="N286" s="39" t="s">
        <v>20</v>
      </c>
      <c r="O286" s="39" t="s">
        <v>45</v>
      </c>
      <c r="P286" s="39" t="s">
        <v>69</v>
      </c>
      <c r="Q286" s="41" t="n">
        <v>18604.23</v>
      </c>
      <c r="S286" s="39" t="s">
        <v>931</v>
      </c>
      <c r="T286" s="39" t="s">
        <v>59</v>
      </c>
      <c r="U286" s="39" t="s">
        <v>60</v>
      </c>
      <c r="V286" s="39" t="s">
        <v>61</v>
      </c>
      <c r="W286" s="41" t="n">
        <v>6175.65</v>
      </c>
    </row>
    <row r="287" customFormat="false" ht="12.75" hidden="false" customHeight="false" outlineLevel="0" collapsed="false">
      <c r="A287" s="39" t="s">
        <v>2707</v>
      </c>
      <c r="B287" s="39" t="s">
        <v>47</v>
      </c>
      <c r="C287" s="39" t="s">
        <v>87</v>
      </c>
      <c r="D287" s="39" t="s">
        <v>2708</v>
      </c>
      <c r="E287" s="41" t="n">
        <v>60134.03</v>
      </c>
      <c r="G287" s="39" t="s">
        <v>2101</v>
      </c>
      <c r="H287" s="39" t="s">
        <v>26</v>
      </c>
      <c r="I287" s="39" t="s">
        <v>27</v>
      </c>
      <c r="J287" s="39" t="s">
        <v>28</v>
      </c>
      <c r="K287" s="41" t="n">
        <v>8691.81</v>
      </c>
      <c r="M287" s="39" t="s">
        <v>1859</v>
      </c>
      <c r="N287" s="39" t="s">
        <v>26</v>
      </c>
      <c r="O287" s="39" t="s">
        <v>111</v>
      </c>
      <c r="P287" s="39" t="s">
        <v>1860</v>
      </c>
      <c r="Q287" s="41" t="n">
        <v>18604.22</v>
      </c>
      <c r="S287" s="39" t="s">
        <v>2546</v>
      </c>
      <c r="T287" s="39" t="s">
        <v>44</v>
      </c>
      <c r="U287" s="39" t="s">
        <v>87</v>
      </c>
      <c r="V287" s="39"/>
      <c r="W287" s="41" t="n">
        <v>6174.91</v>
      </c>
    </row>
    <row r="288" customFormat="false" ht="12.75" hidden="false" customHeight="false" outlineLevel="0" collapsed="false">
      <c r="A288" s="39" t="s">
        <v>2906</v>
      </c>
      <c r="B288" s="39" t="s">
        <v>47</v>
      </c>
      <c r="C288" s="39" t="s">
        <v>87</v>
      </c>
      <c r="D288" s="39" t="s">
        <v>2907</v>
      </c>
      <c r="E288" s="41" t="n">
        <v>60133.99</v>
      </c>
      <c r="G288" s="39" t="s">
        <v>3096</v>
      </c>
      <c r="H288" s="39" t="s">
        <v>639</v>
      </c>
      <c r="I288" s="39" t="s">
        <v>45</v>
      </c>
      <c r="J288" s="39" t="s">
        <v>73</v>
      </c>
      <c r="K288" s="41" t="n">
        <v>8691.81</v>
      </c>
      <c r="M288" s="39" t="s">
        <v>2122</v>
      </c>
      <c r="N288" s="39" t="s">
        <v>59</v>
      </c>
      <c r="O288" s="39" t="s">
        <v>297</v>
      </c>
      <c r="P288" s="39" t="s">
        <v>512</v>
      </c>
      <c r="Q288" s="41" t="n">
        <v>18604.22</v>
      </c>
      <c r="S288" s="39" t="s">
        <v>367</v>
      </c>
      <c r="T288" s="39" t="s">
        <v>14</v>
      </c>
      <c r="U288" s="39" t="s">
        <v>60</v>
      </c>
      <c r="V288" s="39" t="s">
        <v>61</v>
      </c>
      <c r="W288" s="41" t="n">
        <v>6174.24</v>
      </c>
    </row>
    <row r="289" customFormat="false" ht="12.75" hidden="false" customHeight="false" outlineLevel="0" collapsed="false">
      <c r="A289" s="39" t="s">
        <v>2569</v>
      </c>
      <c r="B289" s="39" t="s">
        <v>20</v>
      </c>
      <c r="C289" s="39" t="s">
        <v>87</v>
      </c>
      <c r="D289" s="39" t="s">
        <v>88</v>
      </c>
      <c r="E289" s="41" t="n">
        <v>60133.84</v>
      </c>
      <c r="G289" s="39" t="s">
        <v>3217</v>
      </c>
      <c r="H289" s="39" t="s">
        <v>59</v>
      </c>
      <c r="I289" s="39" t="s">
        <v>60</v>
      </c>
      <c r="J289" s="39" t="s">
        <v>16</v>
      </c>
      <c r="K289" s="41" t="n">
        <v>8691.79</v>
      </c>
      <c r="M289" s="39" t="s">
        <v>517</v>
      </c>
      <c r="N289" s="39" t="s">
        <v>20</v>
      </c>
      <c r="O289" s="39" t="s">
        <v>33</v>
      </c>
      <c r="P289" s="39" t="s">
        <v>518</v>
      </c>
      <c r="Q289" s="41" t="n">
        <v>18604.22</v>
      </c>
      <c r="S289" s="39" t="s">
        <v>814</v>
      </c>
      <c r="T289" s="39" t="s">
        <v>14</v>
      </c>
      <c r="U289" s="39" t="s">
        <v>27</v>
      </c>
      <c r="V289" s="39" t="s">
        <v>453</v>
      </c>
      <c r="W289" s="41" t="n">
        <v>6173.76</v>
      </c>
    </row>
    <row r="290" customFormat="false" ht="12.75" hidden="false" customHeight="false" outlineLevel="0" collapsed="false">
      <c r="A290" s="39" t="s">
        <v>1721</v>
      </c>
      <c r="B290" s="39" t="s">
        <v>47</v>
      </c>
      <c r="C290" s="39" t="s">
        <v>87</v>
      </c>
      <c r="D290" s="39" t="s">
        <v>88</v>
      </c>
      <c r="E290" s="41" t="n">
        <v>60133.82</v>
      </c>
      <c r="G290" s="39" t="s">
        <v>409</v>
      </c>
      <c r="H290" s="39" t="s">
        <v>20</v>
      </c>
      <c r="I290" s="39" t="s">
        <v>87</v>
      </c>
      <c r="J290" s="39" t="s">
        <v>276</v>
      </c>
      <c r="K290" s="41" t="n">
        <v>8691.74</v>
      </c>
      <c r="M290" s="39" t="s">
        <v>2569</v>
      </c>
      <c r="N290" s="39" t="s">
        <v>20</v>
      </c>
      <c r="O290" s="39" t="s">
        <v>87</v>
      </c>
      <c r="P290" s="39" t="s">
        <v>88</v>
      </c>
      <c r="Q290" s="41" t="n">
        <v>18604.22</v>
      </c>
      <c r="S290" s="39" t="s">
        <v>2359</v>
      </c>
      <c r="T290" s="39" t="s">
        <v>14</v>
      </c>
      <c r="U290" s="39" t="s">
        <v>37</v>
      </c>
      <c r="V290" s="39" t="s">
        <v>512</v>
      </c>
      <c r="W290" s="41" t="n">
        <v>6173.47</v>
      </c>
    </row>
    <row r="291" customFormat="false" ht="12.75" hidden="false" customHeight="false" outlineLevel="0" collapsed="false">
      <c r="A291" s="39" t="s">
        <v>2540</v>
      </c>
      <c r="B291" s="39" t="s">
        <v>47</v>
      </c>
      <c r="C291" s="39" t="s">
        <v>87</v>
      </c>
      <c r="D291" s="39" t="s">
        <v>365</v>
      </c>
      <c r="E291" s="41" t="n">
        <v>60133.47</v>
      </c>
      <c r="G291" s="39" t="s">
        <v>467</v>
      </c>
      <c r="H291" s="39" t="s">
        <v>47</v>
      </c>
      <c r="I291" s="39" t="s">
        <v>87</v>
      </c>
      <c r="J291" s="39" t="s">
        <v>88</v>
      </c>
      <c r="K291" s="41" t="n">
        <v>8691.74</v>
      </c>
      <c r="M291" s="39" t="s">
        <v>2638</v>
      </c>
      <c r="N291" s="39" t="s">
        <v>59</v>
      </c>
      <c r="O291" s="39" t="s">
        <v>60</v>
      </c>
      <c r="P291" s="39" t="s">
        <v>1164</v>
      </c>
      <c r="Q291" s="41" t="n">
        <v>18604.21</v>
      </c>
      <c r="S291" s="39" t="s">
        <v>1181</v>
      </c>
      <c r="T291" s="39" t="s">
        <v>59</v>
      </c>
      <c r="U291" s="39" t="s">
        <v>60</v>
      </c>
      <c r="V291" s="39" t="s">
        <v>63</v>
      </c>
      <c r="W291" s="41" t="n">
        <v>6173.47</v>
      </c>
    </row>
    <row r="292" customFormat="false" ht="12.75" hidden="false" customHeight="false" outlineLevel="0" collapsed="false">
      <c r="A292" s="39" t="s">
        <v>3135</v>
      </c>
      <c r="B292" s="39" t="s">
        <v>47</v>
      </c>
      <c r="C292" s="39" t="s">
        <v>87</v>
      </c>
      <c r="D292" s="39" t="s">
        <v>3136</v>
      </c>
      <c r="E292" s="41" t="n">
        <v>60133.41</v>
      </c>
      <c r="G292" s="39" t="s">
        <v>415</v>
      </c>
      <c r="H292" s="39" t="s">
        <v>20</v>
      </c>
      <c r="I292" s="39" t="s">
        <v>87</v>
      </c>
      <c r="J292" s="39" t="s">
        <v>88</v>
      </c>
      <c r="K292" s="41" t="n">
        <v>8691.74</v>
      </c>
      <c r="M292" s="39" t="s">
        <v>680</v>
      </c>
      <c r="N292" s="39" t="s">
        <v>14</v>
      </c>
      <c r="O292" s="39" t="s">
        <v>37</v>
      </c>
      <c r="P292" s="39" t="s">
        <v>353</v>
      </c>
      <c r="Q292" s="41" t="n">
        <v>18604.16</v>
      </c>
      <c r="S292" s="39" t="s">
        <v>1169</v>
      </c>
      <c r="T292" s="39" t="s">
        <v>26</v>
      </c>
      <c r="U292" s="39" t="s">
        <v>60</v>
      </c>
      <c r="V292" s="39" t="s">
        <v>1170</v>
      </c>
      <c r="W292" s="41" t="n">
        <v>6173.2</v>
      </c>
    </row>
    <row r="293" customFormat="false" ht="12.75" hidden="false" customHeight="false" outlineLevel="0" collapsed="false">
      <c r="A293" s="39" t="s">
        <v>859</v>
      </c>
      <c r="B293" s="39" t="s">
        <v>44</v>
      </c>
      <c r="C293" s="39" t="s">
        <v>27</v>
      </c>
      <c r="D293" s="39"/>
      <c r="E293" s="41" t="n">
        <v>60131.68</v>
      </c>
      <c r="G293" s="39" t="s">
        <v>1947</v>
      </c>
      <c r="H293" s="39" t="s">
        <v>20</v>
      </c>
      <c r="I293" s="39" t="s">
        <v>33</v>
      </c>
      <c r="J293" s="39" t="s">
        <v>1948</v>
      </c>
      <c r="K293" s="41" t="n">
        <v>8691.65</v>
      </c>
      <c r="M293" s="39" t="s">
        <v>1195</v>
      </c>
      <c r="N293" s="39" t="s">
        <v>47</v>
      </c>
      <c r="O293" s="39" t="s">
        <v>27</v>
      </c>
      <c r="P293" s="39" t="s">
        <v>1196</v>
      </c>
      <c r="Q293" s="41" t="n">
        <v>18604.12</v>
      </c>
      <c r="S293" s="39" t="s">
        <v>2122</v>
      </c>
      <c r="T293" s="39" t="s">
        <v>59</v>
      </c>
      <c r="U293" s="39" t="s">
        <v>297</v>
      </c>
      <c r="V293" s="39" t="s">
        <v>512</v>
      </c>
      <c r="W293" s="41" t="n">
        <v>6172.26</v>
      </c>
    </row>
    <row r="294" customFormat="false" ht="12.75" hidden="false" customHeight="false" outlineLevel="0" collapsed="false">
      <c r="A294" s="39" t="s">
        <v>3519</v>
      </c>
      <c r="B294" s="39" t="s">
        <v>125</v>
      </c>
      <c r="C294" s="39" t="s">
        <v>87</v>
      </c>
      <c r="D294" s="39" t="s">
        <v>1764</v>
      </c>
      <c r="E294" s="41" t="n">
        <v>60130.11</v>
      </c>
      <c r="G294" s="39" t="s">
        <v>818</v>
      </c>
      <c r="H294" s="39" t="s">
        <v>47</v>
      </c>
      <c r="I294" s="39" t="s">
        <v>87</v>
      </c>
      <c r="J294" s="39" t="s">
        <v>16</v>
      </c>
      <c r="K294" s="41" t="n">
        <v>8691.21</v>
      </c>
      <c r="M294" s="39" t="s">
        <v>3004</v>
      </c>
      <c r="N294" s="39" t="s">
        <v>20</v>
      </c>
      <c r="O294" s="39" t="s">
        <v>33</v>
      </c>
      <c r="P294" s="39" t="s">
        <v>533</v>
      </c>
      <c r="Q294" s="41" t="n">
        <v>18604.12</v>
      </c>
      <c r="S294" s="39" t="s">
        <v>2906</v>
      </c>
      <c r="T294" s="39" t="s">
        <v>47</v>
      </c>
      <c r="U294" s="39" t="s">
        <v>87</v>
      </c>
      <c r="V294" s="39" t="s">
        <v>2907</v>
      </c>
      <c r="W294" s="41" t="n">
        <v>6171.68</v>
      </c>
    </row>
    <row r="295" customFormat="false" ht="12.75" hidden="false" customHeight="false" outlineLevel="0" collapsed="false">
      <c r="A295" s="39" t="s">
        <v>2536</v>
      </c>
      <c r="B295" s="39" t="s">
        <v>47</v>
      </c>
      <c r="C295" s="39" t="s">
        <v>87</v>
      </c>
      <c r="D295" s="39" t="s">
        <v>88</v>
      </c>
      <c r="E295" s="41" t="n">
        <v>60129.95</v>
      </c>
      <c r="G295" s="39" t="s">
        <v>2813</v>
      </c>
      <c r="H295" s="39" t="s">
        <v>26</v>
      </c>
      <c r="I295" s="39" t="s">
        <v>87</v>
      </c>
      <c r="J295" s="39" t="s">
        <v>324</v>
      </c>
      <c r="K295" s="41" t="n">
        <v>8691.17</v>
      </c>
      <c r="M295" s="39" t="s">
        <v>1894</v>
      </c>
      <c r="N295" s="39" t="s">
        <v>14</v>
      </c>
      <c r="O295" s="39" t="s">
        <v>27</v>
      </c>
      <c r="P295" s="39" t="s">
        <v>28</v>
      </c>
      <c r="Q295" s="41" t="n">
        <v>18603.97</v>
      </c>
      <c r="S295" s="39" t="s">
        <v>990</v>
      </c>
      <c r="T295" s="39" t="s">
        <v>20</v>
      </c>
      <c r="U295" s="39" t="s">
        <v>37</v>
      </c>
      <c r="V295" s="39" t="s">
        <v>991</v>
      </c>
      <c r="W295" s="41" t="n">
        <v>6171.15</v>
      </c>
    </row>
    <row r="296" customFormat="false" ht="12.75" hidden="false" customHeight="false" outlineLevel="0" collapsed="false">
      <c r="A296" s="39" t="s">
        <v>1485</v>
      </c>
      <c r="B296" s="39" t="s">
        <v>47</v>
      </c>
      <c r="C296" s="39" t="s">
        <v>87</v>
      </c>
      <c r="D296" s="39" t="s">
        <v>1486</v>
      </c>
      <c r="E296" s="41" t="n">
        <v>60129.43</v>
      </c>
      <c r="G296" s="39" t="s">
        <v>1097</v>
      </c>
      <c r="H296" s="39" t="s">
        <v>47</v>
      </c>
      <c r="I296" s="39" t="s">
        <v>87</v>
      </c>
      <c r="J296" s="39" t="s">
        <v>1098</v>
      </c>
      <c r="K296" s="41" t="n">
        <v>8691.02</v>
      </c>
      <c r="M296" s="39" t="s">
        <v>3389</v>
      </c>
      <c r="N296" s="39" t="s">
        <v>20</v>
      </c>
      <c r="O296" s="39" t="s">
        <v>37</v>
      </c>
      <c r="P296" s="39" t="s">
        <v>353</v>
      </c>
      <c r="Q296" s="41" t="n">
        <v>18603.94</v>
      </c>
      <c r="S296" s="39" t="s">
        <v>1582</v>
      </c>
      <c r="T296" s="39" t="s">
        <v>26</v>
      </c>
      <c r="U296" s="39" t="s">
        <v>27</v>
      </c>
      <c r="V296" s="39" t="s">
        <v>56</v>
      </c>
      <c r="W296" s="41" t="n">
        <v>6170.93</v>
      </c>
    </row>
    <row r="297" customFormat="false" ht="12.75" hidden="false" customHeight="false" outlineLevel="0" collapsed="false">
      <c r="A297" s="39" t="s">
        <v>1495</v>
      </c>
      <c r="B297" s="39" t="s">
        <v>26</v>
      </c>
      <c r="C297" s="39" t="s">
        <v>87</v>
      </c>
      <c r="D297" s="39" t="s">
        <v>1091</v>
      </c>
      <c r="E297" s="41" t="n">
        <v>60129.43</v>
      </c>
      <c r="G297" s="39" t="s">
        <v>2339</v>
      </c>
      <c r="H297" s="39" t="s">
        <v>14</v>
      </c>
      <c r="I297" s="39" t="s">
        <v>87</v>
      </c>
      <c r="J297" s="39" t="s">
        <v>2340</v>
      </c>
      <c r="K297" s="41" t="n">
        <v>8690.53</v>
      </c>
      <c r="M297" s="39" t="s">
        <v>1721</v>
      </c>
      <c r="N297" s="39" t="s">
        <v>47</v>
      </c>
      <c r="O297" s="39" t="s">
        <v>87</v>
      </c>
      <c r="P297" s="39" t="s">
        <v>88</v>
      </c>
      <c r="Q297" s="41" t="n">
        <v>18603.93</v>
      </c>
      <c r="S297" s="39" t="s">
        <v>2332</v>
      </c>
      <c r="T297" s="39" t="s">
        <v>26</v>
      </c>
      <c r="U297" s="39" t="s">
        <v>111</v>
      </c>
      <c r="V297" s="39" t="s">
        <v>61</v>
      </c>
      <c r="W297" s="41" t="n">
        <v>6170.64</v>
      </c>
    </row>
    <row r="298" customFormat="false" ht="12.75" hidden="false" customHeight="false" outlineLevel="0" collapsed="false">
      <c r="A298" s="39" t="s">
        <v>3022</v>
      </c>
      <c r="B298" s="39" t="s">
        <v>44</v>
      </c>
      <c r="C298" s="39" t="s">
        <v>111</v>
      </c>
      <c r="D298" s="39"/>
      <c r="E298" s="41" t="n">
        <v>60128.62</v>
      </c>
      <c r="G298" s="39" t="s">
        <v>1002</v>
      </c>
      <c r="H298" s="39" t="s">
        <v>47</v>
      </c>
      <c r="I298" s="39" t="s">
        <v>87</v>
      </c>
      <c r="J298" s="39" t="s">
        <v>478</v>
      </c>
      <c r="K298" s="41" t="n">
        <v>8690.39</v>
      </c>
      <c r="M298" s="39" t="s">
        <v>3551</v>
      </c>
      <c r="N298" s="39" t="s">
        <v>1714</v>
      </c>
      <c r="O298" s="39" t="s">
        <v>111</v>
      </c>
      <c r="P298" s="39" t="s">
        <v>373</v>
      </c>
      <c r="Q298" s="41" t="n">
        <v>18603.88</v>
      </c>
      <c r="S298" s="39" t="s">
        <v>2497</v>
      </c>
      <c r="T298" s="39" t="s">
        <v>59</v>
      </c>
      <c r="U298" s="39" t="s">
        <v>66</v>
      </c>
      <c r="V298" s="39" t="s">
        <v>16</v>
      </c>
      <c r="W298" s="41" t="n">
        <v>6170.55</v>
      </c>
    </row>
    <row r="299" customFormat="false" ht="12.75" hidden="false" customHeight="false" outlineLevel="0" collapsed="false">
      <c r="A299" s="39" t="s">
        <v>603</v>
      </c>
      <c r="B299" s="39" t="s">
        <v>125</v>
      </c>
      <c r="C299" s="39" t="s">
        <v>87</v>
      </c>
      <c r="D299" s="39" t="s">
        <v>337</v>
      </c>
      <c r="E299" s="41" t="n">
        <v>60128.53</v>
      </c>
      <c r="G299" s="39" t="s">
        <v>3470</v>
      </c>
      <c r="H299" s="39" t="s">
        <v>59</v>
      </c>
      <c r="I299" s="39" t="s">
        <v>60</v>
      </c>
      <c r="J299" s="39" t="s">
        <v>3471</v>
      </c>
      <c r="K299" s="41" t="n">
        <v>8690.11</v>
      </c>
      <c r="M299" s="39" t="s">
        <v>1149</v>
      </c>
      <c r="N299" s="39" t="s">
        <v>20</v>
      </c>
      <c r="O299" s="39" t="s">
        <v>45</v>
      </c>
      <c r="P299" s="39" t="s">
        <v>69</v>
      </c>
      <c r="Q299" s="41" t="n">
        <v>18603.86</v>
      </c>
      <c r="S299" s="39" t="s">
        <v>3055</v>
      </c>
      <c r="T299" s="39" t="s">
        <v>26</v>
      </c>
      <c r="U299" s="39" t="s">
        <v>111</v>
      </c>
      <c r="V299" s="39" t="s">
        <v>491</v>
      </c>
      <c r="W299" s="41" t="n">
        <v>6169.4</v>
      </c>
    </row>
    <row r="300" customFormat="false" ht="12.75" hidden="false" customHeight="false" outlineLevel="0" collapsed="false">
      <c r="A300" s="39" t="s">
        <v>1090</v>
      </c>
      <c r="B300" s="39" t="s">
        <v>26</v>
      </c>
      <c r="C300" s="39" t="s">
        <v>87</v>
      </c>
      <c r="D300" s="39" t="s">
        <v>1091</v>
      </c>
      <c r="E300" s="41" t="n">
        <v>60127.98</v>
      </c>
      <c r="G300" s="39" t="s">
        <v>2418</v>
      </c>
      <c r="H300" s="39" t="s">
        <v>26</v>
      </c>
      <c r="I300" s="39" t="s">
        <v>66</v>
      </c>
      <c r="J300" s="39" t="s">
        <v>16</v>
      </c>
      <c r="K300" s="41" t="n">
        <v>8689.84</v>
      </c>
      <c r="M300" s="39" t="s">
        <v>1712</v>
      </c>
      <c r="N300" s="39" t="s">
        <v>47</v>
      </c>
      <c r="O300" s="39" t="s">
        <v>37</v>
      </c>
      <c r="P300" s="39" t="s">
        <v>895</v>
      </c>
      <c r="Q300" s="41" t="n">
        <v>18603.83</v>
      </c>
      <c r="S300" s="39" t="s">
        <v>1068</v>
      </c>
      <c r="T300" s="39" t="s">
        <v>26</v>
      </c>
      <c r="U300" s="39" t="s">
        <v>111</v>
      </c>
      <c r="V300" s="39" t="s">
        <v>1069</v>
      </c>
      <c r="W300" s="41" t="n">
        <v>6168.69</v>
      </c>
    </row>
    <row r="301" customFormat="false" ht="12.75" hidden="false" customHeight="false" outlineLevel="0" collapsed="false">
      <c r="A301" s="39" t="s">
        <v>2054</v>
      </c>
      <c r="B301" s="39" t="s">
        <v>47</v>
      </c>
      <c r="C301" s="39" t="s">
        <v>87</v>
      </c>
      <c r="D301" s="39" t="s">
        <v>88</v>
      </c>
      <c r="E301" s="41" t="n">
        <v>60124.96</v>
      </c>
      <c r="G301" s="39" t="s">
        <v>3363</v>
      </c>
      <c r="H301" s="39" t="s">
        <v>26</v>
      </c>
      <c r="I301" s="39" t="s">
        <v>27</v>
      </c>
      <c r="J301" s="39" t="s">
        <v>28</v>
      </c>
      <c r="K301" s="41" t="n">
        <v>8688.77</v>
      </c>
      <c r="M301" s="39" t="s">
        <v>1566</v>
      </c>
      <c r="N301" s="39" t="s">
        <v>59</v>
      </c>
      <c r="O301" s="39" t="s">
        <v>111</v>
      </c>
      <c r="P301" s="39" t="s">
        <v>763</v>
      </c>
      <c r="Q301" s="41" t="n">
        <v>18603.81</v>
      </c>
      <c r="S301" s="39" t="s">
        <v>1041</v>
      </c>
      <c r="T301" s="39" t="s">
        <v>20</v>
      </c>
      <c r="U301" s="39" t="s">
        <v>37</v>
      </c>
      <c r="V301" s="39" t="s">
        <v>1042</v>
      </c>
      <c r="W301" s="41" t="n">
        <v>6168.47</v>
      </c>
    </row>
    <row r="302" customFormat="false" ht="12.75" hidden="false" customHeight="false" outlineLevel="0" collapsed="false">
      <c r="A302" s="39" t="s">
        <v>3415</v>
      </c>
      <c r="B302" s="39" t="s">
        <v>14</v>
      </c>
      <c r="C302" s="39" t="s">
        <v>27</v>
      </c>
      <c r="D302" s="39" t="s">
        <v>28</v>
      </c>
      <c r="E302" s="41" t="n">
        <v>60123.43</v>
      </c>
      <c r="G302" s="39" t="s">
        <v>1568</v>
      </c>
      <c r="H302" s="39" t="s">
        <v>59</v>
      </c>
      <c r="I302" s="39" t="s">
        <v>60</v>
      </c>
      <c r="J302" s="39" t="s">
        <v>61</v>
      </c>
      <c r="K302" s="41" t="n">
        <v>8688.5</v>
      </c>
      <c r="M302" s="39" t="s">
        <v>3349</v>
      </c>
      <c r="N302" s="39" t="s">
        <v>20</v>
      </c>
      <c r="O302" s="39" t="s">
        <v>37</v>
      </c>
      <c r="P302" s="39" t="s">
        <v>3350</v>
      </c>
      <c r="Q302" s="41" t="n">
        <v>18603.81</v>
      </c>
      <c r="S302" s="39" t="s">
        <v>2153</v>
      </c>
      <c r="T302" s="39" t="s">
        <v>59</v>
      </c>
      <c r="U302" s="39" t="s">
        <v>111</v>
      </c>
      <c r="V302" s="39" t="s">
        <v>1666</v>
      </c>
      <c r="W302" s="41" t="n">
        <v>6168.36</v>
      </c>
    </row>
    <row r="303" customFormat="false" ht="12.75" hidden="false" customHeight="false" outlineLevel="0" collapsed="false">
      <c r="A303" s="39" t="s">
        <v>2260</v>
      </c>
      <c r="B303" s="39" t="s">
        <v>47</v>
      </c>
      <c r="C303" s="39" t="s">
        <v>87</v>
      </c>
      <c r="D303" s="39" t="s">
        <v>88</v>
      </c>
      <c r="E303" s="41" t="n">
        <v>60120.89</v>
      </c>
      <c r="G303" s="39" t="s">
        <v>3011</v>
      </c>
      <c r="H303" s="39" t="s">
        <v>26</v>
      </c>
      <c r="I303" s="39" t="s">
        <v>66</v>
      </c>
      <c r="J303" s="39" t="s">
        <v>16</v>
      </c>
      <c r="K303" s="41" t="n">
        <v>8688.28</v>
      </c>
      <c r="M303" s="39" t="s">
        <v>657</v>
      </c>
      <c r="N303" s="39" t="s">
        <v>14</v>
      </c>
      <c r="O303" s="39" t="s">
        <v>37</v>
      </c>
      <c r="P303" s="39" t="s">
        <v>648</v>
      </c>
      <c r="Q303" s="41" t="n">
        <v>18603.81</v>
      </c>
      <c r="S303" s="39" t="s">
        <v>3230</v>
      </c>
      <c r="T303" s="39" t="s">
        <v>59</v>
      </c>
      <c r="U303" s="39" t="s">
        <v>66</v>
      </c>
      <c r="V303" s="39" t="s">
        <v>3231</v>
      </c>
      <c r="W303" s="41" t="n">
        <v>6168.29</v>
      </c>
    </row>
    <row r="304" customFormat="false" ht="12.75" hidden="false" customHeight="false" outlineLevel="0" collapsed="false">
      <c r="A304" s="39" t="s">
        <v>121</v>
      </c>
      <c r="B304" s="39" t="s">
        <v>47</v>
      </c>
      <c r="C304" s="39" t="s">
        <v>87</v>
      </c>
      <c r="D304" s="39" t="s">
        <v>16</v>
      </c>
      <c r="E304" s="41" t="n">
        <v>60117.5</v>
      </c>
      <c r="G304" s="39" t="s">
        <v>960</v>
      </c>
      <c r="H304" s="39" t="s">
        <v>59</v>
      </c>
      <c r="I304" s="39" t="s">
        <v>60</v>
      </c>
      <c r="J304" s="39" t="s">
        <v>961</v>
      </c>
      <c r="K304" s="41" t="n">
        <v>8687.83</v>
      </c>
      <c r="M304" s="39" t="s">
        <v>1775</v>
      </c>
      <c r="N304" s="39" t="s">
        <v>26</v>
      </c>
      <c r="O304" s="39" t="s">
        <v>60</v>
      </c>
      <c r="P304" s="39" t="s">
        <v>1776</v>
      </c>
      <c r="Q304" s="41" t="n">
        <v>18603.81</v>
      </c>
      <c r="S304" s="39" t="s">
        <v>3038</v>
      </c>
      <c r="T304" s="39" t="s">
        <v>59</v>
      </c>
      <c r="U304" s="39" t="s">
        <v>60</v>
      </c>
      <c r="V304" s="39" t="s">
        <v>63</v>
      </c>
      <c r="W304" s="41" t="n">
        <v>6168.1</v>
      </c>
    </row>
    <row r="305" customFormat="false" ht="12.75" hidden="false" customHeight="false" outlineLevel="0" collapsed="false">
      <c r="A305" s="39" t="s">
        <v>3019</v>
      </c>
      <c r="B305" s="39" t="s">
        <v>26</v>
      </c>
      <c r="C305" s="39" t="s">
        <v>111</v>
      </c>
      <c r="D305" s="39" t="s">
        <v>3020</v>
      </c>
      <c r="E305" s="41" t="n">
        <v>60114.22</v>
      </c>
      <c r="G305" s="39" t="s">
        <v>400</v>
      </c>
      <c r="H305" s="39" t="s">
        <v>125</v>
      </c>
      <c r="I305" s="39" t="s">
        <v>87</v>
      </c>
      <c r="J305" s="39" t="s">
        <v>401</v>
      </c>
      <c r="K305" s="41" t="n">
        <v>8687.31</v>
      </c>
      <c r="M305" s="39" t="s">
        <v>2478</v>
      </c>
      <c r="N305" s="39" t="s">
        <v>125</v>
      </c>
      <c r="O305" s="39" t="s">
        <v>87</v>
      </c>
      <c r="P305" s="39" t="s">
        <v>2374</v>
      </c>
      <c r="Q305" s="41" t="n">
        <v>18603.79</v>
      </c>
      <c r="S305" s="39" t="s">
        <v>691</v>
      </c>
      <c r="T305" s="39" t="s">
        <v>26</v>
      </c>
      <c r="U305" s="39" t="s">
        <v>87</v>
      </c>
      <c r="V305" s="39" t="s">
        <v>324</v>
      </c>
      <c r="W305" s="41" t="n">
        <v>6168.04</v>
      </c>
    </row>
    <row r="306" customFormat="false" ht="12.75" hidden="false" customHeight="false" outlineLevel="0" collapsed="false">
      <c r="A306" s="39" t="s">
        <v>3485</v>
      </c>
      <c r="B306" s="39" t="s">
        <v>26</v>
      </c>
      <c r="C306" s="39" t="s">
        <v>111</v>
      </c>
      <c r="D306" s="39" t="s">
        <v>3486</v>
      </c>
      <c r="E306" s="41" t="n">
        <v>60112.55</v>
      </c>
      <c r="G306" s="39" t="s">
        <v>334</v>
      </c>
      <c r="H306" s="39" t="s">
        <v>26</v>
      </c>
      <c r="I306" s="39" t="s">
        <v>87</v>
      </c>
      <c r="J306" s="39" t="s">
        <v>335</v>
      </c>
      <c r="K306" s="41" t="n">
        <v>8687.18</v>
      </c>
      <c r="M306" s="39" t="s">
        <v>3528</v>
      </c>
      <c r="N306" s="39" t="s">
        <v>20</v>
      </c>
      <c r="O306" s="39" t="s">
        <v>37</v>
      </c>
      <c r="P306" s="39" t="s">
        <v>353</v>
      </c>
      <c r="Q306" s="41" t="n">
        <v>18603.66</v>
      </c>
      <c r="S306" s="39" t="s">
        <v>887</v>
      </c>
      <c r="T306" s="39" t="s">
        <v>47</v>
      </c>
      <c r="U306" s="39" t="s">
        <v>87</v>
      </c>
      <c r="V306" s="39" t="s">
        <v>88</v>
      </c>
      <c r="W306" s="41" t="n">
        <v>6167.9</v>
      </c>
    </row>
    <row r="307" customFormat="false" ht="12.75" hidden="false" customHeight="false" outlineLevel="0" collapsed="false">
      <c r="A307" s="39" t="s">
        <v>911</v>
      </c>
      <c r="B307" s="39" t="s">
        <v>14</v>
      </c>
      <c r="C307" s="39" t="s">
        <v>27</v>
      </c>
      <c r="D307" s="39" t="s">
        <v>138</v>
      </c>
      <c r="E307" s="41" t="n">
        <v>60112.43</v>
      </c>
      <c r="G307" s="39" t="s">
        <v>1275</v>
      </c>
      <c r="H307" s="39" t="s">
        <v>47</v>
      </c>
      <c r="I307" s="39" t="s">
        <v>87</v>
      </c>
      <c r="J307" s="39" t="s">
        <v>1276</v>
      </c>
      <c r="K307" s="41" t="n">
        <v>8687.03</v>
      </c>
      <c r="M307" s="39" t="s">
        <v>2327</v>
      </c>
      <c r="N307" s="39" t="s">
        <v>26</v>
      </c>
      <c r="O307" s="39" t="s">
        <v>27</v>
      </c>
      <c r="P307" s="39" t="s">
        <v>28</v>
      </c>
      <c r="Q307" s="41" t="n">
        <v>18603.64</v>
      </c>
      <c r="S307" s="39" t="s">
        <v>1882</v>
      </c>
      <c r="T307" s="39" t="s">
        <v>26</v>
      </c>
      <c r="U307" s="39" t="s">
        <v>111</v>
      </c>
      <c r="V307" s="39" t="s">
        <v>1069</v>
      </c>
      <c r="W307" s="41" t="n">
        <v>6167.29</v>
      </c>
    </row>
    <row r="308" customFormat="false" ht="12.75" hidden="false" customHeight="false" outlineLevel="0" collapsed="false">
      <c r="A308" s="39" t="s">
        <v>1300</v>
      </c>
      <c r="B308" s="39" t="s">
        <v>47</v>
      </c>
      <c r="C308" s="39" t="s">
        <v>87</v>
      </c>
      <c r="D308" s="39" t="s">
        <v>542</v>
      </c>
      <c r="E308" s="41" t="n">
        <v>60112.13</v>
      </c>
      <c r="G308" s="39" t="s">
        <v>2815</v>
      </c>
      <c r="H308" s="39" t="s">
        <v>14</v>
      </c>
      <c r="I308" s="39" t="s">
        <v>87</v>
      </c>
      <c r="J308" s="39" t="s">
        <v>135</v>
      </c>
      <c r="K308" s="41" t="n">
        <v>8687.03</v>
      </c>
      <c r="M308" s="39" t="s">
        <v>686</v>
      </c>
      <c r="N308" s="39" t="s">
        <v>20</v>
      </c>
      <c r="O308" s="39" t="s">
        <v>45</v>
      </c>
      <c r="P308" s="39" t="s">
        <v>69</v>
      </c>
      <c r="Q308" s="41" t="n">
        <v>18603.64</v>
      </c>
      <c r="S308" s="39" t="s">
        <v>2904</v>
      </c>
      <c r="T308" s="39" t="s">
        <v>59</v>
      </c>
      <c r="U308" s="39" t="s">
        <v>60</v>
      </c>
      <c r="V308" s="39" t="s">
        <v>768</v>
      </c>
      <c r="W308" s="41" t="n">
        <v>6167.05</v>
      </c>
    </row>
    <row r="309" customFormat="false" ht="12.75" hidden="false" customHeight="false" outlineLevel="0" collapsed="false">
      <c r="A309" s="39" t="s">
        <v>2179</v>
      </c>
      <c r="B309" s="39" t="s">
        <v>47</v>
      </c>
      <c r="C309" s="39" t="s">
        <v>87</v>
      </c>
      <c r="D309" s="39" t="s">
        <v>2180</v>
      </c>
      <c r="E309" s="41" t="n">
        <v>60111.65</v>
      </c>
      <c r="G309" s="39" t="s">
        <v>1264</v>
      </c>
      <c r="H309" s="39" t="s">
        <v>47</v>
      </c>
      <c r="I309" s="39" t="s">
        <v>87</v>
      </c>
      <c r="J309" s="39" t="s">
        <v>373</v>
      </c>
      <c r="K309" s="41" t="n">
        <v>8686.7</v>
      </c>
      <c r="M309" s="39" t="s">
        <v>1049</v>
      </c>
      <c r="N309" s="39" t="s">
        <v>47</v>
      </c>
      <c r="O309" s="39" t="s">
        <v>27</v>
      </c>
      <c r="P309" s="39" t="s">
        <v>821</v>
      </c>
      <c r="Q309" s="41" t="n">
        <v>18603.56</v>
      </c>
      <c r="S309" s="39" t="s">
        <v>3240</v>
      </c>
      <c r="T309" s="39" t="s">
        <v>59</v>
      </c>
      <c r="U309" s="39" t="s">
        <v>60</v>
      </c>
      <c r="V309" s="39" t="s">
        <v>1359</v>
      </c>
      <c r="W309" s="41" t="n">
        <v>6166.95</v>
      </c>
    </row>
    <row r="310" customFormat="false" ht="12.75" hidden="false" customHeight="false" outlineLevel="0" collapsed="false">
      <c r="A310" s="39" t="s">
        <v>1068</v>
      </c>
      <c r="B310" s="39" t="s">
        <v>26</v>
      </c>
      <c r="C310" s="39" t="s">
        <v>111</v>
      </c>
      <c r="D310" s="39" t="s">
        <v>1069</v>
      </c>
      <c r="E310" s="41" t="n">
        <v>60111.47</v>
      </c>
      <c r="G310" s="39" t="s">
        <v>2199</v>
      </c>
      <c r="H310" s="39" t="s">
        <v>20</v>
      </c>
      <c r="I310" s="39" t="s">
        <v>33</v>
      </c>
      <c r="J310" s="39" t="s">
        <v>276</v>
      </c>
      <c r="K310" s="41" t="n">
        <v>8686.49</v>
      </c>
      <c r="M310" s="39" t="s">
        <v>1526</v>
      </c>
      <c r="N310" s="39" t="s">
        <v>59</v>
      </c>
      <c r="O310" s="39" t="s">
        <v>297</v>
      </c>
      <c r="P310" s="39" t="s">
        <v>560</v>
      </c>
      <c r="Q310" s="41" t="n">
        <v>18603.56</v>
      </c>
      <c r="S310" s="39" t="s">
        <v>2478</v>
      </c>
      <c r="T310" s="39" t="s">
        <v>125</v>
      </c>
      <c r="U310" s="39" t="s">
        <v>87</v>
      </c>
      <c r="V310" s="39" t="s">
        <v>2374</v>
      </c>
      <c r="W310" s="41" t="n">
        <v>6166.84</v>
      </c>
    </row>
    <row r="311" customFormat="false" ht="12.75" hidden="false" customHeight="false" outlineLevel="0" collapsed="false">
      <c r="A311" s="39" t="s">
        <v>2514</v>
      </c>
      <c r="B311" s="39" t="s">
        <v>1714</v>
      </c>
      <c r="C311" s="39" t="s">
        <v>111</v>
      </c>
      <c r="D311" s="39" t="s">
        <v>2515</v>
      </c>
      <c r="E311" s="41" t="n">
        <v>60110.19</v>
      </c>
      <c r="G311" s="39" t="s">
        <v>328</v>
      </c>
      <c r="H311" s="39" t="s">
        <v>47</v>
      </c>
      <c r="I311" s="39" t="s">
        <v>87</v>
      </c>
      <c r="J311" s="39" t="s">
        <v>329</v>
      </c>
      <c r="K311" s="41" t="n">
        <v>8686.01</v>
      </c>
      <c r="M311" s="39" t="s">
        <v>2330</v>
      </c>
      <c r="N311" s="39" t="s">
        <v>26</v>
      </c>
      <c r="O311" s="39" t="s">
        <v>66</v>
      </c>
      <c r="P311" s="39" t="s">
        <v>16</v>
      </c>
      <c r="Q311" s="41" t="n">
        <v>18603.54</v>
      </c>
      <c r="S311" s="39" t="s">
        <v>552</v>
      </c>
      <c r="T311" s="39" t="s">
        <v>26</v>
      </c>
      <c r="U311" s="39" t="s">
        <v>27</v>
      </c>
      <c r="V311" s="39" t="s">
        <v>453</v>
      </c>
      <c r="W311" s="41" t="n">
        <v>6166.13</v>
      </c>
    </row>
    <row r="312" customFormat="false" ht="12.75" hidden="false" customHeight="false" outlineLevel="0" collapsed="false">
      <c r="A312" s="39" t="s">
        <v>2061</v>
      </c>
      <c r="B312" s="39" t="s">
        <v>26</v>
      </c>
      <c r="C312" s="39" t="s">
        <v>111</v>
      </c>
      <c r="D312" s="39" t="s">
        <v>1155</v>
      </c>
      <c r="E312" s="41" t="n">
        <v>60108.42</v>
      </c>
      <c r="G312" s="39" t="s">
        <v>2926</v>
      </c>
      <c r="H312" s="39" t="s">
        <v>14</v>
      </c>
      <c r="I312" s="39" t="s">
        <v>33</v>
      </c>
      <c r="J312" s="39" t="s">
        <v>96</v>
      </c>
      <c r="K312" s="41" t="n">
        <v>8685.87</v>
      </c>
      <c r="M312" s="39" t="s">
        <v>3354</v>
      </c>
      <c r="N312" s="39" t="s">
        <v>47</v>
      </c>
      <c r="O312" s="39" t="s">
        <v>87</v>
      </c>
      <c r="P312" s="39" t="s">
        <v>88</v>
      </c>
      <c r="Q312" s="41" t="n">
        <v>18603.52</v>
      </c>
      <c r="S312" s="39" t="s">
        <v>3384</v>
      </c>
      <c r="T312" s="39" t="s">
        <v>59</v>
      </c>
      <c r="U312" s="39" t="s">
        <v>60</v>
      </c>
      <c r="V312" s="39" t="s">
        <v>61</v>
      </c>
      <c r="W312" s="41" t="n">
        <v>6166.09</v>
      </c>
    </row>
    <row r="313" customFormat="false" ht="12.75" hidden="false" customHeight="false" outlineLevel="0" collapsed="false">
      <c r="A313" s="39" t="s">
        <v>1916</v>
      </c>
      <c r="B313" s="39" t="s">
        <v>26</v>
      </c>
      <c r="C313" s="39" t="s">
        <v>111</v>
      </c>
      <c r="D313" s="39" t="s">
        <v>869</v>
      </c>
      <c r="E313" s="41" t="n">
        <v>60105.69</v>
      </c>
      <c r="G313" s="39" t="s">
        <v>2809</v>
      </c>
      <c r="H313" s="39" t="s">
        <v>59</v>
      </c>
      <c r="I313" s="39" t="s">
        <v>60</v>
      </c>
      <c r="J313" s="39" t="s">
        <v>768</v>
      </c>
      <c r="K313" s="41" t="n">
        <v>8685.79</v>
      </c>
      <c r="M313" s="39" t="s">
        <v>866</v>
      </c>
      <c r="N313" s="39" t="s">
        <v>59</v>
      </c>
      <c r="O313" s="39" t="s">
        <v>111</v>
      </c>
      <c r="P313" s="39" t="s">
        <v>867</v>
      </c>
      <c r="Q313" s="41" t="n">
        <v>18603.51</v>
      </c>
      <c r="S313" s="39" t="s">
        <v>3280</v>
      </c>
      <c r="T313" s="39" t="s">
        <v>59</v>
      </c>
      <c r="U313" s="39" t="s">
        <v>60</v>
      </c>
      <c r="V313" s="39" t="s">
        <v>61</v>
      </c>
      <c r="W313" s="41" t="n">
        <v>6165.95</v>
      </c>
    </row>
    <row r="314" customFormat="false" ht="12.75" hidden="false" customHeight="false" outlineLevel="0" collapsed="false">
      <c r="A314" s="39" t="s">
        <v>1859</v>
      </c>
      <c r="B314" s="39" t="s">
        <v>26</v>
      </c>
      <c r="C314" s="39" t="s">
        <v>111</v>
      </c>
      <c r="D314" s="39" t="s">
        <v>1860</v>
      </c>
      <c r="E314" s="41" t="n">
        <v>60104.78</v>
      </c>
      <c r="G314" s="39" t="s">
        <v>3300</v>
      </c>
      <c r="H314" s="39" t="s">
        <v>14</v>
      </c>
      <c r="I314" s="39" t="s">
        <v>87</v>
      </c>
      <c r="J314" s="39" t="s">
        <v>135</v>
      </c>
      <c r="K314" s="41" t="n">
        <v>8685.7</v>
      </c>
      <c r="M314" s="39" t="s">
        <v>158</v>
      </c>
      <c r="N314" s="39" t="s">
        <v>159</v>
      </c>
      <c r="O314" s="39" t="s">
        <v>37</v>
      </c>
      <c r="P314" s="39" t="s">
        <v>160</v>
      </c>
      <c r="Q314" s="41" t="n">
        <v>18603.49</v>
      </c>
      <c r="S314" s="39" t="s">
        <v>1292</v>
      </c>
      <c r="T314" s="39" t="s">
        <v>59</v>
      </c>
      <c r="U314" s="39" t="s">
        <v>111</v>
      </c>
      <c r="V314" s="39" t="s">
        <v>763</v>
      </c>
      <c r="W314" s="41" t="n">
        <v>6165.95</v>
      </c>
    </row>
    <row r="315" customFormat="false" ht="12.75" hidden="false" customHeight="false" outlineLevel="0" collapsed="false">
      <c r="A315" s="39" t="s">
        <v>1882</v>
      </c>
      <c r="B315" s="39" t="s">
        <v>26</v>
      </c>
      <c r="C315" s="39" t="s">
        <v>111</v>
      </c>
      <c r="D315" s="39" t="s">
        <v>1069</v>
      </c>
      <c r="E315" s="41" t="n">
        <v>60102.82</v>
      </c>
      <c r="G315" s="39" t="s">
        <v>1142</v>
      </c>
      <c r="H315" s="39" t="s">
        <v>14</v>
      </c>
      <c r="I315" s="39" t="s">
        <v>33</v>
      </c>
      <c r="J315" s="39" t="s">
        <v>533</v>
      </c>
      <c r="K315" s="41" t="n">
        <v>8685.6</v>
      </c>
      <c r="M315" s="39" t="s">
        <v>2929</v>
      </c>
      <c r="N315" s="39" t="s">
        <v>47</v>
      </c>
      <c r="O315" s="39" t="s">
        <v>60</v>
      </c>
      <c r="P315" s="39" t="s">
        <v>2930</v>
      </c>
      <c r="Q315" s="41" t="n">
        <v>18603.46</v>
      </c>
      <c r="S315" s="39" t="s">
        <v>455</v>
      </c>
      <c r="T315" s="39" t="s">
        <v>20</v>
      </c>
      <c r="U315" s="39" t="s">
        <v>45</v>
      </c>
      <c r="V315" s="39" t="s">
        <v>69</v>
      </c>
      <c r="W315" s="41" t="n">
        <v>6165.95</v>
      </c>
    </row>
    <row r="316" customFormat="false" ht="12.75" hidden="false" customHeight="false" outlineLevel="0" collapsed="false">
      <c r="A316" s="39" t="s">
        <v>2098</v>
      </c>
      <c r="B316" s="39" t="s">
        <v>14</v>
      </c>
      <c r="C316" s="39" t="s">
        <v>27</v>
      </c>
      <c r="D316" s="39" t="s">
        <v>28</v>
      </c>
      <c r="E316" s="41" t="n">
        <v>60086.37</v>
      </c>
      <c r="G316" s="39" t="s">
        <v>668</v>
      </c>
      <c r="H316" s="39" t="s">
        <v>26</v>
      </c>
      <c r="I316" s="39" t="s">
        <v>27</v>
      </c>
      <c r="J316" s="39" t="s">
        <v>28</v>
      </c>
      <c r="K316" s="41" t="n">
        <v>8685.56</v>
      </c>
      <c r="M316" s="39" t="s">
        <v>1485</v>
      </c>
      <c r="N316" s="39" t="s">
        <v>47</v>
      </c>
      <c r="O316" s="39" t="s">
        <v>87</v>
      </c>
      <c r="P316" s="39" t="s">
        <v>1486</v>
      </c>
      <c r="Q316" s="41" t="n">
        <v>18603.46</v>
      </c>
      <c r="S316" s="39" t="s">
        <v>184</v>
      </c>
      <c r="T316" s="39" t="s">
        <v>26</v>
      </c>
      <c r="U316" s="39" t="s">
        <v>27</v>
      </c>
      <c r="V316" s="39" t="s">
        <v>28</v>
      </c>
      <c r="W316" s="41" t="n">
        <v>6165.48</v>
      </c>
    </row>
    <row r="317" customFormat="false" ht="12.75" hidden="false" customHeight="false" outlineLevel="0" collapsed="false">
      <c r="A317" s="39" t="s">
        <v>713</v>
      </c>
      <c r="B317" s="39" t="s">
        <v>125</v>
      </c>
      <c r="C317" s="39" t="s">
        <v>87</v>
      </c>
      <c r="D317" s="39" t="s">
        <v>337</v>
      </c>
      <c r="E317" s="41" t="n">
        <v>60086</v>
      </c>
      <c r="G317" s="39" t="s">
        <v>532</v>
      </c>
      <c r="H317" s="39" t="s">
        <v>125</v>
      </c>
      <c r="I317" s="39" t="s">
        <v>37</v>
      </c>
      <c r="J317" s="39" t="s">
        <v>533</v>
      </c>
      <c r="K317" s="41" t="n">
        <v>8685.46</v>
      </c>
      <c r="M317" s="39" t="s">
        <v>301</v>
      </c>
      <c r="N317" s="39" t="s">
        <v>47</v>
      </c>
      <c r="O317" s="39" t="s">
        <v>15</v>
      </c>
      <c r="P317" s="39" t="s">
        <v>16</v>
      </c>
      <c r="Q317" s="41" t="n">
        <v>18603.46</v>
      </c>
      <c r="S317" s="39" t="s">
        <v>2958</v>
      </c>
      <c r="T317" s="39" t="s">
        <v>125</v>
      </c>
      <c r="U317" s="39" t="s">
        <v>87</v>
      </c>
      <c r="V317" s="39" t="s">
        <v>337</v>
      </c>
      <c r="W317" s="41" t="n">
        <v>6165.46</v>
      </c>
    </row>
    <row r="318" customFormat="false" ht="12.75" hidden="false" customHeight="false" outlineLevel="0" collapsed="false">
      <c r="A318" s="39" t="s">
        <v>2657</v>
      </c>
      <c r="B318" s="39" t="s">
        <v>47</v>
      </c>
      <c r="C318" s="39" t="s">
        <v>87</v>
      </c>
      <c r="D318" s="39" t="s">
        <v>2658</v>
      </c>
      <c r="E318" s="41" t="n">
        <v>60082.07</v>
      </c>
      <c r="G318" s="39" t="s">
        <v>2213</v>
      </c>
      <c r="H318" s="39" t="s">
        <v>26</v>
      </c>
      <c r="I318" s="39" t="s">
        <v>27</v>
      </c>
      <c r="J318" s="39" t="s">
        <v>28</v>
      </c>
      <c r="K318" s="41" t="n">
        <v>8685.43</v>
      </c>
      <c r="M318" s="39" t="s">
        <v>3286</v>
      </c>
      <c r="N318" s="39" t="s">
        <v>59</v>
      </c>
      <c r="O318" s="39" t="s">
        <v>60</v>
      </c>
      <c r="P318" s="39" t="s">
        <v>3287</v>
      </c>
      <c r="Q318" s="41" t="n">
        <v>18603.447159</v>
      </c>
      <c r="S318" s="39" t="s">
        <v>1139</v>
      </c>
      <c r="T318" s="39" t="s">
        <v>20</v>
      </c>
      <c r="U318" s="39" t="s">
        <v>37</v>
      </c>
      <c r="V318" s="39" t="s">
        <v>1140</v>
      </c>
      <c r="W318" s="41" t="n">
        <v>6165.45</v>
      </c>
    </row>
    <row r="319" customFormat="false" ht="12.75" hidden="false" customHeight="false" outlineLevel="0" collapsed="false">
      <c r="A319" s="39" t="s">
        <v>1295</v>
      </c>
      <c r="B319" s="39" t="s">
        <v>47</v>
      </c>
      <c r="C319" s="39" t="s">
        <v>87</v>
      </c>
      <c r="D319" s="39" t="s">
        <v>90</v>
      </c>
      <c r="E319" s="41" t="n">
        <v>60074.94</v>
      </c>
      <c r="G319" s="39" t="s">
        <v>949</v>
      </c>
      <c r="H319" s="39" t="s">
        <v>14</v>
      </c>
      <c r="I319" s="39" t="s">
        <v>33</v>
      </c>
      <c r="J319" s="39" t="s">
        <v>135</v>
      </c>
      <c r="K319" s="41" t="n">
        <v>8685.05</v>
      </c>
      <c r="M319" s="39" t="s">
        <v>1292</v>
      </c>
      <c r="N319" s="39" t="s">
        <v>59</v>
      </c>
      <c r="O319" s="39" t="s">
        <v>111</v>
      </c>
      <c r="P319" s="39" t="s">
        <v>763</v>
      </c>
      <c r="Q319" s="41" t="n">
        <v>18603.39</v>
      </c>
      <c r="S319" s="39" t="s">
        <v>1006</v>
      </c>
      <c r="T319" s="39" t="s">
        <v>47</v>
      </c>
      <c r="U319" s="39" t="s">
        <v>87</v>
      </c>
      <c r="V319" s="39" t="s">
        <v>895</v>
      </c>
      <c r="W319" s="41" t="n">
        <v>6165.39</v>
      </c>
    </row>
    <row r="320" customFormat="false" ht="12.75" hidden="false" customHeight="false" outlineLevel="0" collapsed="false">
      <c r="A320" s="39" t="s">
        <v>2392</v>
      </c>
      <c r="B320" s="39" t="s">
        <v>20</v>
      </c>
      <c r="C320" s="39" t="s">
        <v>87</v>
      </c>
      <c r="D320" s="39" t="s">
        <v>324</v>
      </c>
      <c r="E320" s="41" t="n">
        <v>60069.13</v>
      </c>
      <c r="G320" s="39" t="s">
        <v>33</v>
      </c>
      <c r="H320" s="39" t="s">
        <v>34</v>
      </c>
      <c r="I320" s="39"/>
      <c r="J320" s="39"/>
      <c r="K320" s="41" t="n">
        <v>8684.930423</v>
      </c>
      <c r="M320" s="39" t="s">
        <v>455</v>
      </c>
      <c r="N320" s="39" t="s">
        <v>20</v>
      </c>
      <c r="O320" s="39" t="s">
        <v>45</v>
      </c>
      <c r="P320" s="39" t="s">
        <v>69</v>
      </c>
      <c r="Q320" s="41" t="n">
        <v>18603.34</v>
      </c>
      <c r="S320" s="39" t="s">
        <v>902</v>
      </c>
      <c r="T320" s="39" t="s">
        <v>47</v>
      </c>
      <c r="U320" s="39" t="s">
        <v>297</v>
      </c>
      <c r="V320" s="39" t="s">
        <v>512</v>
      </c>
      <c r="W320" s="41" t="n">
        <v>6165.21</v>
      </c>
    </row>
    <row r="321" customFormat="false" ht="12.75" hidden="false" customHeight="false" outlineLevel="0" collapsed="false">
      <c r="A321" s="39" t="s">
        <v>1472</v>
      </c>
      <c r="B321" s="39" t="s">
        <v>47</v>
      </c>
      <c r="C321" s="39" t="s">
        <v>87</v>
      </c>
      <c r="D321" s="39" t="s">
        <v>535</v>
      </c>
      <c r="E321" s="41" t="n">
        <v>60066.54</v>
      </c>
      <c r="G321" s="39" t="s">
        <v>46</v>
      </c>
      <c r="H321" s="39" t="s">
        <v>47</v>
      </c>
      <c r="I321" s="39" t="s">
        <v>27</v>
      </c>
      <c r="J321" s="39" t="s">
        <v>48</v>
      </c>
      <c r="K321" s="41" t="n">
        <v>8684.86</v>
      </c>
      <c r="M321" s="39" t="s">
        <v>3026</v>
      </c>
      <c r="N321" s="39" t="s">
        <v>59</v>
      </c>
      <c r="O321" s="39" t="s">
        <v>60</v>
      </c>
      <c r="P321" s="39" t="s">
        <v>61</v>
      </c>
      <c r="Q321" s="41" t="n">
        <v>18603.32</v>
      </c>
      <c r="S321" s="39" t="s">
        <v>87</v>
      </c>
      <c r="T321" s="39" t="s">
        <v>34</v>
      </c>
      <c r="U321" s="39"/>
      <c r="V321" s="39"/>
      <c r="W321" s="41" t="n">
        <v>6165.12</v>
      </c>
    </row>
    <row r="322" customFormat="false" ht="12.75" hidden="false" customHeight="false" outlineLevel="0" collapsed="false">
      <c r="A322" s="39" t="s">
        <v>3295</v>
      </c>
      <c r="B322" s="39" t="s">
        <v>47</v>
      </c>
      <c r="C322" s="39" t="s">
        <v>87</v>
      </c>
      <c r="D322" s="39" t="s">
        <v>2180</v>
      </c>
      <c r="E322" s="41" t="n">
        <v>60065.42</v>
      </c>
      <c r="G322" s="39" t="s">
        <v>46</v>
      </c>
      <c r="H322" s="39" t="s">
        <v>26</v>
      </c>
      <c r="I322" s="39" t="s">
        <v>27</v>
      </c>
      <c r="J322" s="39" t="s">
        <v>50</v>
      </c>
      <c r="K322" s="41" t="n">
        <v>8684.86</v>
      </c>
      <c r="M322" s="39" t="s">
        <v>2512</v>
      </c>
      <c r="N322" s="39" t="s">
        <v>59</v>
      </c>
      <c r="O322" s="39" t="s">
        <v>66</v>
      </c>
      <c r="P322" s="39" t="s">
        <v>119</v>
      </c>
      <c r="Q322" s="41" t="n">
        <v>18603.3</v>
      </c>
      <c r="S322" s="39" t="s">
        <v>683</v>
      </c>
      <c r="T322" s="39" t="s">
        <v>26</v>
      </c>
      <c r="U322" s="39" t="s">
        <v>27</v>
      </c>
      <c r="V322" s="39" t="s">
        <v>28</v>
      </c>
      <c r="W322" s="41" t="n">
        <v>6165.08</v>
      </c>
    </row>
    <row r="323" customFormat="false" ht="12.75" hidden="false" customHeight="false" outlineLevel="0" collapsed="false">
      <c r="A323" s="39" t="s">
        <v>25</v>
      </c>
      <c r="B323" s="39" t="s">
        <v>26</v>
      </c>
      <c r="C323" s="39" t="s">
        <v>27</v>
      </c>
      <c r="D323" s="39" t="s">
        <v>28</v>
      </c>
      <c r="E323" s="41" t="n">
        <v>60064.08</v>
      </c>
      <c r="G323" s="39" t="s">
        <v>2170</v>
      </c>
      <c r="H323" s="39" t="s">
        <v>20</v>
      </c>
      <c r="I323" s="39" t="s">
        <v>33</v>
      </c>
      <c r="J323" s="39" t="s">
        <v>88</v>
      </c>
      <c r="K323" s="41" t="n">
        <v>8684.6</v>
      </c>
      <c r="M323" s="39" t="s">
        <v>1839</v>
      </c>
      <c r="N323" s="39" t="s">
        <v>26</v>
      </c>
      <c r="O323" s="39" t="s">
        <v>111</v>
      </c>
      <c r="P323" s="39" t="s">
        <v>763</v>
      </c>
      <c r="Q323" s="41" t="n">
        <v>18603.27</v>
      </c>
      <c r="S323" s="39" t="s">
        <v>1401</v>
      </c>
      <c r="T323" s="39" t="s">
        <v>26</v>
      </c>
      <c r="U323" s="39" t="s">
        <v>111</v>
      </c>
      <c r="V323" s="39" t="s">
        <v>763</v>
      </c>
      <c r="W323" s="41" t="n">
        <v>6165.03</v>
      </c>
    </row>
    <row r="324" customFormat="false" ht="12.75" hidden="false" customHeight="false" outlineLevel="0" collapsed="false">
      <c r="A324" s="39" t="s">
        <v>222</v>
      </c>
      <c r="B324" s="39" t="s">
        <v>26</v>
      </c>
      <c r="C324" s="39" t="s">
        <v>27</v>
      </c>
      <c r="D324" s="39" t="s">
        <v>138</v>
      </c>
      <c r="E324" s="41" t="n">
        <v>60064.08</v>
      </c>
      <c r="G324" s="39" t="s">
        <v>777</v>
      </c>
      <c r="H324" s="39" t="s">
        <v>20</v>
      </c>
      <c r="I324" s="39" t="s">
        <v>33</v>
      </c>
      <c r="J324" s="39" t="s">
        <v>88</v>
      </c>
      <c r="K324" s="41" t="n">
        <v>8684.58</v>
      </c>
      <c r="M324" s="39" t="s">
        <v>3531</v>
      </c>
      <c r="N324" s="39" t="s">
        <v>20</v>
      </c>
      <c r="O324" s="39" t="s">
        <v>37</v>
      </c>
      <c r="P324" s="39" t="s">
        <v>3532</v>
      </c>
      <c r="Q324" s="41" t="n">
        <v>18603.27</v>
      </c>
      <c r="S324" s="39" t="s">
        <v>2707</v>
      </c>
      <c r="T324" s="39" t="s">
        <v>47</v>
      </c>
      <c r="U324" s="39" t="s">
        <v>87</v>
      </c>
      <c r="V324" s="39" t="s">
        <v>2708</v>
      </c>
      <c r="W324" s="41" t="n">
        <v>6165.03</v>
      </c>
    </row>
    <row r="325" customFormat="false" ht="12.75" hidden="false" customHeight="false" outlineLevel="0" collapsed="false">
      <c r="A325" s="39" t="s">
        <v>385</v>
      </c>
      <c r="B325" s="39" t="s">
        <v>26</v>
      </c>
      <c r="C325" s="39" t="s">
        <v>27</v>
      </c>
      <c r="D325" s="39" t="s">
        <v>142</v>
      </c>
      <c r="E325" s="41" t="n">
        <v>60064.08</v>
      </c>
      <c r="G325" s="39" t="s">
        <v>2140</v>
      </c>
      <c r="H325" s="39" t="s">
        <v>47</v>
      </c>
      <c r="I325" s="39" t="s">
        <v>27</v>
      </c>
      <c r="J325" s="39" t="s">
        <v>383</v>
      </c>
      <c r="K325" s="41" t="n">
        <v>8684.26</v>
      </c>
      <c r="M325" s="39" t="s">
        <v>1219</v>
      </c>
      <c r="N325" s="39" t="s">
        <v>59</v>
      </c>
      <c r="O325" s="39" t="s">
        <v>60</v>
      </c>
      <c r="P325" s="39" t="s">
        <v>61</v>
      </c>
      <c r="Q325" s="41" t="n">
        <v>18603.23</v>
      </c>
      <c r="S325" s="39" t="s">
        <v>675</v>
      </c>
      <c r="T325" s="39" t="s">
        <v>59</v>
      </c>
      <c r="U325" s="39" t="s">
        <v>60</v>
      </c>
      <c r="V325" s="39" t="s">
        <v>676</v>
      </c>
      <c r="W325" s="41" t="n">
        <v>6165.03</v>
      </c>
    </row>
    <row r="326" customFormat="false" ht="12.75" hidden="false" customHeight="false" outlineLevel="0" collapsed="false">
      <c r="A326" s="39" t="s">
        <v>392</v>
      </c>
      <c r="B326" s="39" t="s">
        <v>346</v>
      </c>
      <c r="C326" s="39"/>
      <c r="D326" s="39"/>
      <c r="E326" s="41" t="n">
        <v>60064.08</v>
      </c>
      <c r="G326" s="39" t="s">
        <v>2371</v>
      </c>
      <c r="H326" s="39" t="s">
        <v>26</v>
      </c>
      <c r="I326" s="39" t="s">
        <v>87</v>
      </c>
      <c r="J326" s="39" t="s">
        <v>2372</v>
      </c>
      <c r="K326" s="41" t="n">
        <v>8684.11</v>
      </c>
      <c r="M326" s="39" t="s">
        <v>2987</v>
      </c>
      <c r="N326" s="39" t="s">
        <v>20</v>
      </c>
      <c r="O326" s="39" t="s">
        <v>33</v>
      </c>
      <c r="P326" s="39" t="s">
        <v>90</v>
      </c>
      <c r="Q326" s="41" t="n">
        <v>18603.18</v>
      </c>
      <c r="S326" s="39" t="s">
        <v>2398</v>
      </c>
      <c r="T326" s="39" t="s">
        <v>26</v>
      </c>
      <c r="U326" s="39" t="s">
        <v>66</v>
      </c>
      <c r="V326" s="39" t="s">
        <v>16</v>
      </c>
      <c r="W326" s="41" t="n">
        <v>6165.02</v>
      </c>
    </row>
    <row r="327" customFormat="false" ht="12.75" hidden="false" customHeight="false" outlineLevel="0" collapsed="false">
      <c r="A327" s="39" t="s">
        <v>3524</v>
      </c>
      <c r="B327" s="39" t="s">
        <v>14</v>
      </c>
      <c r="C327" s="39" t="s">
        <v>27</v>
      </c>
      <c r="D327" s="39" t="s">
        <v>50</v>
      </c>
      <c r="E327" s="41" t="n">
        <v>60059.75</v>
      </c>
      <c r="G327" s="39" t="s">
        <v>3004</v>
      </c>
      <c r="H327" s="39" t="s">
        <v>20</v>
      </c>
      <c r="I327" s="39" t="s">
        <v>33</v>
      </c>
      <c r="J327" s="39" t="s">
        <v>533</v>
      </c>
      <c r="K327" s="41" t="n">
        <v>8683.7</v>
      </c>
      <c r="M327" s="39" t="s">
        <v>1850</v>
      </c>
      <c r="N327" s="39" t="s">
        <v>20</v>
      </c>
      <c r="O327" s="39" t="s">
        <v>45</v>
      </c>
      <c r="P327" s="39" t="s">
        <v>69</v>
      </c>
      <c r="Q327" s="41" t="n">
        <v>18603.17</v>
      </c>
      <c r="S327" s="39" t="s">
        <v>46</v>
      </c>
      <c r="T327" s="39" t="s">
        <v>47</v>
      </c>
      <c r="U327" s="39" t="s">
        <v>27</v>
      </c>
      <c r="V327" s="39" t="s">
        <v>48</v>
      </c>
      <c r="W327" s="41" t="n">
        <v>6165.02</v>
      </c>
    </row>
    <row r="328" customFormat="false" ht="12.75" hidden="false" customHeight="false" outlineLevel="0" collapsed="false">
      <c r="A328" s="39" t="s">
        <v>3118</v>
      </c>
      <c r="B328" s="39" t="s">
        <v>26</v>
      </c>
      <c r="C328" s="39" t="s">
        <v>27</v>
      </c>
      <c r="D328" s="39" t="s">
        <v>28</v>
      </c>
      <c r="E328" s="41" t="n">
        <v>60057.09</v>
      </c>
      <c r="G328" s="39" t="s">
        <v>1921</v>
      </c>
      <c r="H328" s="39" t="s">
        <v>125</v>
      </c>
      <c r="I328" s="39" t="s">
        <v>87</v>
      </c>
      <c r="J328" s="39" t="s">
        <v>1922</v>
      </c>
      <c r="K328" s="41" t="n">
        <v>8683.66</v>
      </c>
      <c r="M328" s="39" t="s">
        <v>1338</v>
      </c>
      <c r="N328" s="39" t="s">
        <v>26</v>
      </c>
      <c r="O328" s="39" t="s">
        <v>111</v>
      </c>
      <c r="P328" s="39" t="s">
        <v>763</v>
      </c>
      <c r="Q328" s="41" t="n">
        <v>18603.1</v>
      </c>
      <c r="S328" s="39" t="s">
        <v>2569</v>
      </c>
      <c r="T328" s="39" t="s">
        <v>20</v>
      </c>
      <c r="U328" s="39" t="s">
        <v>87</v>
      </c>
      <c r="V328" s="39" t="s">
        <v>88</v>
      </c>
      <c r="W328" s="41" t="n">
        <v>6165</v>
      </c>
    </row>
    <row r="329" customFormat="false" ht="12.75" hidden="false" customHeight="false" outlineLevel="0" collapsed="false">
      <c r="A329" s="39" t="s">
        <v>3042</v>
      </c>
      <c r="B329" s="39" t="s">
        <v>14</v>
      </c>
      <c r="C329" s="39" t="s">
        <v>27</v>
      </c>
      <c r="D329" s="39" t="s">
        <v>28</v>
      </c>
      <c r="E329" s="41" t="n">
        <v>60052.77</v>
      </c>
      <c r="G329" s="39" t="s">
        <v>370</v>
      </c>
      <c r="H329" s="39" t="s">
        <v>256</v>
      </c>
      <c r="I329" s="39" t="s">
        <v>45</v>
      </c>
      <c r="J329" s="39" t="s">
        <v>371</v>
      </c>
      <c r="K329" s="41" t="n">
        <v>8683.65</v>
      </c>
      <c r="M329" s="39" t="s">
        <v>60</v>
      </c>
      <c r="N329" s="39" t="s">
        <v>34</v>
      </c>
      <c r="O329" s="39"/>
      <c r="P329" s="39"/>
      <c r="Q329" s="41" t="n">
        <v>18603.09</v>
      </c>
      <c r="S329" s="39" t="s">
        <v>1514</v>
      </c>
      <c r="T329" s="39" t="s">
        <v>20</v>
      </c>
      <c r="U329" s="39" t="s">
        <v>37</v>
      </c>
      <c r="V329" s="39" t="s">
        <v>1515</v>
      </c>
      <c r="W329" s="41" t="n">
        <v>6164.94</v>
      </c>
    </row>
    <row r="330" customFormat="false" ht="12.75" hidden="false" customHeight="false" outlineLevel="0" collapsed="false">
      <c r="A330" s="39" t="s">
        <v>1152</v>
      </c>
      <c r="B330" s="39" t="s">
        <v>59</v>
      </c>
      <c r="C330" s="39" t="s">
        <v>111</v>
      </c>
      <c r="D330" s="39" t="s">
        <v>763</v>
      </c>
      <c r="E330" s="41" t="n">
        <v>60050.07</v>
      </c>
      <c r="G330" s="39" t="s">
        <v>2967</v>
      </c>
      <c r="H330" s="39" t="s">
        <v>59</v>
      </c>
      <c r="I330" s="39" t="s">
        <v>60</v>
      </c>
      <c r="J330" s="39" t="s">
        <v>2968</v>
      </c>
      <c r="K330" s="41" t="n">
        <v>8683.31</v>
      </c>
      <c r="M330" s="39" t="s">
        <v>2292</v>
      </c>
      <c r="N330" s="39" t="s">
        <v>26</v>
      </c>
      <c r="O330" s="39" t="s">
        <v>27</v>
      </c>
      <c r="P330" s="39" t="s">
        <v>28</v>
      </c>
      <c r="Q330" s="41" t="n">
        <v>18603.09</v>
      </c>
      <c r="S330" s="39" t="s">
        <v>2400</v>
      </c>
      <c r="T330" s="39" t="s">
        <v>59</v>
      </c>
      <c r="U330" s="39" t="s">
        <v>60</v>
      </c>
      <c r="V330" s="39" t="s">
        <v>2401</v>
      </c>
      <c r="W330" s="41" t="n">
        <v>6164.92</v>
      </c>
    </row>
    <row r="331" customFormat="false" ht="12.75" hidden="false" customHeight="false" outlineLevel="0" collapsed="false">
      <c r="A331" s="39" t="s">
        <v>3258</v>
      </c>
      <c r="B331" s="39" t="s">
        <v>47</v>
      </c>
      <c r="C331" s="39" t="s">
        <v>87</v>
      </c>
      <c r="D331" s="39" t="s">
        <v>88</v>
      </c>
      <c r="E331" s="41" t="n">
        <v>60047.9</v>
      </c>
      <c r="G331" s="39" t="s">
        <v>3147</v>
      </c>
      <c r="H331" s="39" t="s">
        <v>20</v>
      </c>
      <c r="I331" s="39" t="s">
        <v>33</v>
      </c>
      <c r="J331" s="39" t="s">
        <v>533</v>
      </c>
      <c r="K331" s="41" t="n">
        <v>8683.24</v>
      </c>
      <c r="M331" s="39" t="s">
        <v>619</v>
      </c>
      <c r="N331" s="39" t="s">
        <v>26</v>
      </c>
      <c r="O331" s="39" t="s">
        <v>111</v>
      </c>
      <c r="P331" s="39" t="s">
        <v>620</v>
      </c>
      <c r="Q331" s="41" t="n">
        <v>18603.05</v>
      </c>
      <c r="S331" s="39" t="s">
        <v>1657</v>
      </c>
      <c r="T331" s="39" t="s">
        <v>14</v>
      </c>
      <c r="U331" s="39" t="s">
        <v>27</v>
      </c>
      <c r="V331" s="39" t="s">
        <v>28</v>
      </c>
      <c r="W331" s="41" t="n">
        <v>6164.92</v>
      </c>
    </row>
    <row r="332" customFormat="false" ht="12.75" hidden="false" customHeight="false" outlineLevel="0" collapsed="false">
      <c r="A332" s="39" t="s">
        <v>110</v>
      </c>
      <c r="B332" s="39" t="s">
        <v>26</v>
      </c>
      <c r="C332" s="39" t="s">
        <v>111</v>
      </c>
      <c r="D332" s="39" t="s">
        <v>112</v>
      </c>
      <c r="E332" s="41" t="n">
        <v>60045.04</v>
      </c>
      <c r="G332" s="39" t="s">
        <v>3284</v>
      </c>
      <c r="H332" s="39" t="s">
        <v>14</v>
      </c>
      <c r="I332" s="39" t="s">
        <v>33</v>
      </c>
      <c r="J332" s="39" t="s">
        <v>535</v>
      </c>
      <c r="K332" s="41" t="n">
        <v>8683.21</v>
      </c>
      <c r="M332" s="39" t="s">
        <v>1041</v>
      </c>
      <c r="N332" s="39" t="s">
        <v>20</v>
      </c>
      <c r="O332" s="39" t="s">
        <v>37</v>
      </c>
      <c r="P332" s="39" t="s">
        <v>1042</v>
      </c>
      <c r="Q332" s="41" t="n">
        <v>18603.05</v>
      </c>
      <c r="S332" s="39" t="s">
        <v>3311</v>
      </c>
      <c r="T332" s="39" t="s">
        <v>47</v>
      </c>
      <c r="U332" s="39" t="s">
        <v>297</v>
      </c>
      <c r="V332" s="39" t="s">
        <v>512</v>
      </c>
      <c r="W332" s="41" t="n">
        <v>6164.92</v>
      </c>
    </row>
    <row r="333" customFormat="false" ht="12.75" hidden="false" customHeight="false" outlineLevel="0" collapsed="false">
      <c r="A333" s="39" t="s">
        <v>2414</v>
      </c>
      <c r="B333" s="39" t="s">
        <v>26</v>
      </c>
      <c r="C333" s="39" t="s">
        <v>111</v>
      </c>
      <c r="D333" s="39" t="s">
        <v>2415</v>
      </c>
      <c r="E333" s="41" t="n">
        <v>60045.04</v>
      </c>
      <c r="G333" s="39" t="s">
        <v>275</v>
      </c>
      <c r="H333" s="39" t="s">
        <v>20</v>
      </c>
      <c r="I333" s="39" t="s">
        <v>33</v>
      </c>
      <c r="J333" s="39" t="s">
        <v>276</v>
      </c>
      <c r="K333" s="41" t="n">
        <v>8683.13</v>
      </c>
      <c r="M333" s="39" t="s">
        <v>3270</v>
      </c>
      <c r="N333" s="39" t="s">
        <v>14</v>
      </c>
      <c r="O333" s="39" t="s">
        <v>27</v>
      </c>
      <c r="P333" s="39" t="s">
        <v>28</v>
      </c>
      <c r="Q333" s="41" t="n">
        <v>18603.04</v>
      </c>
      <c r="S333" s="39" t="s">
        <v>2559</v>
      </c>
      <c r="T333" s="39" t="s">
        <v>47</v>
      </c>
      <c r="U333" s="39" t="s">
        <v>87</v>
      </c>
      <c r="V333" s="39" t="s">
        <v>324</v>
      </c>
      <c r="W333" s="41" t="n">
        <v>6164.91</v>
      </c>
    </row>
    <row r="334" customFormat="false" ht="12.75" hidden="false" customHeight="false" outlineLevel="0" collapsed="false">
      <c r="A334" s="39" t="s">
        <v>2494</v>
      </c>
      <c r="B334" s="39" t="s">
        <v>26</v>
      </c>
      <c r="C334" s="39" t="s">
        <v>111</v>
      </c>
      <c r="D334" s="39" t="s">
        <v>763</v>
      </c>
      <c r="E334" s="41" t="n">
        <v>60045.04</v>
      </c>
      <c r="G334" s="39" t="s">
        <v>1984</v>
      </c>
      <c r="H334" s="39" t="s">
        <v>20</v>
      </c>
      <c r="I334" s="39" t="s">
        <v>33</v>
      </c>
      <c r="J334" s="39" t="s">
        <v>96</v>
      </c>
      <c r="K334" s="41" t="n">
        <v>8683.06</v>
      </c>
      <c r="M334" s="39" t="s">
        <v>3292</v>
      </c>
      <c r="N334" s="39" t="s">
        <v>125</v>
      </c>
      <c r="O334" s="39" t="s">
        <v>87</v>
      </c>
      <c r="P334" s="39" t="s">
        <v>337</v>
      </c>
      <c r="Q334" s="41" t="n">
        <v>18603</v>
      </c>
      <c r="S334" s="39" t="s">
        <v>3206</v>
      </c>
      <c r="T334" s="39" t="s">
        <v>59</v>
      </c>
      <c r="U334" s="39" t="s">
        <v>60</v>
      </c>
      <c r="V334" s="39" t="s">
        <v>306</v>
      </c>
      <c r="W334" s="41" t="n">
        <v>6164.91</v>
      </c>
    </row>
    <row r="335" customFormat="false" ht="12.75" hidden="false" customHeight="false" outlineLevel="0" collapsed="false">
      <c r="A335" s="39" t="s">
        <v>2751</v>
      </c>
      <c r="B335" s="39" t="s">
        <v>26</v>
      </c>
      <c r="C335" s="39" t="s">
        <v>111</v>
      </c>
      <c r="D335" s="39" t="s">
        <v>763</v>
      </c>
      <c r="E335" s="41" t="n">
        <v>60045.04</v>
      </c>
      <c r="G335" s="39" t="s">
        <v>2210</v>
      </c>
      <c r="H335" s="39" t="s">
        <v>14</v>
      </c>
      <c r="I335" s="39" t="s">
        <v>33</v>
      </c>
      <c r="J335" s="39" t="s">
        <v>88</v>
      </c>
      <c r="K335" s="41" t="n">
        <v>8682.63</v>
      </c>
      <c r="M335" s="39" t="s">
        <v>3147</v>
      </c>
      <c r="N335" s="39" t="s">
        <v>20</v>
      </c>
      <c r="O335" s="39" t="s">
        <v>33</v>
      </c>
      <c r="P335" s="39" t="s">
        <v>533</v>
      </c>
      <c r="Q335" s="41" t="n">
        <v>18602.98</v>
      </c>
      <c r="S335" s="39" t="s">
        <v>110</v>
      </c>
      <c r="T335" s="39" t="s">
        <v>26</v>
      </c>
      <c r="U335" s="39" t="s">
        <v>111</v>
      </c>
      <c r="V335" s="39" t="s">
        <v>112</v>
      </c>
      <c r="W335" s="41" t="n">
        <v>6164.91</v>
      </c>
    </row>
    <row r="336" customFormat="false" ht="12.75" hidden="false" customHeight="false" outlineLevel="0" collapsed="false">
      <c r="A336" s="39" t="s">
        <v>866</v>
      </c>
      <c r="B336" s="39" t="s">
        <v>59</v>
      </c>
      <c r="C336" s="39" t="s">
        <v>111</v>
      </c>
      <c r="D336" s="39" t="s">
        <v>867</v>
      </c>
      <c r="E336" s="41" t="n">
        <v>60026.08</v>
      </c>
      <c r="G336" s="39" t="s">
        <v>2981</v>
      </c>
      <c r="H336" s="39" t="s">
        <v>14</v>
      </c>
      <c r="I336" s="39" t="s">
        <v>33</v>
      </c>
      <c r="J336" s="39" t="s">
        <v>1369</v>
      </c>
      <c r="K336" s="41" t="n">
        <v>8682.59</v>
      </c>
      <c r="M336" s="39" t="s">
        <v>1603</v>
      </c>
      <c r="N336" s="39" t="s">
        <v>20</v>
      </c>
      <c r="O336" s="39" t="s">
        <v>37</v>
      </c>
      <c r="P336" s="39" t="s">
        <v>1603</v>
      </c>
      <c r="Q336" s="41" t="n">
        <v>18602.96</v>
      </c>
      <c r="S336" s="39" t="s">
        <v>1614</v>
      </c>
      <c r="T336" s="39" t="s">
        <v>26</v>
      </c>
      <c r="U336" s="39" t="s">
        <v>27</v>
      </c>
      <c r="V336" s="39" t="s">
        <v>28</v>
      </c>
      <c r="W336" s="41" t="n">
        <v>6164.91</v>
      </c>
    </row>
    <row r="337" customFormat="false" ht="12.75" hidden="false" customHeight="false" outlineLevel="0" collapsed="false">
      <c r="A337" s="39" t="s">
        <v>532</v>
      </c>
      <c r="B337" s="39" t="s">
        <v>125</v>
      </c>
      <c r="C337" s="39" t="s">
        <v>37</v>
      </c>
      <c r="D337" s="39" t="s">
        <v>533</v>
      </c>
      <c r="E337" s="41" t="n">
        <v>60020.3</v>
      </c>
      <c r="G337" s="39" t="s">
        <v>1472</v>
      </c>
      <c r="H337" s="39" t="s">
        <v>47</v>
      </c>
      <c r="I337" s="39" t="s">
        <v>87</v>
      </c>
      <c r="J337" s="39" t="s">
        <v>535</v>
      </c>
      <c r="K337" s="41" t="n">
        <v>8682.41</v>
      </c>
      <c r="M337" s="39" t="s">
        <v>1822</v>
      </c>
      <c r="N337" s="39" t="s">
        <v>639</v>
      </c>
      <c r="O337" s="39" t="s">
        <v>37</v>
      </c>
      <c r="P337" s="39" t="s">
        <v>167</v>
      </c>
      <c r="Q337" s="41" t="n">
        <v>18602.96</v>
      </c>
      <c r="S337" s="39" t="s">
        <v>2608</v>
      </c>
      <c r="T337" s="39" t="s">
        <v>59</v>
      </c>
      <c r="U337" s="39" t="s">
        <v>297</v>
      </c>
      <c r="V337" s="39" t="s">
        <v>984</v>
      </c>
      <c r="W337" s="41" t="n">
        <v>6164.91</v>
      </c>
    </row>
    <row r="338" customFormat="false" ht="12.75" hidden="false" customHeight="false" outlineLevel="0" collapsed="false">
      <c r="A338" s="39" t="s">
        <v>2890</v>
      </c>
      <c r="B338" s="39" t="s">
        <v>59</v>
      </c>
      <c r="C338" s="39" t="s">
        <v>111</v>
      </c>
      <c r="D338" s="39" t="s">
        <v>2891</v>
      </c>
      <c r="E338" s="41" t="n">
        <v>60006.66</v>
      </c>
      <c r="G338" s="39" t="s">
        <v>839</v>
      </c>
      <c r="H338" s="39" t="s">
        <v>14</v>
      </c>
      <c r="I338" s="39" t="s">
        <v>33</v>
      </c>
      <c r="J338" s="39" t="s">
        <v>840</v>
      </c>
      <c r="K338" s="41" t="n">
        <v>8682.34</v>
      </c>
      <c r="M338" s="39" t="s">
        <v>3123</v>
      </c>
      <c r="N338" s="39" t="s">
        <v>26</v>
      </c>
      <c r="O338" s="39" t="s">
        <v>45</v>
      </c>
      <c r="P338" s="39" t="s">
        <v>3124</v>
      </c>
      <c r="Q338" s="41" t="n">
        <v>18602.94</v>
      </c>
      <c r="S338" s="39" t="s">
        <v>2627</v>
      </c>
      <c r="T338" s="39" t="s">
        <v>20</v>
      </c>
      <c r="U338" s="39" t="s">
        <v>33</v>
      </c>
      <c r="V338" s="39" t="s">
        <v>88</v>
      </c>
      <c r="W338" s="41" t="n">
        <v>6164.91</v>
      </c>
    </row>
    <row r="339" customFormat="false" ht="12.75" hidden="false" customHeight="false" outlineLevel="0" collapsed="false">
      <c r="A339" s="39" t="s">
        <v>3427</v>
      </c>
      <c r="B339" s="39" t="s">
        <v>59</v>
      </c>
      <c r="C339" s="39" t="s">
        <v>111</v>
      </c>
      <c r="D339" s="39" t="s">
        <v>3253</v>
      </c>
      <c r="E339" s="41" t="n">
        <v>60006.66</v>
      </c>
      <c r="G339" s="39" t="s">
        <v>95</v>
      </c>
      <c r="H339" s="39" t="s">
        <v>20</v>
      </c>
      <c r="I339" s="39" t="s">
        <v>33</v>
      </c>
      <c r="J339" s="39" t="s">
        <v>96</v>
      </c>
      <c r="K339" s="41" t="n">
        <v>8682.26</v>
      </c>
      <c r="M339" s="39" t="s">
        <v>887</v>
      </c>
      <c r="N339" s="39" t="s">
        <v>47</v>
      </c>
      <c r="O339" s="39" t="s">
        <v>87</v>
      </c>
      <c r="P339" s="39" t="s">
        <v>88</v>
      </c>
      <c r="Q339" s="41" t="n">
        <v>18602.92</v>
      </c>
      <c r="S339" s="39" t="s">
        <v>3473</v>
      </c>
      <c r="T339" s="39" t="s">
        <v>26</v>
      </c>
      <c r="U339" s="39" t="s">
        <v>111</v>
      </c>
      <c r="V339" s="39" t="s">
        <v>1885</v>
      </c>
      <c r="W339" s="41" t="n">
        <v>6164.91</v>
      </c>
    </row>
    <row r="340" customFormat="false" ht="12.75" hidden="false" customHeight="false" outlineLevel="0" collapsed="false">
      <c r="A340" s="39" t="s">
        <v>1894</v>
      </c>
      <c r="B340" s="39" t="s">
        <v>14</v>
      </c>
      <c r="C340" s="39" t="s">
        <v>27</v>
      </c>
      <c r="D340" s="39" t="s">
        <v>28</v>
      </c>
      <c r="E340" s="41" t="n">
        <v>60005.42</v>
      </c>
      <c r="G340" s="39" t="s">
        <v>2392</v>
      </c>
      <c r="H340" s="39" t="s">
        <v>20</v>
      </c>
      <c r="I340" s="39" t="s">
        <v>87</v>
      </c>
      <c r="J340" s="39" t="s">
        <v>324</v>
      </c>
      <c r="K340" s="41" t="n">
        <v>8681.95</v>
      </c>
      <c r="M340" s="39" t="s">
        <v>3221</v>
      </c>
      <c r="N340" s="39" t="s">
        <v>26</v>
      </c>
      <c r="O340" s="39" t="s">
        <v>66</v>
      </c>
      <c r="P340" s="39" t="s">
        <v>16</v>
      </c>
      <c r="Q340" s="41" t="n">
        <v>18602.91</v>
      </c>
      <c r="S340" s="39" t="s">
        <v>614</v>
      </c>
      <c r="T340" s="39" t="s">
        <v>20</v>
      </c>
      <c r="U340" s="39" t="s">
        <v>37</v>
      </c>
      <c r="V340" s="39" t="s">
        <v>615</v>
      </c>
      <c r="W340" s="41" t="n">
        <v>6164.91</v>
      </c>
    </row>
    <row r="341" customFormat="false" ht="12.75" hidden="false" customHeight="false" outlineLevel="0" collapsed="false">
      <c r="A341" s="39" t="s">
        <v>2621</v>
      </c>
      <c r="B341" s="39" t="s">
        <v>26</v>
      </c>
      <c r="C341" s="39" t="s">
        <v>27</v>
      </c>
      <c r="D341" s="39" t="s">
        <v>28</v>
      </c>
      <c r="E341" s="41" t="n">
        <v>60003.89</v>
      </c>
      <c r="G341" s="39" t="s">
        <v>3082</v>
      </c>
      <c r="H341" s="39" t="s">
        <v>20</v>
      </c>
      <c r="I341" s="39" t="s">
        <v>33</v>
      </c>
      <c r="J341" s="39" t="s">
        <v>96</v>
      </c>
      <c r="K341" s="41" t="n">
        <v>8681.94</v>
      </c>
      <c r="M341" s="39" t="s">
        <v>3534</v>
      </c>
      <c r="N341" s="39" t="s">
        <v>20</v>
      </c>
      <c r="O341" s="39" t="s">
        <v>45</v>
      </c>
      <c r="P341" s="39" t="s">
        <v>96</v>
      </c>
      <c r="Q341" s="41" t="n">
        <v>18602.91</v>
      </c>
      <c r="S341" s="39" t="s">
        <v>933</v>
      </c>
      <c r="T341" s="39" t="s">
        <v>47</v>
      </c>
      <c r="U341" s="39" t="s">
        <v>297</v>
      </c>
      <c r="V341" s="39" t="s">
        <v>934</v>
      </c>
      <c r="W341" s="41" t="n">
        <v>6164.91</v>
      </c>
    </row>
    <row r="342" customFormat="false" ht="12.75" hidden="false" customHeight="false" outlineLevel="0" collapsed="false">
      <c r="A342" s="39" t="s">
        <v>2748</v>
      </c>
      <c r="B342" s="39" t="s">
        <v>26</v>
      </c>
      <c r="C342" s="39" t="s">
        <v>111</v>
      </c>
      <c r="D342" s="39" t="s">
        <v>16</v>
      </c>
      <c r="E342" s="41" t="n">
        <v>60000.19</v>
      </c>
      <c r="G342" s="39" t="s">
        <v>1306</v>
      </c>
      <c r="H342" s="39" t="s">
        <v>47</v>
      </c>
      <c r="I342" s="39" t="s">
        <v>87</v>
      </c>
      <c r="J342" s="39" t="s">
        <v>548</v>
      </c>
      <c r="K342" s="41" t="n">
        <v>8681.91</v>
      </c>
      <c r="M342" s="39" t="s">
        <v>1733</v>
      </c>
      <c r="N342" s="39" t="s">
        <v>20</v>
      </c>
      <c r="O342" s="39" t="s">
        <v>45</v>
      </c>
      <c r="P342" s="39" t="s">
        <v>281</v>
      </c>
      <c r="Q342" s="41" t="n">
        <v>18602.89</v>
      </c>
      <c r="S342" s="39" t="s">
        <v>517</v>
      </c>
      <c r="T342" s="39" t="s">
        <v>20</v>
      </c>
      <c r="U342" s="39" t="s">
        <v>33</v>
      </c>
      <c r="V342" s="39" t="s">
        <v>518</v>
      </c>
      <c r="W342" s="41" t="n">
        <v>6164.91</v>
      </c>
    </row>
    <row r="343" customFormat="false" ht="12.75" hidden="false" customHeight="false" outlineLevel="0" collapsed="false">
      <c r="A343" s="39" t="s">
        <v>1338</v>
      </c>
      <c r="B343" s="39" t="s">
        <v>26</v>
      </c>
      <c r="C343" s="39" t="s">
        <v>111</v>
      </c>
      <c r="D343" s="39" t="s">
        <v>763</v>
      </c>
      <c r="E343" s="41" t="n">
        <v>59996.35</v>
      </c>
      <c r="G343" s="39" t="s">
        <v>3321</v>
      </c>
      <c r="H343" s="39" t="s">
        <v>20</v>
      </c>
      <c r="I343" s="39" t="s">
        <v>33</v>
      </c>
      <c r="J343" s="39" t="s">
        <v>96</v>
      </c>
      <c r="K343" s="41" t="n">
        <v>8681.67</v>
      </c>
      <c r="M343" s="39" t="s">
        <v>3089</v>
      </c>
      <c r="N343" s="39" t="s">
        <v>26</v>
      </c>
      <c r="O343" s="39" t="s">
        <v>111</v>
      </c>
      <c r="P343" s="39" t="s">
        <v>952</v>
      </c>
      <c r="Q343" s="41" t="n">
        <v>18602.88</v>
      </c>
      <c r="S343" s="39" t="s">
        <v>3004</v>
      </c>
      <c r="T343" s="39" t="s">
        <v>20</v>
      </c>
      <c r="U343" s="39" t="s">
        <v>33</v>
      </c>
      <c r="V343" s="39" t="s">
        <v>533</v>
      </c>
      <c r="W343" s="41" t="n">
        <v>6164.91</v>
      </c>
    </row>
    <row r="344" customFormat="false" ht="12.75" hidden="false" customHeight="false" outlineLevel="0" collapsed="false">
      <c r="A344" s="39" t="s">
        <v>2405</v>
      </c>
      <c r="B344" s="39" t="s">
        <v>26</v>
      </c>
      <c r="C344" s="39" t="s">
        <v>111</v>
      </c>
      <c r="D344" s="39" t="s">
        <v>2415</v>
      </c>
      <c r="E344" s="41" t="n">
        <v>59996.35</v>
      </c>
      <c r="G344" s="39" t="s">
        <v>1864</v>
      </c>
      <c r="H344" s="39" t="s">
        <v>14</v>
      </c>
      <c r="I344" s="39" t="s">
        <v>33</v>
      </c>
      <c r="J344" s="39" t="s">
        <v>135</v>
      </c>
      <c r="K344" s="41" t="n">
        <v>8681.25</v>
      </c>
      <c r="M344" s="39" t="s">
        <v>3565</v>
      </c>
      <c r="N344" s="39" t="s">
        <v>59</v>
      </c>
      <c r="O344" s="39" t="s">
        <v>66</v>
      </c>
      <c r="P344" s="39" t="s">
        <v>3566</v>
      </c>
      <c r="Q344" s="41" t="n">
        <v>18602.87</v>
      </c>
      <c r="S344" s="39" t="s">
        <v>2292</v>
      </c>
      <c r="T344" s="39" t="s">
        <v>26</v>
      </c>
      <c r="U344" s="39" t="s">
        <v>27</v>
      </c>
      <c r="V344" s="39" t="s">
        <v>28</v>
      </c>
      <c r="W344" s="41" t="n">
        <v>6164.91</v>
      </c>
    </row>
    <row r="345" customFormat="false" ht="12.75" hidden="false" customHeight="false" outlineLevel="0" collapsed="false">
      <c r="A345" s="39" t="s">
        <v>46</v>
      </c>
      <c r="B345" s="39" t="s">
        <v>47</v>
      </c>
      <c r="C345" s="39" t="s">
        <v>27</v>
      </c>
      <c r="D345" s="39" t="s">
        <v>48</v>
      </c>
      <c r="E345" s="41" t="n">
        <v>59988.92</v>
      </c>
      <c r="G345" s="39" t="s">
        <v>517</v>
      </c>
      <c r="H345" s="39" t="s">
        <v>20</v>
      </c>
      <c r="I345" s="39" t="s">
        <v>33</v>
      </c>
      <c r="J345" s="39" t="s">
        <v>518</v>
      </c>
      <c r="K345" s="41" t="n">
        <v>8681.09</v>
      </c>
      <c r="M345" s="39" t="s">
        <v>675</v>
      </c>
      <c r="N345" s="39" t="s">
        <v>59</v>
      </c>
      <c r="O345" s="39" t="s">
        <v>60</v>
      </c>
      <c r="P345" s="39" t="s">
        <v>676</v>
      </c>
      <c r="Q345" s="41" t="n">
        <v>18602.87</v>
      </c>
      <c r="S345" s="39" t="s">
        <v>357</v>
      </c>
      <c r="T345" s="39" t="s">
        <v>26</v>
      </c>
      <c r="U345" s="39" t="s">
        <v>27</v>
      </c>
      <c r="V345" s="39" t="s">
        <v>138</v>
      </c>
      <c r="W345" s="41" t="n">
        <v>6164.91</v>
      </c>
    </row>
    <row r="346" customFormat="false" ht="12.75" hidden="false" customHeight="false" outlineLevel="0" collapsed="false">
      <c r="A346" s="39" t="s">
        <v>46</v>
      </c>
      <c r="B346" s="39" t="s">
        <v>26</v>
      </c>
      <c r="C346" s="39" t="s">
        <v>27</v>
      </c>
      <c r="D346" s="39" t="s">
        <v>50</v>
      </c>
      <c r="E346" s="41" t="n">
        <v>59988.92</v>
      </c>
      <c r="G346" s="39" t="s">
        <v>2058</v>
      </c>
      <c r="H346" s="39" t="s">
        <v>59</v>
      </c>
      <c r="I346" s="39" t="s">
        <v>60</v>
      </c>
      <c r="J346" s="39" t="s">
        <v>61</v>
      </c>
      <c r="K346" s="41" t="n">
        <v>8680.99</v>
      </c>
      <c r="M346" s="39" t="s">
        <v>3173</v>
      </c>
      <c r="N346" s="39" t="s">
        <v>20</v>
      </c>
      <c r="O346" s="39" t="s">
        <v>37</v>
      </c>
      <c r="P346" s="39" t="s">
        <v>3173</v>
      </c>
      <c r="Q346" s="41" t="n">
        <v>18602.82</v>
      </c>
      <c r="S346" s="39" t="s">
        <v>1470</v>
      </c>
      <c r="T346" s="39" t="s">
        <v>47</v>
      </c>
      <c r="U346" s="39" t="s">
        <v>297</v>
      </c>
      <c r="V346" s="39" t="s">
        <v>512</v>
      </c>
      <c r="W346" s="41" t="n">
        <v>6164.91</v>
      </c>
    </row>
    <row r="347" customFormat="false" ht="12.75" hidden="false" customHeight="false" outlineLevel="0" collapsed="false">
      <c r="A347" s="39" t="s">
        <v>3032</v>
      </c>
      <c r="B347" s="39" t="s">
        <v>26</v>
      </c>
      <c r="C347" s="39" t="s">
        <v>27</v>
      </c>
      <c r="D347" s="39" t="s">
        <v>28</v>
      </c>
      <c r="E347" s="41" t="n">
        <v>59986.22</v>
      </c>
      <c r="G347" s="39" t="s">
        <v>1891</v>
      </c>
      <c r="H347" s="39" t="s">
        <v>20</v>
      </c>
      <c r="I347" s="39" t="s">
        <v>33</v>
      </c>
      <c r="J347" s="39" t="s">
        <v>96</v>
      </c>
      <c r="K347" s="41" t="n">
        <v>8680.96</v>
      </c>
      <c r="M347" s="39" t="s">
        <v>249</v>
      </c>
      <c r="N347" s="39" t="s">
        <v>14</v>
      </c>
      <c r="O347" s="39" t="s">
        <v>27</v>
      </c>
      <c r="P347" s="39" t="s">
        <v>144</v>
      </c>
      <c r="Q347" s="41" t="n">
        <v>18602.8</v>
      </c>
      <c r="S347" s="39" t="s">
        <v>3096</v>
      </c>
      <c r="T347" s="39" t="s">
        <v>639</v>
      </c>
      <c r="U347" s="39" t="s">
        <v>45</v>
      </c>
      <c r="V347" s="39" t="s">
        <v>73</v>
      </c>
      <c r="W347" s="41" t="n">
        <v>6164.91</v>
      </c>
    </row>
    <row r="348" customFormat="false" ht="12.75" hidden="false" customHeight="false" outlineLevel="0" collapsed="false">
      <c r="A348" s="39" t="s">
        <v>27</v>
      </c>
      <c r="B348" s="39" t="s">
        <v>34</v>
      </c>
      <c r="C348" s="39"/>
      <c r="D348" s="39"/>
      <c r="E348" s="41" t="n">
        <v>59984.843532</v>
      </c>
      <c r="G348" s="39" t="s">
        <v>2398</v>
      </c>
      <c r="H348" s="39" t="s">
        <v>26</v>
      </c>
      <c r="I348" s="39" t="s">
        <v>66</v>
      </c>
      <c r="J348" s="39" t="s">
        <v>16</v>
      </c>
      <c r="K348" s="41" t="n">
        <v>8680.96</v>
      </c>
      <c r="M348" s="39" t="s">
        <v>2106</v>
      </c>
      <c r="N348" s="39" t="s">
        <v>256</v>
      </c>
      <c r="O348" s="39" t="s">
        <v>45</v>
      </c>
      <c r="P348" s="39" t="s">
        <v>373</v>
      </c>
      <c r="Q348" s="41" t="n">
        <v>18602.8</v>
      </c>
      <c r="S348" s="39" t="s">
        <v>695</v>
      </c>
      <c r="T348" s="39" t="s">
        <v>59</v>
      </c>
      <c r="U348" s="39" t="s">
        <v>297</v>
      </c>
      <c r="V348" s="39" t="s">
        <v>512</v>
      </c>
      <c r="W348" s="41" t="n">
        <v>6164.91</v>
      </c>
    </row>
    <row r="349" customFormat="false" ht="12.75" hidden="false" customHeight="false" outlineLevel="0" collapsed="false">
      <c r="A349" s="39" t="s">
        <v>2213</v>
      </c>
      <c r="B349" s="39" t="s">
        <v>26</v>
      </c>
      <c r="C349" s="39" t="s">
        <v>27</v>
      </c>
      <c r="D349" s="39" t="s">
        <v>28</v>
      </c>
      <c r="E349" s="41" t="n">
        <v>59981.37</v>
      </c>
      <c r="G349" s="39" t="s">
        <v>3175</v>
      </c>
      <c r="H349" s="39" t="s">
        <v>20</v>
      </c>
      <c r="I349" s="39" t="s">
        <v>33</v>
      </c>
      <c r="J349" s="39" t="s">
        <v>535</v>
      </c>
      <c r="K349" s="41" t="n">
        <v>8680.95</v>
      </c>
      <c r="M349" s="39" t="s">
        <v>3447</v>
      </c>
      <c r="N349" s="39" t="s">
        <v>59</v>
      </c>
      <c r="O349" s="39" t="s">
        <v>66</v>
      </c>
      <c r="P349" s="39" t="s">
        <v>16</v>
      </c>
      <c r="Q349" s="41" t="n">
        <v>18602.7711</v>
      </c>
      <c r="S349" s="39" t="s">
        <v>3189</v>
      </c>
      <c r="T349" s="39" t="s">
        <v>20</v>
      </c>
      <c r="U349" s="39" t="s">
        <v>37</v>
      </c>
      <c r="V349" s="39" t="s">
        <v>3189</v>
      </c>
      <c r="W349" s="41" t="n">
        <v>6164.91</v>
      </c>
    </row>
    <row r="350" customFormat="false" ht="12.75" hidden="false" customHeight="false" outlineLevel="0" collapsed="false">
      <c r="A350" s="39" t="s">
        <v>755</v>
      </c>
      <c r="B350" s="39" t="s">
        <v>14</v>
      </c>
      <c r="C350" s="39" t="s">
        <v>27</v>
      </c>
      <c r="D350" s="39" t="s">
        <v>31</v>
      </c>
      <c r="E350" s="41" t="n">
        <v>59977.16</v>
      </c>
      <c r="G350" s="39" t="s">
        <v>2627</v>
      </c>
      <c r="H350" s="39" t="s">
        <v>20</v>
      </c>
      <c r="I350" s="39" t="s">
        <v>33</v>
      </c>
      <c r="J350" s="39" t="s">
        <v>88</v>
      </c>
      <c r="K350" s="41" t="n">
        <v>8680.89</v>
      </c>
      <c r="M350" s="39" t="s">
        <v>2566</v>
      </c>
      <c r="N350" s="39" t="s">
        <v>26</v>
      </c>
      <c r="O350" s="39" t="s">
        <v>27</v>
      </c>
      <c r="P350" s="39" t="s">
        <v>28</v>
      </c>
      <c r="Q350" s="41" t="n">
        <v>18602.74</v>
      </c>
      <c r="S350" s="39" t="s">
        <v>2150</v>
      </c>
      <c r="T350" s="39" t="s">
        <v>47</v>
      </c>
      <c r="U350" s="39" t="s">
        <v>87</v>
      </c>
      <c r="V350" s="39" t="s">
        <v>2150</v>
      </c>
      <c r="W350" s="41" t="n">
        <v>6164.91</v>
      </c>
    </row>
    <row r="351" customFormat="false" ht="12.75" hidden="false" customHeight="false" outlineLevel="0" collapsed="false">
      <c r="A351" s="39" t="s">
        <v>3363</v>
      </c>
      <c r="B351" s="39" t="s">
        <v>26</v>
      </c>
      <c r="C351" s="39" t="s">
        <v>27</v>
      </c>
      <c r="D351" s="39" t="s">
        <v>28</v>
      </c>
      <c r="E351" s="41" t="n">
        <v>59974.13</v>
      </c>
      <c r="G351" s="39" t="s">
        <v>614</v>
      </c>
      <c r="H351" s="39" t="s">
        <v>20</v>
      </c>
      <c r="I351" s="39" t="s">
        <v>37</v>
      </c>
      <c r="J351" s="39" t="s">
        <v>615</v>
      </c>
      <c r="K351" s="41" t="n">
        <v>8680.86</v>
      </c>
      <c r="M351" s="39" t="s">
        <v>3504</v>
      </c>
      <c r="N351" s="39" t="s">
        <v>47</v>
      </c>
      <c r="O351" s="39" t="s">
        <v>87</v>
      </c>
      <c r="P351" s="39" t="s">
        <v>544</v>
      </c>
      <c r="Q351" s="41" t="n">
        <v>18602.73</v>
      </c>
      <c r="S351" s="39" t="s">
        <v>2547</v>
      </c>
      <c r="T351" s="39" t="s">
        <v>26</v>
      </c>
      <c r="U351" s="39" t="s">
        <v>87</v>
      </c>
      <c r="V351" s="39" t="s">
        <v>2548</v>
      </c>
      <c r="W351" s="41" t="n">
        <v>6164.91</v>
      </c>
    </row>
    <row r="352" customFormat="false" ht="12.75" hidden="false" customHeight="false" outlineLevel="0" collapsed="false">
      <c r="A352" s="39" t="s">
        <v>1921</v>
      </c>
      <c r="B352" s="39" t="s">
        <v>125</v>
      </c>
      <c r="C352" s="39" t="s">
        <v>87</v>
      </c>
      <c r="D352" s="39" t="s">
        <v>1922</v>
      </c>
      <c r="E352" s="41" t="n">
        <v>59970.88</v>
      </c>
      <c r="G352" s="39" t="s">
        <v>647</v>
      </c>
      <c r="H352" s="39" t="s">
        <v>20</v>
      </c>
      <c r="I352" s="39" t="s">
        <v>37</v>
      </c>
      <c r="J352" s="39" t="s">
        <v>648</v>
      </c>
      <c r="K352" s="41" t="n">
        <v>8680.86</v>
      </c>
      <c r="M352" s="39" t="s">
        <v>3126</v>
      </c>
      <c r="N352" s="39" t="s">
        <v>26</v>
      </c>
      <c r="O352" s="39" t="s">
        <v>45</v>
      </c>
      <c r="P352" s="39" t="s">
        <v>3127</v>
      </c>
      <c r="Q352" s="41" t="n">
        <v>18602.71</v>
      </c>
      <c r="S352" s="39" t="s">
        <v>1947</v>
      </c>
      <c r="T352" s="39" t="s">
        <v>20</v>
      </c>
      <c r="U352" s="39" t="s">
        <v>33</v>
      </c>
      <c r="V352" s="39" t="s">
        <v>1948</v>
      </c>
      <c r="W352" s="41" t="n">
        <v>6164.91</v>
      </c>
    </row>
    <row r="353" customFormat="false" ht="12.75" hidden="false" customHeight="false" outlineLevel="0" collapsed="false">
      <c r="A353" s="39" t="s">
        <v>3035</v>
      </c>
      <c r="B353" s="39" t="s">
        <v>346</v>
      </c>
      <c r="C353" s="39"/>
      <c r="D353" s="39"/>
      <c r="E353" s="41" t="n">
        <v>59967.89</v>
      </c>
      <c r="G353" s="39" t="s">
        <v>1801</v>
      </c>
      <c r="H353" s="39" t="s">
        <v>20</v>
      </c>
      <c r="I353" s="39" t="s">
        <v>37</v>
      </c>
      <c r="J353" s="39" t="s">
        <v>1802</v>
      </c>
      <c r="K353" s="41" t="n">
        <v>8680.86</v>
      </c>
      <c r="M353" s="39" t="s">
        <v>979</v>
      </c>
      <c r="N353" s="39" t="s">
        <v>20</v>
      </c>
      <c r="O353" s="39" t="s">
        <v>37</v>
      </c>
      <c r="P353" s="39" t="s">
        <v>980</v>
      </c>
      <c r="Q353" s="41" t="n">
        <v>18602.71</v>
      </c>
      <c r="S353" s="39" t="s">
        <v>2277</v>
      </c>
      <c r="T353" s="39" t="s">
        <v>59</v>
      </c>
      <c r="U353" s="39" t="s">
        <v>66</v>
      </c>
      <c r="V353" s="39" t="s">
        <v>2278</v>
      </c>
      <c r="W353" s="41" t="n">
        <v>6164.91</v>
      </c>
    </row>
    <row r="354" customFormat="false" ht="12.75" hidden="false" customHeight="false" outlineLevel="0" collapsed="false">
      <c r="A354" s="39" t="s">
        <v>3055</v>
      </c>
      <c r="B354" s="39" t="s">
        <v>26</v>
      </c>
      <c r="C354" s="39" t="s">
        <v>111</v>
      </c>
      <c r="D354" s="39" t="s">
        <v>491</v>
      </c>
      <c r="E354" s="41" t="n">
        <v>59967.89</v>
      </c>
      <c r="G354" s="39" t="s">
        <v>2049</v>
      </c>
      <c r="H354" s="39" t="s">
        <v>20</v>
      </c>
      <c r="I354" s="39" t="s">
        <v>37</v>
      </c>
      <c r="J354" s="39" t="s">
        <v>1562</v>
      </c>
      <c r="K354" s="41" t="n">
        <v>8680.86</v>
      </c>
      <c r="M354" s="39" t="s">
        <v>673</v>
      </c>
      <c r="N354" s="39" t="s">
        <v>20</v>
      </c>
      <c r="O354" s="39" t="s">
        <v>37</v>
      </c>
      <c r="P354" s="39" t="s">
        <v>512</v>
      </c>
      <c r="Q354" s="41" t="n">
        <v>18602.71</v>
      </c>
      <c r="S354" s="39" t="s">
        <v>526</v>
      </c>
      <c r="T354" s="39" t="s">
        <v>14</v>
      </c>
      <c r="U354" s="39" t="s">
        <v>37</v>
      </c>
      <c r="V354" s="39" t="s">
        <v>512</v>
      </c>
      <c r="W354" s="41" t="n">
        <v>6164.91</v>
      </c>
    </row>
    <row r="355" customFormat="false" ht="12.75" hidden="false" customHeight="false" outlineLevel="0" collapsed="false">
      <c r="A355" s="39" t="s">
        <v>1272</v>
      </c>
      <c r="B355" s="39" t="s">
        <v>14</v>
      </c>
      <c r="C355" s="39" t="s">
        <v>27</v>
      </c>
      <c r="D355" s="39" t="s">
        <v>28</v>
      </c>
      <c r="E355" s="41" t="n">
        <v>59966.85</v>
      </c>
      <c r="G355" s="39" t="s">
        <v>2117</v>
      </c>
      <c r="H355" s="39" t="s">
        <v>20</v>
      </c>
      <c r="I355" s="39" t="s">
        <v>37</v>
      </c>
      <c r="J355" s="39" t="s">
        <v>2117</v>
      </c>
      <c r="K355" s="41" t="n">
        <v>8680.86</v>
      </c>
      <c r="M355" s="39" t="s">
        <v>660</v>
      </c>
      <c r="N355" s="39" t="s">
        <v>14</v>
      </c>
      <c r="O355" s="39" t="s">
        <v>27</v>
      </c>
      <c r="P355" s="39" t="s">
        <v>661</v>
      </c>
      <c r="Q355" s="41" t="n">
        <v>18602.66</v>
      </c>
      <c r="S355" s="39" t="s">
        <v>908</v>
      </c>
      <c r="T355" s="39" t="s">
        <v>14</v>
      </c>
      <c r="U355" s="39" t="s">
        <v>27</v>
      </c>
      <c r="V355" s="39" t="s">
        <v>28</v>
      </c>
      <c r="W355" s="41" t="n">
        <v>6164.91</v>
      </c>
    </row>
    <row r="356" customFormat="false" ht="12.75" hidden="false" customHeight="false" outlineLevel="0" collapsed="false">
      <c r="A356" s="39" t="s">
        <v>357</v>
      </c>
      <c r="B356" s="39" t="s">
        <v>26</v>
      </c>
      <c r="C356" s="39" t="s">
        <v>27</v>
      </c>
      <c r="D356" s="39" t="s">
        <v>138</v>
      </c>
      <c r="E356" s="41" t="n">
        <v>59965.2</v>
      </c>
      <c r="G356" s="39" t="s">
        <v>2119</v>
      </c>
      <c r="H356" s="39" t="s">
        <v>20</v>
      </c>
      <c r="I356" s="39" t="s">
        <v>37</v>
      </c>
      <c r="J356" s="39" t="s">
        <v>2120</v>
      </c>
      <c r="K356" s="41" t="n">
        <v>8680.86</v>
      </c>
      <c r="M356" s="39" t="s">
        <v>1258</v>
      </c>
      <c r="N356" s="39" t="s">
        <v>20</v>
      </c>
      <c r="O356" s="39" t="s">
        <v>37</v>
      </c>
      <c r="P356" s="39" t="s">
        <v>1259</v>
      </c>
      <c r="Q356" s="41" t="n">
        <v>18602.65</v>
      </c>
      <c r="S356" s="39" t="s">
        <v>2576</v>
      </c>
      <c r="T356" s="39" t="s">
        <v>47</v>
      </c>
      <c r="U356" s="39" t="s">
        <v>60</v>
      </c>
      <c r="V356" s="39" t="s">
        <v>2577</v>
      </c>
      <c r="W356" s="41" t="n">
        <v>6164.91</v>
      </c>
    </row>
    <row r="357" customFormat="false" ht="12.75" hidden="false" customHeight="false" outlineLevel="0" collapsed="false">
      <c r="A357" s="39" t="s">
        <v>2534</v>
      </c>
      <c r="B357" s="39" t="s">
        <v>26</v>
      </c>
      <c r="C357" s="39" t="s">
        <v>111</v>
      </c>
      <c r="D357" s="39" t="s">
        <v>491</v>
      </c>
      <c r="E357" s="41" t="n">
        <v>59965.01</v>
      </c>
      <c r="G357" s="39" t="s">
        <v>2201</v>
      </c>
      <c r="H357" s="39" t="s">
        <v>20</v>
      </c>
      <c r="I357" s="39" t="s">
        <v>37</v>
      </c>
      <c r="J357" s="39" t="s">
        <v>2202</v>
      </c>
      <c r="K357" s="41" t="n">
        <v>8680.86</v>
      </c>
      <c r="M357" s="39" t="s">
        <v>1289</v>
      </c>
      <c r="N357" s="39" t="s">
        <v>20</v>
      </c>
      <c r="O357" s="39" t="s">
        <v>37</v>
      </c>
      <c r="P357" s="39" t="s">
        <v>353</v>
      </c>
      <c r="Q357" s="41" t="n">
        <v>18602.64</v>
      </c>
      <c r="S357" s="39" t="s">
        <v>1495</v>
      </c>
      <c r="T357" s="39" t="s">
        <v>26</v>
      </c>
      <c r="U357" s="39" t="s">
        <v>87</v>
      </c>
      <c r="V357" s="39" t="s">
        <v>1091</v>
      </c>
      <c r="W357" s="41" t="n">
        <v>6164.91</v>
      </c>
    </row>
    <row r="358" customFormat="false" ht="12.75" hidden="false" customHeight="false" outlineLevel="0" collapsed="false">
      <c r="A358" s="39" t="s">
        <v>2332</v>
      </c>
      <c r="B358" s="39" t="s">
        <v>26</v>
      </c>
      <c r="C358" s="39" t="s">
        <v>111</v>
      </c>
      <c r="D358" s="39" t="s">
        <v>61</v>
      </c>
      <c r="E358" s="41" t="n">
        <v>59949.55</v>
      </c>
      <c r="G358" s="39" t="s">
        <v>1710</v>
      </c>
      <c r="H358" s="39" t="s">
        <v>20</v>
      </c>
      <c r="I358" s="39" t="s">
        <v>37</v>
      </c>
      <c r="J358" s="39" t="s">
        <v>1710</v>
      </c>
      <c r="K358" s="41" t="n">
        <v>8680.71</v>
      </c>
      <c r="M358" s="39" t="s">
        <v>3427</v>
      </c>
      <c r="N358" s="39" t="s">
        <v>59</v>
      </c>
      <c r="O358" s="39" t="s">
        <v>111</v>
      </c>
      <c r="P358" s="39" t="s">
        <v>3253</v>
      </c>
      <c r="Q358" s="41" t="n">
        <v>18602.63</v>
      </c>
      <c r="S358" s="39" t="s">
        <v>955</v>
      </c>
      <c r="T358" s="39" t="s">
        <v>59</v>
      </c>
      <c r="U358" s="39" t="s">
        <v>60</v>
      </c>
      <c r="V358" s="39" t="s">
        <v>956</v>
      </c>
      <c r="W358" s="41" t="n">
        <v>6164.91</v>
      </c>
    </row>
    <row r="359" customFormat="false" ht="12.75" hidden="false" customHeight="false" outlineLevel="0" collapsed="false">
      <c r="A359" s="39" t="s">
        <v>455</v>
      </c>
      <c r="B359" s="39" t="s">
        <v>20</v>
      </c>
      <c r="C359" s="39" t="s">
        <v>45</v>
      </c>
      <c r="D359" s="39" t="s">
        <v>69</v>
      </c>
      <c r="E359" s="41" t="n">
        <v>59932.31</v>
      </c>
      <c r="G359" s="39" t="s">
        <v>652</v>
      </c>
      <c r="H359" s="39" t="s">
        <v>20</v>
      </c>
      <c r="I359" s="39" t="s">
        <v>37</v>
      </c>
      <c r="J359" s="39" t="s">
        <v>653</v>
      </c>
      <c r="K359" s="41" t="n">
        <v>8680.59</v>
      </c>
      <c r="M359" s="39" t="s">
        <v>2029</v>
      </c>
      <c r="N359" s="39" t="s">
        <v>20</v>
      </c>
      <c r="O359" s="39" t="s">
        <v>37</v>
      </c>
      <c r="P359" s="39" t="s">
        <v>2030</v>
      </c>
      <c r="Q359" s="41" t="n">
        <v>18602.6</v>
      </c>
      <c r="S359" s="39" t="s">
        <v>2985</v>
      </c>
      <c r="T359" s="39" t="s">
        <v>20</v>
      </c>
      <c r="U359" s="39" t="s">
        <v>37</v>
      </c>
      <c r="V359" s="39" t="s">
        <v>2985</v>
      </c>
      <c r="W359" s="41" t="n">
        <v>6164.91</v>
      </c>
    </row>
    <row r="360" customFormat="false" ht="12.75" hidden="false" customHeight="false" outlineLevel="0" collapsed="false">
      <c r="A360" s="39" t="s">
        <v>334</v>
      </c>
      <c r="B360" s="39" t="s">
        <v>26</v>
      </c>
      <c r="C360" s="39" t="s">
        <v>87</v>
      </c>
      <c r="D360" s="39" t="s">
        <v>335</v>
      </c>
      <c r="E360" s="41" t="n">
        <v>59903.65</v>
      </c>
      <c r="G360" s="39" t="s">
        <v>569</v>
      </c>
      <c r="H360" s="39" t="s">
        <v>20</v>
      </c>
      <c r="I360" s="39" t="s">
        <v>37</v>
      </c>
      <c r="J360" s="39" t="s">
        <v>570</v>
      </c>
      <c r="K360" s="41" t="n">
        <v>8680.44</v>
      </c>
      <c r="M360" s="39" t="s">
        <v>3194</v>
      </c>
      <c r="N360" s="39" t="s">
        <v>47</v>
      </c>
      <c r="O360" s="39" t="s">
        <v>297</v>
      </c>
      <c r="P360" s="39" t="s">
        <v>984</v>
      </c>
      <c r="Q360" s="41" t="n">
        <v>18602.56</v>
      </c>
      <c r="S360" s="39" t="s">
        <v>3002</v>
      </c>
      <c r="T360" s="39" t="s">
        <v>14</v>
      </c>
      <c r="U360" s="39" t="s">
        <v>37</v>
      </c>
      <c r="V360" s="39" t="s">
        <v>512</v>
      </c>
      <c r="W360" s="41" t="n">
        <v>6164.91</v>
      </c>
    </row>
    <row r="361" customFormat="false" ht="12.75" hidden="false" customHeight="false" outlineLevel="0" collapsed="false">
      <c r="A361" s="39" t="s">
        <v>1825</v>
      </c>
      <c r="B361" s="39" t="s">
        <v>26</v>
      </c>
      <c r="C361" s="39" t="s">
        <v>27</v>
      </c>
      <c r="D361" s="39" t="s">
        <v>28</v>
      </c>
      <c r="E361" s="41" t="n">
        <v>59903.41</v>
      </c>
      <c r="G361" s="39" t="s">
        <v>2376</v>
      </c>
      <c r="H361" s="39" t="s">
        <v>20</v>
      </c>
      <c r="I361" s="39" t="s">
        <v>37</v>
      </c>
      <c r="J361" s="39" t="s">
        <v>2377</v>
      </c>
      <c r="K361" s="41" t="n">
        <v>8680.42</v>
      </c>
      <c r="M361" s="39" t="s">
        <v>2491</v>
      </c>
      <c r="N361" s="39" t="s">
        <v>20</v>
      </c>
      <c r="O361" s="39" t="s">
        <v>37</v>
      </c>
      <c r="P361" s="39" t="s">
        <v>2492</v>
      </c>
      <c r="Q361" s="41" t="n">
        <v>18602.56</v>
      </c>
      <c r="S361" s="39" t="s">
        <v>2079</v>
      </c>
      <c r="T361" s="39" t="s">
        <v>20</v>
      </c>
      <c r="U361" s="39" t="s">
        <v>33</v>
      </c>
      <c r="V361" s="39" t="s">
        <v>96</v>
      </c>
      <c r="W361" s="41" t="n">
        <v>6164.9</v>
      </c>
    </row>
    <row r="362" customFormat="false" ht="12.75" hidden="false" customHeight="false" outlineLevel="0" collapsed="false">
      <c r="A362" s="39" t="s">
        <v>1833</v>
      </c>
      <c r="B362" s="39" t="s">
        <v>14</v>
      </c>
      <c r="C362" s="39" t="s">
        <v>27</v>
      </c>
      <c r="D362" s="39" t="s">
        <v>31</v>
      </c>
      <c r="E362" s="41" t="n">
        <v>59900.88</v>
      </c>
      <c r="G362" s="39" t="s">
        <v>3191</v>
      </c>
      <c r="H362" s="39" t="s">
        <v>20</v>
      </c>
      <c r="I362" s="39" t="s">
        <v>33</v>
      </c>
      <c r="J362" s="39" t="s">
        <v>96</v>
      </c>
      <c r="K362" s="41" t="n">
        <v>8680.33</v>
      </c>
      <c r="M362" s="39" t="s">
        <v>2032</v>
      </c>
      <c r="N362" s="39" t="s">
        <v>20</v>
      </c>
      <c r="O362" s="39" t="s">
        <v>37</v>
      </c>
      <c r="P362" s="39" t="s">
        <v>2033</v>
      </c>
      <c r="Q362" s="41" t="n">
        <v>18602.55</v>
      </c>
      <c r="S362" s="39" t="s">
        <v>2165</v>
      </c>
      <c r="T362" s="39" t="s">
        <v>20</v>
      </c>
      <c r="U362" s="39" t="s">
        <v>33</v>
      </c>
      <c r="V362" s="39" t="s">
        <v>96</v>
      </c>
      <c r="W362" s="41" t="n">
        <v>6164.9</v>
      </c>
    </row>
    <row r="363" customFormat="false" ht="12.75" hidden="false" customHeight="false" outlineLevel="0" collapsed="false">
      <c r="A363" s="39" t="s">
        <v>3270</v>
      </c>
      <c r="B363" s="39" t="s">
        <v>14</v>
      </c>
      <c r="C363" s="39" t="s">
        <v>27</v>
      </c>
      <c r="D363" s="39" t="s">
        <v>28</v>
      </c>
      <c r="E363" s="41" t="n">
        <v>59891.63</v>
      </c>
      <c r="G363" s="39" t="s">
        <v>3545</v>
      </c>
      <c r="H363" s="39" t="s">
        <v>20</v>
      </c>
      <c r="I363" s="39" t="s">
        <v>37</v>
      </c>
      <c r="J363" s="39" t="s">
        <v>3546</v>
      </c>
      <c r="K363" s="41" t="n">
        <v>8680.29</v>
      </c>
      <c r="M363" s="39" t="s">
        <v>2767</v>
      </c>
      <c r="N363" s="39" t="s">
        <v>47</v>
      </c>
      <c r="O363" s="39" t="s">
        <v>37</v>
      </c>
      <c r="P363" s="39" t="s">
        <v>167</v>
      </c>
      <c r="Q363" s="41" t="n">
        <v>18602.53</v>
      </c>
      <c r="S363" s="39" t="s">
        <v>777</v>
      </c>
      <c r="T363" s="39" t="s">
        <v>20</v>
      </c>
      <c r="U363" s="39" t="s">
        <v>33</v>
      </c>
      <c r="V363" s="39" t="s">
        <v>88</v>
      </c>
      <c r="W363" s="41" t="n">
        <v>6164.9</v>
      </c>
    </row>
    <row r="364" customFormat="false" ht="12.75" hidden="false" customHeight="false" outlineLevel="0" collapsed="false">
      <c r="A364" s="39" t="s">
        <v>1856</v>
      </c>
      <c r="B364" s="39" t="s">
        <v>26</v>
      </c>
      <c r="C364" s="39" t="s">
        <v>27</v>
      </c>
      <c r="D364" s="39" t="s">
        <v>28</v>
      </c>
      <c r="E364" s="41" t="n">
        <v>59888.83</v>
      </c>
      <c r="G364" s="39" t="s">
        <v>2029</v>
      </c>
      <c r="H364" s="39" t="s">
        <v>20</v>
      </c>
      <c r="I364" s="39" t="s">
        <v>37</v>
      </c>
      <c r="J364" s="39" t="s">
        <v>2030</v>
      </c>
      <c r="K364" s="41" t="n">
        <v>8680.25</v>
      </c>
      <c r="M364" s="39" t="s">
        <v>622</v>
      </c>
      <c r="N364" s="39" t="s">
        <v>47</v>
      </c>
      <c r="O364" s="39" t="s">
        <v>297</v>
      </c>
      <c r="P364" s="39" t="s">
        <v>512</v>
      </c>
      <c r="Q364" s="41" t="n">
        <v>18602.48</v>
      </c>
      <c r="S364" s="39" t="s">
        <v>837</v>
      </c>
      <c r="T364" s="39" t="s">
        <v>20</v>
      </c>
      <c r="U364" s="39" t="s">
        <v>37</v>
      </c>
      <c r="V364" s="39" t="s">
        <v>837</v>
      </c>
      <c r="W364" s="41" t="n">
        <v>6164.9</v>
      </c>
    </row>
    <row r="365" customFormat="false" ht="12.75" hidden="false" customHeight="false" outlineLevel="0" collapsed="false">
      <c r="A365" s="39" t="s">
        <v>111</v>
      </c>
      <c r="B365" s="39" t="s">
        <v>34</v>
      </c>
      <c r="C365" s="39"/>
      <c r="D365" s="39"/>
      <c r="E365" s="41" t="n">
        <v>59875.510397</v>
      </c>
      <c r="G365" s="39" t="s">
        <v>1611</v>
      </c>
      <c r="H365" s="39" t="s">
        <v>14</v>
      </c>
      <c r="I365" s="39" t="s">
        <v>37</v>
      </c>
      <c r="J365" s="39" t="s">
        <v>1612</v>
      </c>
      <c r="K365" s="41" t="n">
        <v>8680.23</v>
      </c>
      <c r="M365" s="39" t="s">
        <v>710</v>
      </c>
      <c r="N365" s="39" t="s">
        <v>47</v>
      </c>
      <c r="O365" s="39" t="s">
        <v>297</v>
      </c>
      <c r="P365" s="39" t="s">
        <v>512</v>
      </c>
      <c r="Q365" s="41" t="n">
        <v>18602.47</v>
      </c>
      <c r="S365" s="39" t="s">
        <v>693</v>
      </c>
      <c r="T365" s="39" t="s">
        <v>59</v>
      </c>
      <c r="U365" s="39" t="s">
        <v>66</v>
      </c>
      <c r="V365" s="39" t="s">
        <v>16</v>
      </c>
      <c r="W365" s="41" t="n">
        <v>6164.9</v>
      </c>
    </row>
    <row r="366" customFormat="false" ht="12.75" hidden="false" customHeight="false" outlineLevel="0" collapsed="false">
      <c r="A366" s="39" t="s">
        <v>179</v>
      </c>
      <c r="B366" s="39" t="s">
        <v>14</v>
      </c>
      <c r="C366" s="39" t="s">
        <v>27</v>
      </c>
      <c r="D366" s="39" t="s">
        <v>180</v>
      </c>
      <c r="E366" s="41" t="n">
        <v>59872.35</v>
      </c>
      <c r="G366" s="39" t="s">
        <v>2185</v>
      </c>
      <c r="H366" s="39" t="s">
        <v>346</v>
      </c>
      <c r="I366" s="39"/>
      <c r="J366" s="39"/>
      <c r="K366" s="41" t="n">
        <v>8680.21</v>
      </c>
      <c r="M366" s="39" t="s">
        <v>3086</v>
      </c>
      <c r="N366" s="39" t="s">
        <v>59</v>
      </c>
      <c r="O366" s="39" t="s">
        <v>60</v>
      </c>
      <c r="P366" s="39" t="s">
        <v>61</v>
      </c>
      <c r="Q366" s="41" t="n">
        <v>18602.46</v>
      </c>
      <c r="S366" s="39" t="s">
        <v>2534</v>
      </c>
      <c r="T366" s="39" t="s">
        <v>26</v>
      </c>
      <c r="U366" s="39" t="s">
        <v>111</v>
      </c>
      <c r="V366" s="39" t="s">
        <v>491</v>
      </c>
      <c r="W366" s="41" t="n">
        <v>6164.9</v>
      </c>
    </row>
    <row r="367" customFormat="false" ht="12.75" hidden="false" customHeight="false" outlineLevel="0" collapsed="false">
      <c r="A367" s="39" t="s">
        <v>1970</v>
      </c>
      <c r="B367" s="39" t="s">
        <v>14</v>
      </c>
      <c r="C367" s="39" t="s">
        <v>27</v>
      </c>
      <c r="D367" s="39" t="s">
        <v>50</v>
      </c>
      <c r="E367" s="41" t="n">
        <v>59870.48</v>
      </c>
      <c r="G367" s="39" t="s">
        <v>2187</v>
      </c>
      <c r="H367" s="39" t="s">
        <v>20</v>
      </c>
      <c r="I367" s="39" t="s">
        <v>66</v>
      </c>
      <c r="J367" s="39" t="s">
        <v>2188</v>
      </c>
      <c r="K367" s="41" t="n">
        <v>8680.21</v>
      </c>
      <c r="M367" s="39" t="s">
        <v>3121</v>
      </c>
      <c r="N367" s="39" t="s">
        <v>47</v>
      </c>
      <c r="O367" s="39" t="s">
        <v>87</v>
      </c>
      <c r="P367" s="39" t="s">
        <v>3121</v>
      </c>
      <c r="Q367" s="41" t="n">
        <v>18602.46</v>
      </c>
      <c r="S367" s="39" t="s">
        <v>1322</v>
      </c>
      <c r="T367" s="39" t="s">
        <v>14</v>
      </c>
      <c r="U367" s="39" t="s">
        <v>37</v>
      </c>
      <c r="V367" s="39" t="s">
        <v>1323</v>
      </c>
      <c r="W367" s="41" t="n">
        <v>6164.9</v>
      </c>
    </row>
    <row r="368" customFormat="false" ht="12.75" hidden="false" customHeight="false" outlineLevel="0" collapsed="false">
      <c r="A368" s="39" t="s">
        <v>944</v>
      </c>
      <c r="B368" s="39" t="s">
        <v>14</v>
      </c>
      <c r="C368" s="39" t="s">
        <v>27</v>
      </c>
      <c r="D368" s="39" t="s">
        <v>945</v>
      </c>
      <c r="E368" s="41" t="n">
        <v>59862.23</v>
      </c>
      <c r="G368" s="39" t="s">
        <v>3066</v>
      </c>
      <c r="H368" s="39" t="s">
        <v>14</v>
      </c>
      <c r="I368" s="39" t="s">
        <v>37</v>
      </c>
      <c r="J368" s="39" t="s">
        <v>135</v>
      </c>
      <c r="K368" s="41" t="n">
        <v>8680.2</v>
      </c>
      <c r="M368" s="39" t="s">
        <v>3242</v>
      </c>
      <c r="N368" s="39" t="s">
        <v>14</v>
      </c>
      <c r="O368" s="39" t="s">
        <v>37</v>
      </c>
      <c r="P368" s="39" t="s">
        <v>512</v>
      </c>
      <c r="Q368" s="41" t="n">
        <v>18602.46</v>
      </c>
      <c r="S368" s="39" t="s">
        <v>370</v>
      </c>
      <c r="T368" s="39" t="s">
        <v>256</v>
      </c>
      <c r="U368" s="39" t="s">
        <v>45</v>
      </c>
      <c r="V368" s="39" t="s">
        <v>371</v>
      </c>
      <c r="W368" s="41" t="n">
        <v>6164.9</v>
      </c>
    </row>
    <row r="369" customFormat="false" ht="12.75" hidden="false" customHeight="false" outlineLevel="0" collapsed="false">
      <c r="A369" s="39" t="s">
        <v>2427</v>
      </c>
      <c r="B369" s="39" t="s">
        <v>14</v>
      </c>
      <c r="C369" s="39" t="s">
        <v>27</v>
      </c>
      <c r="D369" s="39" t="s">
        <v>28</v>
      </c>
      <c r="E369" s="41" t="n">
        <v>59861.74</v>
      </c>
      <c r="G369" s="39" t="s">
        <v>979</v>
      </c>
      <c r="H369" s="39" t="s">
        <v>20</v>
      </c>
      <c r="I369" s="39" t="s">
        <v>37</v>
      </c>
      <c r="J369" s="39" t="s">
        <v>980</v>
      </c>
      <c r="K369" s="41" t="n">
        <v>8680.19</v>
      </c>
      <c r="M369" s="39" t="s">
        <v>506</v>
      </c>
      <c r="N369" s="39" t="s">
        <v>47</v>
      </c>
      <c r="O369" s="39" t="s">
        <v>27</v>
      </c>
      <c r="P369" s="39" t="s">
        <v>507</v>
      </c>
      <c r="Q369" s="41" t="n">
        <v>18602.44</v>
      </c>
      <c r="S369" s="39" t="s">
        <v>1310</v>
      </c>
      <c r="T369" s="39" t="s">
        <v>26</v>
      </c>
      <c r="U369" s="39" t="s">
        <v>66</v>
      </c>
      <c r="V369" s="39" t="s">
        <v>193</v>
      </c>
      <c r="W369" s="41" t="n">
        <v>6164.9</v>
      </c>
    </row>
    <row r="370" customFormat="false" ht="12.75" hidden="false" customHeight="false" outlineLevel="0" collapsed="false">
      <c r="A370" s="39" t="s">
        <v>1506</v>
      </c>
      <c r="B370" s="39" t="s">
        <v>26</v>
      </c>
      <c r="C370" s="39" t="s">
        <v>27</v>
      </c>
      <c r="D370" s="39" t="s">
        <v>28</v>
      </c>
      <c r="E370" s="41" t="n">
        <v>59859.63</v>
      </c>
      <c r="G370" s="39" t="s">
        <v>1104</v>
      </c>
      <c r="H370" s="39" t="s">
        <v>639</v>
      </c>
      <c r="I370" s="39" t="s">
        <v>37</v>
      </c>
      <c r="J370" s="39" t="s">
        <v>1105</v>
      </c>
      <c r="K370" s="41" t="n">
        <v>8680.19</v>
      </c>
      <c r="M370" s="39" t="s">
        <v>2960</v>
      </c>
      <c r="N370" s="39" t="s">
        <v>20</v>
      </c>
      <c r="O370" s="39" t="s">
        <v>37</v>
      </c>
      <c r="P370" s="39" t="s">
        <v>2960</v>
      </c>
      <c r="Q370" s="41" t="n">
        <v>18602.42</v>
      </c>
      <c r="S370" s="39" t="s">
        <v>951</v>
      </c>
      <c r="T370" s="39" t="s">
        <v>26</v>
      </c>
      <c r="U370" s="39" t="s">
        <v>111</v>
      </c>
      <c r="V370" s="39" t="s">
        <v>952</v>
      </c>
      <c r="W370" s="41" t="n">
        <v>6164.9</v>
      </c>
    </row>
    <row r="371" customFormat="false" ht="12.75" hidden="false" customHeight="false" outlineLevel="0" collapsed="false">
      <c r="A371" s="39" t="s">
        <v>2718</v>
      </c>
      <c r="B371" s="39" t="s">
        <v>14</v>
      </c>
      <c r="C371" s="39" t="s">
        <v>27</v>
      </c>
      <c r="D371" s="39" t="s">
        <v>28</v>
      </c>
      <c r="E371" s="41" t="n">
        <v>59856.35</v>
      </c>
      <c r="G371" s="39" t="s">
        <v>1807</v>
      </c>
      <c r="H371" s="39" t="s">
        <v>20</v>
      </c>
      <c r="I371" s="39" t="s">
        <v>37</v>
      </c>
      <c r="J371" s="39" t="s">
        <v>1562</v>
      </c>
      <c r="K371" s="41" t="n">
        <v>8680.16</v>
      </c>
      <c r="M371" s="39" t="s">
        <v>357</v>
      </c>
      <c r="N371" s="39" t="s">
        <v>26</v>
      </c>
      <c r="O371" s="39" t="s">
        <v>27</v>
      </c>
      <c r="P371" s="39" t="s">
        <v>138</v>
      </c>
      <c r="Q371" s="41" t="n">
        <v>18602.400068</v>
      </c>
      <c r="S371" s="39" t="s">
        <v>3330</v>
      </c>
      <c r="T371" s="39" t="s">
        <v>59</v>
      </c>
      <c r="U371" s="39" t="s">
        <v>66</v>
      </c>
      <c r="V371" s="39" t="s">
        <v>2396</v>
      </c>
      <c r="W371" s="41" t="n">
        <v>6164.9</v>
      </c>
    </row>
    <row r="372" customFormat="false" ht="12.75" hidden="false" customHeight="false" outlineLevel="0" collapsed="false">
      <c r="A372" s="39" t="s">
        <v>137</v>
      </c>
      <c r="B372" s="39" t="s">
        <v>14</v>
      </c>
      <c r="C372" s="39" t="s">
        <v>27</v>
      </c>
      <c r="D372" s="39" t="s">
        <v>138</v>
      </c>
      <c r="E372" s="41" t="n">
        <v>59853.45</v>
      </c>
      <c r="G372" s="39" t="s">
        <v>3247</v>
      </c>
      <c r="H372" s="39" t="s">
        <v>20</v>
      </c>
      <c r="I372" s="39" t="s">
        <v>37</v>
      </c>
      <c r="J372" s="39" t="s">
        <v>3248</v>
      </c>
      <c r="K372" s="41" t="n">
        <v>8680.14</v>
      </c>
      <c r="M372" s="39" t="s">
        <v>1842</v>
      </c>
      <c r="N372" s="39" t="s">
        <v>14</v>
      </c>
      <c r="O372" s="39" t="s">
        <v>27</v>
      </c>
      <c r="P372" s="39" t="s">
        <v>28</v>
      </c>
      <c r="Q372" s="41" t="n">
        <v>18602.39</v>
      </c>
      <c r="S372" s="39" t="s">
        <v>1859</v>
      </c>
      <c r="T372" s="39" t="s">
        <v>26</v>
      </c>
      <c r="U372" s="39" t="s">
        <v>111</v>
      </c>
      <c r="V372" s="39" t="s">
        <v>1860</v>
      </c>
      <c r="W372" s="41" t="n">
        <v>6164.9</v>
      </c>
    </row>
    <row r="373" customFormat="false" ht="12.75" hidden="false" customHeight="false" outlineLevel="0" collapsed="false">
      <c r="A373" s="39" t="s">
        <v>2347</v>
      </c>
      <c r="B373" s="39" t="s">
        <v>14</v>
      </c>
      <c r="C373" s="39" t="s">
        <v>27</v>
      </c>
      <c r="D373" s="39" t="s">
        <v>2348</v>
      </c>
      <c r="E373" s="41" t="n">
        <v>59853.24</v>
      </c>
      <c r="G373" s="39" t="s">
        <v>3173</v>
      </c>
      <c r="H373" s="39" t="s">
        <v>20</v>
      </c>
      <c r="I373" s="39" t="s">
        <v>37</v>
      </c>
      <c r="J373" s="39" t="s">
        <v>3173</v>
      </c>
      <c r="K373" s="41" t="n">
        <v>8680.13</v>
      </c>
      <c r="M373" s="39" t="s">
        <v>2947</v>
      </c>
      <c r="N373" s="39" t="s">
        <v>47</v>
      </c>
      <c r="O373" s="39" t="s">
        <v>27</v>
      </c>
      <c r="P373" s="39" t="s">
        <v>373</v>
      </c>
      <c r="Q373" s="41" t="n">
        <v>18602.39</v>
      </c>
      <c r="S373" s="39" t="s">
        <v>657</v>
      </c>
      <c r="T373" s="39" t="s">
        <v>14</v>
      </c>
      <c r="U373" s="39" t="s">
        <v>37</v>
      </c>
      <c r="V373" s="39" t="s">
        <v>648</v>
      </c>
      <c r="W373" s="41" t="n">
        <v>6164.9</v>
      </c>
    </row>
    <row r="374" customFormat="false" ht="12.75" hidden="false" customHeight="false" outlineLevel="0" collapsed="false">
      <c r="A374" s="39" t="s">
        <v>1303</v>
      </c>
      <c r="B374" s="39" t="s">
        <v>14</v>
      </c>
      <c r="C374" s="39" t="s">
        <v>27</v>
      </c>
      <c r="D374" s="39" t="s">
        <v>28</v>
      </c>
      <c r="E374" s="41" t="n">
        <v>59849.13</v>
      </c>
      <c r="G374" s="39" t="s">
        <v>3177</v>
      </c>
      <c r="H374" s="39" t="s">
        <v>20</v>
      </c>
      <c r="I374" s="39" t="s">
        <v>37</v>
      </c>
      <c r="J374" s="39" t="s">
        <v>3178</v>
      </c>
      <c r="K374" s="41" t="n">
        <v>8680.09</v>
      </c>
      <c r="M374" s="39" t="s">
        <v>2204</v>
      </c>
      <c r="N374" s="39" t="s">
        <v>20</v>
      </c>
      <c r="O374" s="39" t="s">
        <v>37</v>
      </c>
      <c r="P374" s="39" t="s">
        <v>353</v>
      </c>
      <c r="Q374" s="41" t="n">
        <v>18602.39</v>
      </c>
      <c r="S374" s="39" t="s">
        <v>3447</v>
      </c>
      <c r="T374" s="39" t="s">
        <v>59</v>
      </c>
      <c r="U374" s="39" t="s">
        <v>66</v>
      </c>
      <c r="V374" s="39" t="s">
        <v>16</v>
      </c>
      <c r="W374" s="41" t="n">
        <v>6164.9</v>
      </c>
    </row>
    <row r="375" customFormat="false" ht="12.75" hidden="false" customHeight="false" outlineLevel="0" collapsed="false">
      <c r="A375" s="39" t="s">
        <v>3621</v>
      </c>
      <c r="B375" s="39" t="s">
        <v>47</v>
      </c>
      <c r="C375" s="39" t="s">
        <v>27</v>
      </c>
      <c r="D375" s="39" t="s">
        <v>998</v>
      </c>
      <c r="E375" s="41" t="n">
        <v>59847.64</v>
      </c>
      <c r="G375" s="39" t="s">
        <v>871</v>
      </c>
      <c r="H375" s="39" t="s">
        <v>14</v>
      </c>
      <c r="I375" s="39" t="s">
        <v>33</v>
      </c>
      <c r="J375" s="39" t="s">
        <v>373</v>
      </c>
      <c r="K375" s="41" t="n">
        <v>8680.09</v>
      </c>
      <c r="M375" s="39" t="s">
        <v>3080</v>
      </c>
      <c r="N375" s="39" t="s">
        <v>59</v>
      </c>
      <c r="O375" s="39" t="s">
        <v>66</v>
      </c>
      <c r="P375" s="39" t="s">
        <v>119</v>
      </c>
      <c r="Q375" s="41" t="n">
        <v>18602.36</v>
      </c>
      <c r="S375" s="39" t="s">
        <v>3504</v>
      </c>
      <c r="T375" s="39" t="s">
        <v>47</v>
      </c>
      <c r="U375" s="39" t="s">
        <v>87</v>
      </c>
      <c r="V375" s="39" t="s">
        <v>544</v>
      </c>
      <c r="W375" s="41" t="n">
        <v>6164.9</v>
      </c>
    </row>
    <row r="376" customFormat="false" ht="12.75" hidden="false" customHeight="false" outlineLevel="0" collapsed="false">
      <c r="A376" s="39" t="s">
        <v>671</v>
      </c>
      <c r="B376" s="39" t="s">
        <v>125</v>
      </c>
      <c r="C376" s="39" t="s">
        <v>87</v>
      </c>
      <c r="D376" s="39" t="s">
        <v>337</v>
      </c>
      <c r="E376" s="41" t="n">
        <v>59839.76</v>
      </c>
      <c r="G376" s="39" t="s">
        <v>2699</v>
      </c>
      <c r="H376" s="39" t="s">
        <v>20</v>
      </c>
      <c r="I376" s="39" t="s">
        <v>37</v>
      </c>
      <c r="J376" s="39" t="s">
        <v>2700</v>
      </c>
      <c r="K376" s="41" t="n">
        <v>8680.05</v>
      </c>
      <c r="M376" s="39" t="s">
        <v>2327</v>
      </c>
      <c r="N376" s="39" t="s">
        <v>14</v>
      </c>
      <c r="O376" s="39" t="s">
        <v>27</v>
      </c>
      <c r="P376" s="39" t="s">
        <v>31</v>
      </c>
      <c r="Q376" s="41" t="n">
        <v>18602.3</v>
      </c>
      <c r="S376" s="39" t="s">
        <v>3427</v>
      </c>
      <c r="T376" s="39" t="s">
        <v>59</v>
      </c>
      <c r="U376" s="39" t="s">
        <v>111</v>
      </c>
      <c r="V376" s="39" t="s">
        <v>3253</v>
      </c>
      <c r="W376" s="41" t="n">
        <v>6164.9</v>
      </c>
    </row>
    <row r="377" customFormat="false" ht="12.75" hidden="false" customHeight="false" outlineLevel="0" collapsed="false">
      <c r="A377" s="39" t="s">
        <v>1770</v>
      </c>
      <c r="B377" s="39" t="s">
        <v>26</v>
      </c>
      <c r="C377" s="39" t="s">
        <v>87</v>
      </c>
      <c r="D377" s="39" t="s">
        <v>324</v>
      </c>
      <c r="E377" s="41" t="n">
        <v>59839.76</v>
      </c>
      <c r="G377" s="39" t="s">
        <v>3307</v>
      </c>
      <c r="H377" s="39" t="s">
        <v>20</v>
      </c>
      <c r="I377" s="39" t="s">
        <v>37</v>
      </c>
      <c r="J377" s="39" t="s">
        <v>3307</v>
      </c>
      <c r="K377" s="41" t="n">
        <v>8680.03</v>
      </c>
      <c r="M377" s="39" t="s">
        <v>1334</v>
      </c>
      <c r="N377" s="39" t="s">
        <v>59</v>
      </c>
      <c r="O377" s="39" t="s">
        <v>60</v>
      </c>
      <c r="P377" s="39" t="s">
        <v>61</v>
      </c>
      <c r="Q377" s="41" t="n">
        <v>18602.27</v>
      </c>
      <c r="S377" s="39" t="s">
        <v>3194</v>
      </c>
      <c r="T377" s="39" t="s">
        <v>47</v>
      </c>
      <c r="U377" s="39" t="s">
        <v>297</v>
      </c>
      <c r="V377" s="39" t="s">
        <v>984</v>
      </c>
      <c r="W377" s="41" t="n">
        <v>6164.9</v>
      </c>
    </row>
    <row r="378" customFormat="false" ht="12.75" hidden="false" customHeight="false" outlineLevel="0" collapsed="false">
      <c r="A378" s="39" t="s">
        <v>1401</v>
      </c>
      <c r="B378" s="39" t="s">
        <v>26</v>
      </c>
      <c r="C378" s="39" t="s">
        <v>111</v>
      </c>
      <c r="D378" s="39" t="s">
        <v>763</v>
      </c>
      <c r="E378" s="41" t="n">
        <v>59834.69</v>
      </c>
      <c r="G378" s="39" t="s">
        <v>3522</v>
      </c>
      <c r="H378" s="39" t="s">
        <v>20</v>
      </c>
      <c r="I378" s="39" t="s">
        <v>33</v>
      </c>
      <c r="J378" s="39" t="s">
        <v>96</v>
      </c>
      <c r="K378" s="41" t="n">
        <v>8680.03</v>
      </c>
      <c r="M378" s="39" t="s">
        <v>899</v>
      </c>
      <c r="N378" s="39" t="s">
        <v>47</v>
      </c>
      <c r="O378" s="39" t="s">
        <v>87</v>
      </c>
      <c r="P378" s="39" t="s">
        <v>900</v>
      </c>
      <c r="Q378" s="41" t="n">
        <v>18602.27</v>
      </c>
      <c r="S378" s="39" t="s">
        <v>3080</v>
      </c>
      <c r="T378" s="39" t="s">
        <v>59</v>
      </c>
      <c r="U378" s="39" t="s">
        <v>66</v>
      </c>
      <c r="V378" s="39" t="s">
        <v>119</v>
      </c>
      <c r="W378" s="41" t="n">
        <v>6164.9</v>
      </c>
    </row>
    <row r="379" customFormat="false" ht="12.75" hidden="false" customHeight="false" outlineLevel="0" collapsed="false">
      <c r="A379" s="39" t="s">
        <v>3014</v>
      </c>
      <c r="B379" s="39" t="s">
        <v>20</v>
      </c>
      <c r="C379" s="39" t="s">
        <v>45</v>
      </c>
      <c r="D379" s="39" t="s">
        <v>69</v>
      </c>
      <c r="E379" s="41" t="n">
        <v>59827.65</v>
      </c>
      <c r="G379" s="39" t="s">
        <v>2712</v>
      </c>
      <c r="H379" s="39" t="s">
        <v>59</v>
      </c>
      <c r="I379" s="39" t="s">
        <v>297</v>
      </c>
      <c r="J379" s="39" t="s">
        <v>16</v>
      </c>
      <c r="K379" s="41" t="n">
        <v>8679.98</v>
      </c>
      <c r="M379" s="39" t="s">
        <v>2367</v>
      </c>
      <c r="N379" s="39" t="s">
        <v>44</v>
      </c>
      <c r="O379" s="39" t="s">
        <v>27</v>
      </c>
      <c r="P379" s="39"/>
      <c r="Q379" s="41" t="n">
        <v>18602.24</v>
      </c>
      <c r="S379" s="39" t="s">
        <v>1739</v>
      </c>
      <c r="T379" s="39" t="s">
        <v>26</v>
      </c>
      <c r="U379" s="39" t="s">
        <v>27</v>
      </c>
      <c r="V379" s="39" t="s">
        <v>28</v>
      </c>
      <c r="W379" s="41" t="n">
        <v>6164.9</v>
      </c>
    </row>
    <row r="380" customFormat="false" ht="12.75" hidden="false" customHeight="false" outlineLevel="0" collapsed="false">
      <c r="A380" s="39" t="s">
        <v>1657</v>
      </c>
      <c r="B380" s="39" t="s">
        <v>14</v>
      </c>
      <c r="C380" s="39" t="s">
        <v>27</v>
      </c>
      <c r="D380" s="39" t="s">
        <v>28</v>
      </c>
      <c r="E380" s="41" t="n">
        <v>59825.11</v>
      </c>
      <c r="G380" s="39" t="s">
        <v>959</v>
      </c>
      <c r="H380" s="39" t="s">
        <v>346</v>
      </c>
      <c r="I380" s="39"/>
      <c r="J380" s="39"/>
      <c r="K380" s="41" t="n">
        <v>8679.960618</v>
      </c>
      <c r="M380" s="39" t="s">
        <v>2242</v>
      </c>
      <c r="N380" s="39" t="s">
        <v>47</v>
      </c>
      <c r="O380" s="39" t="s">
        <v>15</v>
      </c>
      <c r="P380" s="39" t="s">
        <v>576</v>
      </c>
      <c r="Q380" s="41" t="n">
        <v>18602.24</v>
      </c>
      <c r="S380" s="39" t="s">
        <v>2194</v>
      </c>
      <c r="T380" s="39" t="s">
        <v>14</v>
      </c>
      <c r="U380" s="39" t="s">
        <v>37</v>
      </c>
      <c r="V380" s="39" t="s">
        <v>2195</v>
      </c>
      <c r="W380" s="41" t="n">
        <v>6164.9</v>
      </c>
    </row>
    <row r="381" customFormat="false" ht="12.75" hidden="false" customHeight="false" outlineLevel="0" collapsed="false">
      <c r="A381" s="39" t="s">
        <v>1195</v>
      </c>
      <c r="B381" s="39" t="s">
        <v>47</v>
      </c>
      <c r="C381" s="39" t="s">
        <v>27</v>
      </c>
      <c r="D381" s="39" t="s">
        <v>1196</v>
      </c>
      <c r="E381" s="41" t="n">
        <v>59817.98</v>
      </c>
      <c r="G381" s="39" t="s">
        <v>1136</v>
      </c>
      <c r="H381" s="39" t="s">
        <v>20</v>
      </c>
      <c r="I381" s="39" t="s">
        <v>37</v>
      </c>
      <c r="J381" s="39" t="s">
        <v>1137</v>
      </c>
      <c r="K381" s="41" t="n">
        <v>8679.96</v>
      </c>
      <c r="M381" s="39" t="s">
        <v>3313</v>
      </c>
      <c r="N381" s="39" t="s">
        <v>47</v>
      </c>
      <c r="O381" s="39" t="s">
        <v>37</v>
      </c>
      <c r="P381" s="39" t="s">
        <v>895</v>
      </c>
      <c r="Q381" s="41" t="n">
        <v>18602.22</v>
      </c>
      <c r="S381" s="39" t="s">
        <v>1633</v>
      </c>
      <c r="T381" s="39" t="s">
        <v>47</v>
      </c>
      <c r="U381" s="39" t="s">
        <v>297</v>
      </c>
      <c r="V381" s="39" t="s">
        <v>565</v>
      </c>
      <c r="W381" s="41" t="n">
        <v>6164.9</v>
      </c>
    </row>
    <row r="382" customFormat="false" ht="12.75" hidden="false" customHeight="false" outlineLevel="0" collapsed="false">
      <c r="A382" s="39" t="s">
        <v>1964</v>
      </c>
      <c r="B382" s="39" t="s">
        <v>226</v>
      </c>
      <c r="C382" s="39" t="s">
        <v>87</v>
      </c>
      <c r="D382" s="39" t="s">
        <v>373</v>
      </c>
      <c r="E382" s="41" t="n">
        <v>59816.56</v>
      </c>
      <c r="G382" s="39" t="s">
        <v>1139</v>
      </c>
      <c r="H382" s="39" t="s">
        <v>20</v>
      </c>
      <c r="I382" s="39" t="s">
        <v>37</v>
      </c>
      <c r="J382" s="39" t="s">
        <v>1140</v>
      </c>
      <c r="K382" s="41" t="n">
        <v>8679.96</v>
      </c>
      <c r="M382" s="39" t="s">
        <v>1401</v>
      </c>
      <c r="N382" s="39"/>
      <c r="O382" s="39"/>
      <c r="P382" s="39" t="s">
        <v>765</v>
      </c>
      <c r="Q382" s="41" t="n">
        <v>18602.21</v>
      </c>
      <c r="S382" s="39" t="s">
        <v>1087</v>
      </c>
      <c r="T382" s="39" t="s">
        <v>59</v>
      </c>
      <c r="U382" s="39" t="s">
        <v>60</v>
      </c>
      <c r="V382" s="39" t="s">
        <v>1088</v>
      </c>
      <c r="W382" s="41" t="n">
        <v>6164.9</v>
      </c>
    </row>
    <row r="383" customFormat="false" ht="12.75" hidden="false" customHeight="false" outlineLevel="0" collapsed="false">
      <c r="A383" s="39" t="s">
        <v>2090</v>
      </c>
      <c r="B383" s="39" t="s">
        <v>14</v>
      </c>
      <c r="C383" s="39" t="s">
        <v>27</v>
      </c>
      <c r="D383" s="39" t="s">
        <v>2091</v>
      </c>
      <c r="E383" s="41" t="n">
        <v>59814.29</v>
      </c>
      <c r="G383" s="39" t="s">
        <v>1742</v>
      </c>
      <c r="H383" s="39" t="s">
        <v>20</v>
      </c>
      <c r="I383" s="39" t="s">
        <v>37</v>
      </c>
      <c r="J383" s="39" t="s">
        <v>1743</v>
      </c>
      <c r="K383" s="41" t="n">
        <v>8679.96</v>
      </c>
      <c r="M383" s="39" t="s">
        <v>1470</v>
      </c>
      <c r="N383" s="39" t="s">
        <v>47</v>
      </c>
      <c r="O383" s="39" t="s">
        <v>297</v>
      </c>
      <c r="P383" s="39" t="s">
        <v>512</v>
      </c>
      <c r="Q383" s="41" t="n">
        <v>18602.12</v>
      </c>
      <c r="S383" s="39" t="s">
        <v>65</v>
      </c>
      <c r="T383" s="39" t="s">
        <v>59</v>
      </c>
      <c r="U383" s="39" t="s">
        <v>66</v>
      </c>
      <c r="V383" s="39" t="s">
        <v>16</v>
      </c>
      <c r="W383" s="41" t="n">
        <v>6164.9</v>
      </c>
    </row>
    <row r="384" customFormat="false" ht="12.75" hidden="false" customHeight="false" outlineLevel="0" collapsed="false">
      <c r="A384" s="39" t="s">
        <v>1401</v>
      </c>
      <c r="B384" s="39"/>
      <c r="C384" s="39"/>
      <c r="D384" s="39" t="s">
        <v>765</v>
      </c>
      <c r="E384" s="41" t="n">
        <v>59812.19</v>
      </c>
      <c r="G384" s="39" t="s">
        <v>3226</v>
      </c>
      <c r="H384" s="39" t="s">
        <v>20</v>
      </c>
      <c r="I384" s="39" t="s">
        <v>37</v>
      </c>
      <c r="J384" s="39" t="s">
        <v>353</v>
      </c>
      <c r="K384" s="41" t="n">
        <v>8679.96</v>
      </c>
      <c r="M384" s="39" t="s">
        <v>2125</v>
      </c>
      <c r="N384" s="39" t="s">
        <v>26</v>
      </c>
      <c r="O384" s="39" t="s">
        <v>27</v>
      </c>
      <c r="P384" s="39" t="s">
        <v>28</v>
      </c>
      <c r="Q384" s="41" t="n">
        <v>18602.12</v>
      </c>
      <c r="S384" s="39" t="s">
        <v>2480</v>
      </c>
      <c r="T384" s="39" t="s">
        <v>93</v>
      </c>
      <c r="U384" s="39" t="s">
        <v>94</v>
      </c>
      <c r="V384" s="39"/>
      <c r="W384" s="41" t="n">
        <v>6164.9</v>
      </c>
    </row>
    <row r="385" customFormat="false" ht="12.75" hidden="false" customHeight="false" outlineLevel="0" collapsed="false">
      <c r="A385" s="39" t="s">
        <v>271</v>
      </c>
      <c r="B385" s="39" t="s">
        <v>20</v>
      </c>
      <c r="C385" s="39" t="s">
        <v>45</v>
      </c>
      <c r="D385" s="39" t="s">
        <v>69</v>
      </c>
      <c r="E385" s="41" t="n">
        <v>59806</v>
      </c>
      <c r="G385" s="39" t="s">
        <v>2216</v>
      </c>
      <c r="H385" s="39" t="s">
        <v>20</v>
      </c>
      <c r="I385" s="39" t="s">
        <v>33</v>
      </c>
      <c r="J385" s="39" t="s">
        <v>533</v>
      </c>
      <c r="K385" s="41" t="n">
        <v>8679.95</v>
      </c>
      <c r="M385" s="39" t="s">
        <v>949</v>
      </c>
      <c r="N385" s="39" t="s">
        <v>14</v>
      </c>
      <c r="O385" s="39" t="s">
        <v>33</v>
      </c>
      <c r="P385" s="39" t="s">
        <v>135</v>
      </c>
      <c r="Q385" s="41" t="n">
        <v>18602.12</v>
      </c>
      <c r="S385" s="39" t="s">
        <v>2140</v>
      </c>
      <c r="T385" s="39" t="s">
        <v>47</v>
      </c>
      <c r="U385" s="39" t="s">
        <v>27</v>
      </c>
      <c r="V385" s="39" t="s">
        <v>383</v>
      </c>
      <c r="W385" s="41" t="n">
        <v>6164.9</v>
      </c>
    </row>
    <row r="386" customFormat="false" ht="12.75" hidden="false" customHeight="false" outlineLevel="0" collapsed="false">
      <c r="A386" s="39" t="s">
        <v>2327</v>
      </c>
      <c r="B386" s="39" t="s">
        <v>14</v>
      </c>
      <c r="C386" s="39" t="s">
        <v>27</v>
      </c>
      <c r="D386" s="39" t="s">
        <v>31</v>
      </c>
      <c r="E386" s="41" t="n">
        <v>59802.22</v>
      </c>
      <c r="G386" s="39" t="s">
        <v>1561</v>
      </c>
      <c r="H386" s="39" t="s">
        <v>20</v>
      </c>
      <c r="I386" s="39" t="s">
        <v>37</v>
      </c>
      <c r="J386" s="39" t="s">
        <v>1562</v>
      </c>
      <c r="K386" s="41" t="n">
        <v>8679.9</v>
      </c>
      <c r="M386" s="39" t="s">
        <v>33</v>
      </c>
      <c r="N386" s="39" t="s">
        <v>34</v>
      </c>
      <c r="O386" s="39"/>
      <c r="P386" s="39"/>
      <c r="Q386" s="41" t="n">
        <v>18602.12</v>
      </c>
      <c r="S386" s="39" t="s">
        <v>1586</v>
      </c>
      <c r="T386" s="39" t="s">
        <v>346</v>
      </c>
      <c r="U386" s="39"/>
      <c r="V386" s="39"/>
      <c r="W386" s="41" t="n">
        <v>6164.9</v>
      </c>
    </row>
    <row r="387" customFormat="false" ht="12.75" hidden="false" customHeight="false" outlineLevel="0" collapsed="false">
      <c r="A387" s="39" t="s">
        <v>249</v>
      </c>
      <c r="B387" s="39" t="s">
        <v>14</v>
      </c>
      <c r="C387" s="39" t="s">
        <v>27</v>
      </c>
      <c r="D387" s="39" t="s">
        <v>144</v>
      </c>
      <c r="E387" s="41" t="n">
        <v>59795.71</v>
      </c>
      <c r="G387" s="39" t="s">
        <v>2084</v>
      </c>
      <c r="H387" s="39" t="s">
        <v>20</v>
      </c>
      <c r="I387" s="39" t="s">
        <v>37</v>
      </c>
      <c r="J387" s="39" t="s">
        <v>2085</v>
      </c>
      <c r="K387" s="41" t="n">
        <v>8679.88</v>
      </c>
      <c r="M387" s="39" t="s">
        <v>2630</v>
      </c>
      <c r="N387" s="39" t="s">
        <v>639</v>
      </c>
      <c r="O387" s="39" t="s">
        <v>60</v>
      </c>
      <c r="P387" s="39" t="s">
        <v>2631</v>
      </c>
      <c r="Q387" s="41" t="n">
        <v>18602.08</v>
      </c>
      <c r="S387" s="39" t="s">
        <v>1368</v>
      </c>
      <c r="T387" s="39" t="s">
        <v>205</v>
      </c>
      <c r="U387" s="39" t="s">
        <v>111</v>
      </c>
      <c r="V387" s="39" t="s">
        <v>1387</v>
      </c>
      <c r="W387" s="41" t="n">
        <v>6164.9</v>
      </c>
    </row>
    <row r="388" customFormat="false" ht="12.75" hidden="false" customHeight="false" outlineLevel="0" collapsed="false">
      <c r="A388" s="39" t="s">
        <v>1934</v>
      </c>
      <c r="B388" s="39" t="s">
        <v>14</v>
      </c>
      <c r="C388" s="39" t="s">
        <v>27</v>
      </c>
      <c r="D388" s="39" t="s">
        <v>31</v>
      </c>
      <c r="E388" s="41" t="n">
        <v>59795.71</v>
      </c>
      <c r="G388" s="39" t="s">
        <v>2960</v>
      </c>
      <c r="H388" s="39" t="s">
        <v>20</v>
      </c>
      <c r="I388" s="39" t="s">
        <v>37</v>
      </c>
      <c r="J388" s="39" t="s">
        <v>2960</v>
      </c>
      <c r="K388" s="41" t="n">
        <v>8679.88</v>
      </c>
      <c r="M388" s="39" t="s">
        <v>3300</v>
      </c>
      <c r="N388" s="39" t="s">
        <v>14</v>
      </c>
      <c r="O388" s="39" t="s">
        <v>87</v>
      </c>
      <c r="P388" s="39" t="s">
        <v>135</v>
      </c>
      <c r="Q388" s="41" t="n">
        <v>18602.06</v>
      </c>
      <c r="S388" s="39" t="s">
        <v>774</v>
      </c>
      <c r="T388" s="39" t="s">
        <v>59</v>
      </c>
      <c r="U388" s="39" t="s">
        <v>60</v>
      </c>
      <c r="V388" s="39" t="s">
        <v>281</v>
      </c>
      <c r="W388" s="41" t="n">
        <v>6164.9</v>
      </c>
    </row>
    <row r="389" customFormat="false" ht="12.75" hidden="false" customHeight="false" outlineLevel="0" collapsed="false">
      <c r="A389" s="39" t="s">
        <v>2344</v>
      </c>
      <c r="B389" s="39" t="s">
        <v>47</v>
      </c>
      <c r="C389" s="39" t="s">
        <v>27</v>
      </c>
      <c r="D389" s="39" t="s">
        <v>2345</v>
      </c>
      <c r="E389" s="41" t="n">
        <v>59790.6</v>
      </c>
      <c r="G389" s="39" t="s">
        <v>36</v>
      </c>
      <c r="H389" s="39" t="s">
        <v>20</v>
      </c>
      <c r="I389" s="39" t="s">
        <v>37</v>
      </c>
      <c r="J389" s="39" t="s">
        <v>36</v>
      </c>
      <c r="K389" s="41" t="n">
        <v>8679.88</v>
      </c>
      <c r="M389" s="39" t="s">
        <v>3561</v>
      </c>
      <c r="N389" s="39" t="s">
        <v>59</v>
      </c>
      <c r="O389" s="39" t="s">
        <v>66</v>
      </c>
      <c r="P389" s="39" t="s">
        <v>491</v>
      </c>
      <c r="Q389" s="41" t="n">
        <v>18602.03</v>
      </c>
      <c r="S389" s="39" t="s">
        <v>2584</v>
      </c>
      <c r="T389" s="39" t="s">
        <v>639</v>
      </c>
      <c r="U389" s="39" t="s">
        <v>60</v>
      </c>
      <c r="V389" s="39" t="s">
        <v>265</v>
      </c>
      <c r="W389" s="41" t="n">
        <v>6164.9</v>
      </c>
    </row>
    <row r="390" customFormat="false" ht="12.75" hidden="false" customHeight="false" outlineLevel="0" collapsed="false">
      <c r="A390" s="39" t="s">
        <v>1785</v>
      </c>
      <c r="B390" s="39" t="s">
        <v>47</v>
      </c>
      <c r="C390" s="39" t="s">
        <v>27</v>
      </c>
      <c r="D390" s="39" t="s">
        <v>1206</v>
      </c>
      <c r="E390" s="41" t="n">
        <v>59789.69</v>
      </c>
      <c r="G390" s="39" t="s">
        <v>493</v>
      </c>
      <c r="H390" s="39" t="s">
        <v>20</v>
      </c>
      <c r="I390" s="39" t="s">
        <v>37</v>
      </c>
      <c r="J390" s="39" t="s">
        <v>494</v>
      </c>
      <c r="K390" s="41" t="n">
        <v>8679.88</v>
      </c>
      <c r="M390" s="39" t="s">
        <v>958</v>
      </c>
      <c r="N390" s="39" t="s">
        <v>346</v>
      </c>
      <c r="O390" s="39"/>
      <c r="P390" s="39"/>
      <c r="Q390" s="41" t="n">
        <v>18602.01</v>
      </c>
      <c r="S390" s="39" t="s">
        <v>2621</v>
      </c>
      <c r="T390" s="39" t="s">
        <v>26</v>
      </c>
      <c r="U390" s="39" t="s">
        <v>27</v>
      </c>
      <c r="V390" s="39" t="s">
        <v>28</v>
      </c>
      <c r="W390" s="41" t="n">
        <v>6164.9</v>
      </c>
    </row>
    <row r="391" customFormat="false" ht="12.75" hidden="false" customHeight="false" outlineLevel="0" collapsed="false">
      <c r="A391" s="39" t="s">
        <v>1183</v>
      </c>
      <c r="B391" s="39" t="s">
        <v>14</v>
      </c>
      <c r="C391" s="39" t="s">
        <v>27</v>
      </c>
      <c r="D391" s="39" t="s">
        <v>144</v>
      </c>
      <c r="E391" s="41" t="n">
        <v>59784.95</v>
      </c>
      <c r="G391" s="39" t="s">
        <v>3313</v>
      </c>
      <c r="H391" s="39" t="s">
        <v>47</v>
      </c>
      <c r="I391" s="39" t="s">
        <v>37</v>
      </c>
      <c r="J391" s="39" t="s">
        <v>895</v>
      </c>
      <c r="K391" s="41" t="n">
        <v>8679.88</v>
      </c>
      <c r="M391" s="39" t="s">
        <v>1413</v>
      </c>
      <c r="N391" s="39" t="s">
        <v>47</v>
      </c>
      <c r="O391" s="39" t="s">
        <v>297</v>
      </c>
      <c r="P391" s="39" t="s">
        <v>512</v>
      </c>
      <c r="Q391" s="41" t="n">
        <v>18601.98</v>
      </c>
      <c r="S391" s="39" t="s">
        <v>1365</v>
      </c>
      <c r="T391" s="39" t="s">
        <v>59</v>
      </c>
      <c r="U391" s="39" t="s">
        <v>66</v>
      </c>
      <c r="V391" s="39" t="s">
        <v>1366</v>
      </c>
      <c r="W391" s="41" t="n">
        <v>6164.9</v>
      </c>
    </row>
    <row r="392" customFormat="false" ht="12.75" hidden="false" customHeight="false" outlineLevel="0" collapsed="false">
      <c r="A392" s="39" t="s">
        <v>1842</v>
      </c>
      <c r="B392" s="39" t="s">
        <v>14</v>
      </c>
      <c r="C392" s="39" t="s">
        <v>27</v>
      </c>
      <c r="D392" s="39" t="s">
        <v>28</v>
      </c>
      <c r="E392" s="41" t="n">
        <v>59778.17</v>
      </c>
      <c r="G392" s="39" t="s">
        <v>3318</v>
      </c>
      <c r="H392" s="39" t="s">
        <v>20</v>
      </c>
      <c r="I392" s="39" t="s">
        <v>37</v>
      </c>
      <c r="J392" s="39" t="s">
        <v>3319</v>
      </c>
      <c r="K392" s="41" t="n">
        <v>8679.88</v>
      </c>
      <c r="M392" s="39" t="s">
        <v>3082</v>
      </c>
      <c r="N392" s="39" t="s">
        <v>20</v>
      </c>
      <c r="O392" s="39" t="s">
        <v>33</v>
      </c>
      <c r="P392" s="39" t="s">
        <v>96</v>
      </c>
      <c r="Q392" s="41" t="n">
        <v>18601.94</v>
      </c>
      <c r="S392" s="39" t="s">
        <v>3011</v>
      </c>
      <c r="T392" s="39" t="s">
        <v>26</v>
      </c>
      <c r="U392" s="39" t="s">
        <v>66</v>
      </c>
      <c r="V392" s="39" t="s">
        <v>16</v>
      </c>
      <c r="W392" s="41" t="n">
        <v>6164.88</v>
      </c>
    </row>
    <row r="393" customFormat="false" ht="12.75" hidden="false" customHeight="false" outlineLevel="0" collapsed="false">
      <c r="A393" s="39" t="s">
        <v>1690</v>
      </c>
      <c r="B393" s="39" t="s">
        <v>47</v>
      </c>
      <c r="C393" s="39" t="s">
        <v>27</v>
      </c>
      <c r="D393" s="39" t="s">
        <v>383</v>
      </c>
      <c r="E393" s="41" t="n">
        <v>59777.99</v>
      </c>
      <c r="G393" s="39" t="s">
        <v>3420</v>
      </c>
      <c r="H393" s="39" t="s">
        <v>20</v>
      </c>
      <c r="I393" s="39" t="s">
        <v>37</v>
      </c>
      <c r="J393" s="39" t="s">
        <v>3421</v>
      </c>
      <c r="K393" s="41" t="n">
        <v>8679.88</v>
      </c>
      <c r="M393" s="39" t="s">
        <v>3543</v>
      </c>
      <c r="N393" s="39" t="s">
        <v>14</v>
      </c>
      <c r="O393" s="39" t="s">
        <v>37</v>
      </c>
      <c r="P393" s="39" t="s">
        <v>512</v>
      </c>
      <c r="Q393" s="41" t="n">
        <v>18601.93</v>
      </c>
      <c r="S393" s="39" t="s">
        <v>1509</v>
      </c>
      <c r="T393" s="39" t="s">
        <v>20</v>
      </c>
      <c r="U393" s="39" t="s">
        <v>37</v>
      </c>
      <c r="V393" s="39" t="s">
        <v>1510</v>
      </c>
      <c r="W393" s="41" t="n">
        <v>6164.88</v>
      </c>
    </row>
    <row r="394" customFormat="false" ht="12.75" hidden="false" customHeight="false" outlineLevel="0" collapsed="false">
      <c r="A394" s="39" t="s">
        <v>3144</v>
      </c>
      <c r="B394" s="39" t="s">
        <v>101</v>
      </c>
      <c r="C394" s="39" t="s">
        <v>27</v>
      </c>
      <c r="D394" s="39" t="s">
        <v>28</v>
      </c>
      <c r="E394" s="41" t="n">
        <v>59776.7</v>
      </c>
      <c r="G394" s="39" t="s">
        <v>2987</v>
      </c>
      <c r="H394" s="39" t="s">
        <v>20</v>
      </c>
      <c r="I394" s="39" t="s">
        <v>33</v>
      </c>
      <c r="J394" s="39" t="s">
        <v>90</v>
      </c>
      <c r="K394" s="41" t="n">
        <v>8679.88</v>
      </c>
      <c r="M394" s="39" t="s">
        <v>2179</v>
      </c>
      <c r="N394" s="39" t="s">
        <v>47</v>
      </c>
      <c r="O394" s="39" t="s">
        <v>87</v>
      </c>
      <c r="P394" s="39" t="s">
        <v>2180</v>
      </c>
      <c r="Q394" s="41" t="n">
        <v>18601.91</v>
      </c>
      <c r="S394" s="39" t="s">
        <v>1603</v>
      </c>
      <c r="T394" s="39" t="s">
        <v>20</v>
      </c>
      <c r="U394" s="39" t="s">
        <v>37</v>
      </c>
      <c r="V394" s="39" t="s">
        <v>1603</v>
      </c>
      <c r="W394" s="41" t="n">
        <v>6164.88</v>
      </c>
    </row>
    <row r="395" customFormat="false" ht="12.75" hidden="false" customHeight="false" outlineLevel="0" collapsed="false">
      <c r="A395" s="39" t="s">
        <v>1252</v>
      </c>
      <c r="B395" s="39" t="s">
        <v>14</v>
      </c>
      <c r="C395" s="39" t="s">
        <v>27</v>
      </c>
      <c r="D395" s="39" t="s">
        <v>144</v>
      </c>
      <c r="E395" s="41" t="n">
        <v>59776.41</v>
      </c>
      <c r="G395" s="39" t="s">
        <v>1514</v>
      </c>
      <c r="H395" s="39" t="s">
        <v>20</v>
      </c>
      <c r="I395" s="39" t="s">
        <v>37</v>
      </c>
      <c r="J395" s="39" t="s">
        <v>1515</v>
      </c>
      <c r="K395" s="41" t="n">
        <v>8679.87</v>
      </c>
      <c r="M395" s="39" t="s">
        <v>1415</v>
      </c>
      <c r="N395" s="39" t="s">
        <v>59</v>
      </c>
      <c r="O395" s="39" t="s">
        <v>66</v>
      </c>
      <c r="P395" s="39" t="s">
        <v>119</v>
      </c>
      <c r="Q395" s="41" t="n">
        <v>18601.9</v>
      </c>
      <c r="S395" s="39" t="s">
        <v>3126</v>
      </c>
      <c r="T395" s="39" t="s">
        <v>26</v>
      </c>
      <c r="U395" s="39" t="s">
        <v>45</v>
      </c>
      <c r="V395" s="39" t="s">
        <v>3127</v>
      </c>
      <c r="W395" s="41" t="n">
        <v>6164.88</v>
      </c>
    </row>
    <row r="396" customFormat="false" ht="12.75" hidden="false" customHeight="false" outlineLevel="0" collapsed="false">
      <c r="A396" s="39" t="s">
        <v>100</v>
      </c>
      <c r="B396" s="39" t="s">
        <v>101</v>
      </c>
      <c r="C396" s="39" t="s">
        <v>27</v>
      </c>
      <c r="D396" s="39" t="s">
        <v>102</v>
      </c>
      <c r="E396" s="41" t="n">
        <v>59776.17</v>
      </c>
      <c r="G396" s="39" t="s">
        <v>1603</v>
      </c>
      <c r="H396" s="39" t="s">
        <v>20</v>
      </c>
      <c r="I396" s="39" t="s">
        <v>37</v>
      </c>
      <c r="J396" s="39" t="s">
        <v>1603</v>
      </c>
      <c r="K396" s="41" t="n">
        <v>8679.86</v>
      </c>
      <c r="M396" s="39" t="s">
        <v>3226</v>
      </c>
      <c r="N396" s="39" t="s">
        <v>20</v>
      </c>
      <c r="O396" s="39" t="s">
        <v>37</v>
      </c>
      <c r="P396" s="39" t="s">
        <v>353</v>
      </c>
      <c r="Q396" s="41" t="n">
        <v>18601.9</v>
      </c>
      <c r="S396" s="39" t="s">
        <v>550</v>
      </c>
      <c r="T396" s="39" t="s">
        <v>14</v>
      </c>
      <c r="U396" s="39" t="s">
        <v>37</v>
      </c>
      <c r="V396" s="39" t="s">
        <v>512</v>
      </c>
      <c r="W396" s="41" t="n">
        <v>6164.86</v>
      </c>
    </row>
    <row r="397" customFormat="false" ht="12.75" hidden="false" customHeight="false" outlineLevel="0" collapsed="false">
      <c r="A397" s="39" t="s">
        <v>2384</v>
      </c>
      <c r="B397" s="39" t="s">
        <v>26</v>
      </c>
      <c r="C397" s="39" t="s">
        <v>27</v>
      </c>
      <c r="D397" s="39" t="s">
        <v>28</v>
      </c>
      <c r="E397" s="41" t="n">
        <v>59775.9</v>
      </c>
      <c r="G397" s="39" t="s">
        <v>352</v>
      </c>
      <c r="H397" s="39" t="s">
        <v>20</v>
      </c>
      <c r="I397" s="39" t="s">
        <v>37</v>
      </c>
      <c r="J397" s="39" t="s">
        <v>353</v>
      </c>
      <c r="K397" s="41" t="n">
        <v>8679.85</v>
      </c>
      <c r="M397" s="39" t="s">
        <v>2038</v>
      </c>
      <c r="N397" s="39" t="s">
        <v>26</v>
      </c>
      <c r="O397" s="39" t="s">
        <v>27</v>
      </c>
      <c r="P397" s="39" t="s">
        <v>28</v>
      </c>
      <c r="Q397" s="41" t="n">
        <v>18601.85</v>
      </c>
      <c r="S397" s="39" t="s">
        <v>2295</v>
      </c>
      <c r="T397" s="39" t="s">
        <v>20</v>
      </c>
      <c r="U397" s="39" t="s">
        <v>37</v>
      </c>
      <c r="V397" s="39" t="s">
        <v>2296</v>
      </c>
      <c r="W397" s="41" t="n">
        <v>6164.84</v>
      </c>
    </row>
    <row r="398" customFormat="false" ht="12.75" hidden="false" customHeight="false" outlineLevel="0" collapsed="false">
      <c r="A398" s="39" t="s">
        <v>1625</v>
      </c>
      <c r="B398" s="39" t="s">
        <v>26</v>
      </c>
      <c r="C398" s="39" t="s">
        <v>27</v>
      </c>
      <c r="D398" s="39" t="s">
        <v>1626</v>
      </c>
      <c r="E398" s="41" t="n">
        <v>59774.62</v>
      </c>
      <c r="G398" s="39" t="s">
        <v>1408</v>
      </c>
      <c r="H398" s="39" t="s">
        <v>20</v>
      </c>
      <c r="I398" s="39" t="s">
        <v>33</v>
      </c>
      <c r="J398" s="39" t="s">
        <v>533</v>
      </c>
      <c r="K398" s="41" t="n">
        <v>8679.85</v>
      </c>
      <c r="M398" s="39" t="s">
        <v>1739</v>
      </c>
      <c r="N398" s="39" t="s">
        <v>26</v>
      </c>
      <c r="O398" s="39" t="s">
        <v>27</v>
      </c>
      <c r="P398" s="39" t="s">
        <v>28</v>
      </c>
      <c r="Q398" s="41" t="n">
        <v>18601.79</v>
      </c>
      <c r="S398" s="39" t="s">
        <v>2572</v>
      </c>
      <c r="T398" s="39" t="s">
        <v>309</v>
      </c>
      <c r="U398" s="39" t="s">
        <v>60</v>
      </c>
      <c r="V398" s="39" t="s">
        <v>512</v>
      </c>
      <c r="W398" s="41" t="n">
        <v>6164.84</v>
      </c>
    </row>
    <row r="399" customFormat="false" ht="12.75" hidden="false" customHeight="false" outlineLevel="0" collapsed="false">
      <c r="A399" s="39" t="s">
        <v>2566</v>
      </c>
      <c r="B399" s="39" t="s">
        <v>26</v>
      </c>
      <c r="C399" s="39" t="s">
        <v>27</v>
      </c>
      <c r="D399" s="39" t="s">
        <v>28</v>
      </c>
      <c r="E399" s="41" t="n">
        <v>59773.64</v>
      </c>
      <c r="G399" s="39" t="s">
        <v>2985</v>
      </c>
      <c r="H399" s="39" t="s">
        <v>20</v>
      </c>
      <c r="I399" s="39" t="s">
        <v>37</v>
      </c>
      <c r="J399" s="39" t="s">
        <v>2985</v>
      </c>
      <c r="K399" s="41" t="n">
        <v>8679.84</v>
      </c>
      <c r="M399" s="39" t="s">
        <v>100</v>
      </c>
      <c r="N399" s="39" t="s">
        <v>101</v>
      </c>
      <c r="O399" s="39" t="s">
        <v>27</v>
      </c>
      <c r="P399" s="39" t="s">
        <v>102</v>
      </c>
      <c r="Q399" s="41" t="n">
        <v>18601.77</v>
      </c>
      <c r="S399" s="39" t="s">
        <v>3528</v>
      </c>
      <c r="T399" s="39" t="s">
        <v>20</v>
      </c>
      <c r="U399" s="39" t="s">
        <v>37</v>
      </c>
      <c r="V399" s="39" t="s">
        <v>353</v>
      </c>
      <c r="W399" s="41" t="n">
        <v>6164.84</v>
      </c>
    </row>
    <row r="400" customFormat="false" ht="12.75" hidden="false" customHeight="false" outlineLevel="0" collapsed="false">
      <c r="A400" s="39" t="s">
        <v>3089</v>
      </c>
      <c r="B400" s="39" t="s">
        <v>26</v>
      </c>
      <c r="C400" s="39" t="s">
        <v>111</v>
      </c>
      <c r="D400" s="39" t="s">
        <v>952</v>
      </c>
      <c r="E400" s="41" t="n">
        <v>59772.76</v>
      </c>
      <c r="G400" s="39" t="s">
        <v>1899</v>
      </c>
      <c r="H400" s="39" t="s">
        <v>20</v>
      </c>
      <c r="I400" s="39" t="s">
        <v>37</v>
      </c>
      <c r="J400" s="39" t="s">
        <v>353</v>
      </c>
      <c r="K400" s="41" t="n">
        <v>8679.84</v>
      </c>
      <c r="M400" s="39" t="s">
        <v>2482</v>
      </c>
      <c r="N400" s="39" t="s">
        <v>159</v>
      </c>
      <c r="O400" s="39" t="s">
        <v>37</v>
      </c>
      <c r="P400" s="39" t="s">
        <v>2483</v>
      </c>
      <c r="Q400" s="41" t="n">
        <v>18601.77</v>
      </c>
      <c r="S400" s="39" t="s">
        <v>2038</v>
      </c>
      <c r="T400" s="39" t="s">
        <v>26</v>
      </c>
      <c r="U400" s="39" t="s">
        <v>27</v>
      </c>
      <c r="V400" s="39" t="s">
        <v>28</v>
      </c>
      <c r="W400" s="41" t="n">
        <v>6164.84</v>
      </c>
    </row>
    <row r="401" customFormat="false" ht="12.75" hidden="false" customHeight="false" outlineLevel="0" collapsed="false">
      <c r="A401" s="39" t="s">
        <v>2327</v>
      </c>
      <c r="B401" s="39" t="s">
        <v>26</v>
      </c>
      <c r="C401" s="39" t="s">
        <v>27</v>
      </c>
      <c r="D401" s="39" t="s">
        <v>28</v>
      </c>
      <c r="E401" s="41" t="n">
        <v>59771.57</v>
      </c>
      <c r="G401" s="39" t="s">
        <v>3189</v>
      </c>
      <c r="H401" s="39" t="s">
        <v>20</v>
      </c>
      <c r="I401" s="39" t="s">
        <v>37</v>
      </c>
      <c r="J401" s="39" t="s">
        <v>3189</v>
      </c>
      <c r="K401" s="41" t="n">
        <v>8679.84</v>
      </c>
      <c r="M401" s="39" t="s">
        <v>665</v>
      </c>
      <c r="N401" s="39" t="s">
        <v>59</v>
      </c>
      <c r="O401" s="39" t="s">
        <v>60</v>
      </c>
      <c r="P401" s="39" t="s">
        <v>281</v>
      </c>
      <c r="Q401" s="41" t="n">
        <v>18601.77</v>
      </c>
      <c r="S401" s="39" t="s">
        <v>2464</v>
      </c>
      <c r="T401" s="39" t="s">
        <v>47</v>
      </c>
      <c r="U401" s="39" t="s">
        <v>87</v>
      </c>
      <c r="V401" s="39" t="s">
        <v>96</v>
      </c>
      <c r="W401" s="41" t="n">
        <v>6164.84</v>
      </c>
    </row>
    <row r="402" customFormat="false" ht="12.75" hidden="false" customHeight="false" outlineLevel="0" collapsed="false">
      <c r="A402" s="39" t="s">
        <v>3250</v>
      </c>
      <c r="B402" s="39" t="s">
        <v>26</v>
      </c>
      <c r="C402" s="39" t="s">
        <v>111</v>
      </c>
      <c r="D402" s="39" t="s">
        <v>3251</v>
      </c>
      <c r="E402" s="41" t="n">
        <v>59766.22</v>
      </c>
      <c r="G402" s="39" t="s">
        <v>2641</v>
      </c>
      <c r="H402" s="39" t="s">
        <v>20</v>
      </c>
      <c r="I402" s="39" t="s">
        <v>33</v>
      </c>
      <c r="J402" s="39" t="s">
        <v>90</v>
      </c>
      <c r="K402" s="41" t="n">
        <v>8679.84</v>
      </c>
      <c r="M402" s="39" t="s">
        <v>977</v>
      </c>
      <c r="N402" s="39" t="s">
        <v>978</v>
      </c>
      <c r="O402" s="39"/>
      <c r="P402" s="39"/>
      <c r="Q402" s="41" t="n">
        <v>18601.65</v>
      </c>
      <c r="S402" s="39" t="s">
        <v>2582</v>
      </c>
      <c r="T402" s="39" t="s">
        <v>205</v>
      </c>
      <c r="U402" s="39" t="s">
        <v>111</v>
      </c>
      <c r="V402" s="39" t="s">
        <v>512</v>
      </c>
      <c r="W402" s="41" t="n">
        <v>6164.81</v>
      </c>
    </row>
    <row r="403" customFormat="false" ht="12.75" hidden="false" customHeight="false" outlineLevel="0" collapsed="false">
      <c r="A403" s="39" t="s">
        <v>200</v>
      </c>
      <c r="B403" s="39" t="s">
        <v>26</v>
      </c>
      <c r="C403" s="39" t="s">
        <v>27</v>
      </c>
      <c r="D403" s="39" t="s">
        <v>142</v>
      </c>
      <c r="E403" s="41" t="n">
        <v>59763.48</v>
      </c>
      <c r="G403" s="39" t="s">
        <v>2336</v>
      </c>
      <c r="H403" s="39" t="s">
        <v>14</v>
      </c>
      <c r="I403" s="39" t="s">
        <v>37</v>
      </c>
      <c r="J403" s="39" t="s">
        <v>355</v>
      </c>
      <c r="K403" s="41" t="n">
        <v>8679.83</v>
      </c>
      <c r="M403" s="39" t="s">
        <v>2845</v>
      </c>
      <c r="N403" s="39" t="s">
        <v>47</v>
      </c>
      <c r="O403" s="39" t="s">
        <v>45</v>
      </c>
      <c r="P403" s="39" t="s">
        <v>2846</v>
      </c>
      <c r="Q403" s="41" t="n">
        <v>18601.61</v>
      </c>
      <c r="S403" s="39" t="s">
        <v>812</v>
      </c>
      <c r="T403" s="39" t="s">
        <v>59</v>
      </c>
      <c r="U403" s="39" t="s">
        <v>66</v>
      </c>
      <c r="V403" s="39" t="s">
        <v>119</v>
      </c>
      <c r="W403" s="41" t="n">
        <v>6164.79</v>
      </c>
    </row>
    <row r="404" customFormat="false" ht="12.75" hidden="false" customHeight="false" outlineLevel="0" collapsed="false">
      <c r="A404" s="39" t="s">
        <v>2409</v>
      </c>
      <c r="B404" s="39" t="s">
        <v>26</v>
      </c>
      <c r="C404" s="39" t="s">
        <v>27</v>
      </c>
      <c r="D404" s="39" t="s">
        <v>2410</v>
      </c>
      <c r="E404" s="41" t="n">
        <v>59762.68</v>
      </c>
      <c r="G404" s="39" t="s">
        <v>158</v>
      </c>
      <c r="H404" s="39" t="s">
        <v>159</v>
      </c>
      <c r="I404" s="39" t="s">
        <v>37</v>
      </c>
      <c r="J404" s="39" t="s">
        <v>160</v>
      </c>
      <c r="K404" s="41" t="n">
        <v>8679.83</v>
      </c>
      <c r="M404" s="39" t="s">
        <v>1022</v>
      </c>
      <c r="N404" s="39" t="s">
        <v>639</v>
      </c>
      <c r="O404" s="39" t="s">
        <v>37</v>
      </c>
      <c r="P404" s="39" t="s">
        <v>1023</v>
      </c>
      <c r="Q404" s="41" t="n">
        <v>18601.58</v>
      </c>
      <c r="S404" s="39" t="s">
        <v>2098</v>
      </c>
      <c r="T404" s="39" t="s">
        <v>14</v>
      </c>
      <c r="U404" s="39" t="s">
        <v>27</v>
      </c>
      <c r="V404" s="39" t="s">
        <v>28</v>
      </c>
      <c r="W404" s="41" t="n">
        <v>6164.777854</v>
      </c>
    </row>
    <row r="405" customFormat="false" ht="12.75" hidden="false" customHeight="false" outlineLevel="0" collapsed="false">
      <c r="A405" s="39" t="s">
        <v>2379</v>
      </c>
      <c r="B405" s="39" t="s">
        <v>26</v>
      </c>
      <c r="C405" s="39" t="s">
        <v>27</v>
      </c>
      <c r="D405" s="39" t="s">
        <v>2380</v>
      </c>
      <c r="E405" s="41" t="n">
        <v>59758.81</v>
      </c>
      <c r="G405" s="39" t="s">
        <v>197</v>
      </c>
      <c r="H405" s="39" t="s">
        <v>20</v>
      </c>
      <c r="I405" s="39" t="s">
        <v>37</v>
      </c>
      <c r="J405" s="39" t="s">
        <v>198</v>
      </c>
      <c r="K405" s="41" t="n">
        <v>8679.83</v>
      </c>
      <c r="M405" s="39" t="s">
        <v>1046</v>
      </c>
      <c r="N405" s="39" t="s">
        <v>59</v>
      </c>
      <c r="O405" s="39" t="s">
        <v>60</v>
      </c>
      <c r="P405" s="39" t="s">
        <v>61</v>
      </c>
      <c r="Q405" s="41" t="n">
        <v>18601.55</v>
      </c>
      <c r="S405" s="39" t="s">
        <v>2054</v>
      </c>
      <c r="T405" s="39" t="s">
        <v>47</v>
      </c>
      <c r="U405" s="39" t="s">
        <v>87</v>
      </c>
      <c r="V405" s="39" t="s">
        <v>88</v>
      </c>
      <c r="W405" s="41" t="n">
        <v>6164.76</v>
      </c>
    </row>
    <row r="406" customFormat="false" ht="12.75" hidden="false" customHeight="false" outlineLevel="0" collapsed="false">
      <c r="A406" s="39" t="s">
        <v>3343</v>
      </c>
      <c r="B406" s="39" t="s">
        <v>26</v>
      </c>
      <c r="C406" s="39" t="s">
        <v>27</v>
      </c>
      <c r="D406" s="39" t="s">
        <v>54</v>
      </c>
      <c r="E406" s="41" t="n">
        <v>59757.92</v>
      </c>
      <c r="G406" s="39" t="s">
        <v>990</v>
      </c>
      <c r="H406" s="39" t="s">
        <v>20</v>
      </c>
      <c r="I406" s="39" t="s">
        <v>37</v>
      </c>
      <c r="J406" s="39" t="s">
        <v>991</v>
      </c>
      <c r="K406" s="41" t="n">
        <v>8679.83</v>
      </c>
      <c r="M406" s="39" t="s">
        <v>781</v>
      </c>
      <c r="N406" s="39" t="s">
        <v>226</v>
      </c>
      <c r="O406" s="39" t="s">
        <v>297</v>
      </c>
      <c r="P406" s="39" t="s">
        <v>298</v>
      </c>
      <c r="Q406" s="41" t="n">
        <v>18601.47</v>
      </c>
      <c r="S406" s="39" t="s">
        <v>3306</v>
      </c>
      <c r="T406" s="39" t="s">
        <v>93</v>
      </c>
      <c r="U406" s="39" t="s">
        <v>94</v>
      </c>
      <c r="V406" s="39"/>
      <c r="W406" s="41" t="n">
        <v>6164.75</v>
      </c>
    </row>
    <row r="407" customFormat="false" ht="12.75" hidden="false" customHeight="false" outlineLevel="0" collapsed="false">
      <c r="A407" s="39" t="s">
        <v>2125</v>
      </c>
      <c r="B407" s="39" t="s">
        <v>26</v>
      </c>
      <c r="C407" s="39" t="s">
        <v>27</v>
      </c>
      <c r="D407" s="39" t="s">
        <v>28</v>
      </c>
      <c r="E407" s="41" t="n">
        <v>59756.61</v>
      </c>
      <c r="G407" s="39" t="s">
        <v>1798</v>
      </c>
      <c r="H407" s="39" t="s">
        <v>20</v>
      </c>
      <c r="I407" s="39" t="s">
        <v>37</v>
      </c>
      <c r="J407" s="39" t="s">
        <v>353</v>
      </c>
      <c r="K407" s="41" t="n">
        <v>8679.83</v>
      </c>
      <c r="M407" s="39" t="s">
        <v>2906</v>
      </c>
      <c r="N407" s="39" t="s">
        <v>47</v>
      </c>
      <c r="O407" s="39" t="s">
        <v>87</v>
      </c>
      <c r="P407" s="39" t="s">
        <v>2907</v>
      </c>
      <c r="Q407" s="41" t="n">
        <v>18601.43</v>
      </c>
      <c r="S407" s="39" t="s">
        <v>60</v>
      </c>
      <c r="T407" s="39" t="s">
        <v>34</v>
      </c>
      <c r="U407" s="39"/>
      <c r="V407" s="39"/>
      <c r="W407" s="41" t="n">
        <v>6164.73</v>
      </c>
    </row>
    <row r="408" customFormat="false" ht="12.75" hidden="false" customHeight="false" outlineLevel="0" collapsed="false">
      <c r="A408" s="39" t="s">
        <v>1614</v>
      </c>
      <c r="B408" s="39" t="s">
        <v>26</v>
      </c>
      <c r="C408" s="39" t="s">
        <v>27</v>
      </c>
      <c r="D408" s="39" t="s">
        <v>28</v>
      </c>
      <c r="E408" s="41" t="n">
        <v>59756.21</v>
      </c>
      <c r="G408" s="39" t="s">
        <v>3180</v>
      </c>
      <c r="H408" s="39" t="s">
        <v>639</v>
      </c>
      <c r="I408" s="39" t="s">
        <v>37</v>
      </c>
      <c r="J408" s="39" t="s">
        <v>727</v>
      </c>
      <c r="K408" s="41" t="n">
        <v>8679.83</v>
      </c>
      <c r="M408" s="39" t="s">
        <v>1472</v>
      </c>
      <c r="N408" s="39" t="s">
        <v>47</v>
      </c>
      <c r="O408" s="39" t="s">
        <v>87</v>
      </c>
      <c r="P408" s="39" t="s">
        <v>535</v>
      </c>
      <c r="Q408" s="41" t="n">
        <v>18601.4</v>
      </c>
      <c r="S408" s="39" t="s">
        <v>339</v>
      </c>
      <c r="T408" s="39" t="s">
        <v>44</v>
      </c>
      <c r="U408" s="39" t="s">
        <v>27</v>
      </c>
      <c r="V408" s="39"/>
      <c r="W408" s="41" t="n">
        <v>6164.7</v>
      </c>
    </row>
    <row r="409" customFormat="false" ht="12.75" hidden="false" customHeight="false" outlineLevel="0" collapsed="false">
      <c r="A409" s="39" t="s">
        <v>2840</v>
      </c>
      <c r="B409" s="39" t="s">
        <v>26</v>
      </c>
      <c r="C409" s="39" t="s">
        <v>27</v>
      </c>
      <c r="D409" s="39" t="s">
        <v>2841</v>
      </c>
      <c r="E409" s="41" t="n">
        <v>59755.35</v>
      </c>
      <c r="G409" s="39" t="s">
        <v>1041</v>
      </c>
      <c r="H409" s="39" t="s">
        <v>20</v>
      </c>
      <c r="I409" s="39" t="s">
        <v>37</v>
      </c>
      <c r="J409" s="39" t="s">
        <v>1042</v>
      </c>
      <c r="K409" s="41" t="n">
        <v>8679.83</v>
      </c>
      <c r="M409" s="39" t="s">
        <v>1568</v>
      </c>
      <c r="N409" s="39" t="s">
        <v>59</v>
      </c>
      <c r="O409" s="39" t="s">
        <v>60</v>
      </c>
      <c r="P409" s="39" t="s">
        <v>61</v>
      </c>
      <c r="Q409" s="41" t="n">
        <v>18601.37</v>
      </c>
      <c r="S409" s="39" t="s">
        <v>3465</v>
      </c>
      <c r="T409" s="39" t="s">
        <v>20</v>
      </c>
      <c r="U409" s="39" t="s">
        <v>45</v>
      </c>
      <c r="V409" s="39" t="s">
        <v>3466</v>
      </c>
      <c r="W409" s="41" t="n">
        <v>6164.7</v>
      </c>
    </row>
    <row r="410" customFormat="false" ht="12.75" hidden="false" customHeight="false" outlineLevel="0" collapsed="false">
      <c r="A410" s="39" t="s">
        <v>697</v>
      </c>
      <c r="B410" s="39" t="s">
        <v>125</v>
      </c>
      <c r="C410" s="39" t="s">
        <v>37</v>
      </c>
      <c r="D410" s="39" t="s">
        <v>96</v>
      </c>
      <c r="E410" s="41" t="n">
        <v>59740.13</v>
      </c>
      <c r="G410" s="39" t="s">
        <v>3349</v>
      </c>
      <c r="H410" s="39" t="s">
        <v>20</v>
      </c>
      <c r="I410" s="39" t="s">
        <v>37</v>
      </c>
      <c r="J410" s="39" t="s">
        <v>3350</v>
      </c>
      <c r="K410" s="41" t="n">
        <v>8679.83</v>
      </c>
      <c r="M410" s="39" t="s">
        <v>2289</v>
      </c>
      <c r="N410" s="39" t="s">
        <v>20</v>
      </c>
      <c r="O410" s="39" t="s">
        <v>37</v>
      </c>
      <c r="P410" s="39" t="s">
        <v>353</v>
      </c>
      <c r="Q410" s="41" t="n">
        <v>18601.25</v>
      </c>
      <c r="S410" s="39" t="s">
        <v>1680</v>
      </c>
      <c r="T410" s="39" t="s">
        <v>44</v>
      </c>
      <c r="U410" s="39" t="s">
        <v>27</v>
      </c>
      <c r="V410" s="39"/>
      <c r="W410" s="41" t="n">
        <v>6164.69</v>
      </c>
    </row>
    <row r="411" customFormat="false" ht="12.75" hidden="false" customHeight="false" outlineLevel="0" collapsed="false">
      <c r="A411" s="39" t="s">
        <v>683</v>
      </c>
      <c r="B411" s="39" t="s">
        <v>26</v>
      </c>
      <c r="C411" s="39" t="s">
        <v>27</v>
      </c>
      <c r="D411" s="39" t="s">
        <v>28</v>
      </c>
      <c r="E411" s="41" t="n">
        <v>59738.29</v>
      </c>
      <c r="G411" s="39" t="s">
        <v>1509</v>
      </c>
      <c r="H411" s="39" t="s">
        <v>20</v>
      </c>
      <c r="I411" s="39" t="s">
        <v>37</v>
      </c>
      <c r="J411" s="39" t="s">
        <v>1510</v>
      </c>
      <c r="K411" s="41" t="n">
        <v>8679.83</v>
      </c>
      <c r="M411" s="39" t="s">
        <v>2194</v>
      </c>
      <c r="N411" s="39" t="s">
        <v>14</v>
      </c>
      <c r="O411" s="39" t="s">
        <v>37</v>
      </c>
      <c r="P411" s="39" t="s">
        <v>2195</v>
      </c>
      <c r="Q411" s="41" t="n">
        <v>18601.12</v>
      </c>
      <c r="S411" s="39" t="s">
        <v>1939</v>
      </c>
      <c r="T411" s="39" t="s">
        <v>14</v>
      </c>
      <c r="U411" s="39" t="s">
        <v>27</v>
      </c>
      <c r="V411" s="39" t="s">
        <v>28</v>
      </c>
      <c r="W411" s="41" t="n">
        <v>6164.69</v>
      </c>
    </row>
    <row r="412" customFormat="false" ht="12.75" hidden="false" customHeight="false" outlineLevel="0" collapsed="false">
      <c r="A412" s="39" t="s">
        <v>852</v>
      </c>
      <c r="B412" s="39" t="s">
        <v>26</v>
      </c>
      <c r="C412" s="39" t="s">
        <v>87</v>
      </c>
      <c r="D412" s="39" t="s">
        <v>324</v>
      </c>
      <c r="E412" s="41" t="n">
        <v>59738.02</v>
      </c>
      <c r="G412" s="39" t="s">
        <v>2466</v>
      </c>
      <c r="H412" s="39" t="s">
        <v>20</v>
      </c>
      <c r="I412" s="39" t="s">
        <v>37</v>
      </c>
      <c r="J412" s="39" t="s">
        <v>353</v>
      </c>
      <c r="K412" s="41" t="n">
        <v>8679.83</v>
      </c>
      <c r="M412" s="39" t="s">
        <v>3096</v>
      </c>
      <c r="N412" s="39" t="s">
        <v>639</v>
      </c>
      <c r="O412" s="39" t="s">
        <v>45</v>
      </c>
      <c r="P412" s="39" t="s">
        <v>73</v>
      </c>
      <c r="Q412" s="41" t="n">
        <v>18601.1</v>
      </c>
      <c r="S412" s="39" t="s">
        <v>2566</v>
      </c>
      <c r="T412" s="39" t="s">
        <v>26</v>
      </c>
      <c r="U412" s="39" t="s">
        <v>27</v>
      </c>
      <c r="V412" s="39" t="s">
        <v>28</v>
      </c>
      <c r="W412" s="41" t="n">
        <v>6164.69</v>
      </c>
    </row>
    <row r="413" customFormat="false" ht="12.75" hidden="false" customHeight="false" outlineLevel="0" collapsed="false">
      <c r="A413" s="39" t="s">
        <v>1582</v>
      </c>
      <c r="B413" s="39" t="s">
        <v>26</v>
      </c>
      <c r="C413" s="39" t="s">
        <v>27</v>
      </c>
      <c r="D413" s="39" t="s">
        <v>56</v>
      </c>
      <c r="E413" s="41" t="n">
        <v>59732.89</v>
      </c>
      <c r="G413" s="39" t="s">
        <v>1529</v>
      </c>
      <c r="H413" s="39" t="s">
        <v>20</v>
      </c>
      <c r="I413" s="39" t="s">
        <v>37</v>
      </c>
      <c r="J413" s="39" t="s">
        <v>1530</v>
      </c>
      <c r="K413" s="41" t="n">
        <v>8679.83</v>
      </c>
      <c r="M413" s="39" t="s">
        <v>2298</v>
      </c>
      <c r="N413" s="39" t="s">
        <v>159</v>
      </c>
      <c r="O413" s="39" t="s">
        <v>37</v>
      </c>
      <c r="P413" s="39" t="s">
        <v>2299</v>
      </c>
      <c r="Q413" s="41" t="n">
        <v>18601.06</v>
      </c>
      <c r="S413" s="39" t="s">
        <v>977</v>
      </c>
      <c r="T413" s="39" t="s">
        <v>978</v>
      </c>
      <c r="U413" s="39"/>
      <c r="V413" s="39"/>
      <c r="W413" s="41" t="n">
        <v>6164.69</v>
      </c>
    </row>
    <row r="414" customFormat="false" ht="12.75" hidden="false" customHeight="false" outlineLevel="0" collapsed="false">
      <c r="A414" s="39" t="s">
        <v>726</v>
      </c>
      <c r="B414" s="39" t="s">
        <v>47</v>
      </c>
      <c r="C414" s="39" t="s">
        <v>87</v>
      </c>
      <c r="D414" s="39" t="s">
        <v>727</v>
      </c>
      <c r="E414" s="41" t="n">
        <v>59731.4</v>
      </c>
      <c r="G414" s="39" t="s">
        <v>967</v>
      </c>
      <c r="H414" s="39" t="s">
        <v>20</v>
      </c>
      <c r="I414" s="39" t="s">
        <v>37</v>
      </c>
      <c r="J414" s="39" t="s">
        <v>281</v>
      </c>
      <c r="K414" s="41" t="n">
        <v>8679.83</v>
      </c>
      <c r="M414" s="39" t="s">
        <v>2772</v>
      </c>
      <c r="N414" s="39" t="s">
        <v>47</v>
      </c>
      <c r="O414" s="39" t="s">
        <v>87</v>
      </c>
      <c r="P414" s="39" t="s">
        <v>2773</v>
      </c>
      <c r="Q414" s="41" t="n">
        <v>18600.937689</v>
      </c>
      <c r="S414" s="39" t="s">
        <v>2061</v>
      </c>
      <c r="T414" s="39" t="s">
        <v>26</v>
      </c>
      <c r="U414" s="39" t="s">
        <v>111</v>
      </c>
      <c r="V414" s="39" t="s">
        <v>1155</v>
      </c>
      <c r="W414" s="41" t="n">
        <v>6164.69</v>
      </c>
    </row>
    <row r="415" customFormat="false" ht="12.75" hidden="false" customHeight="false" outlineLevel="0" collapsed="false">
      <c r="A415" s="39" t="s">
        <v>1622</v>
      </c>
      <c r="B415" s="39" t="s">
        <v>26</v>
      </c>
      <c r="C415" s="39" t="s">
        <v>27</v>
      </c>
      <c r="D415" s="39" t="s">
        <v>54</v>
      </c>
      <c r="E415" s="41" t="n">
        <v>59731.22</v>
      </c>
      <c r="G415" s="39" t="s">
        <v>2289</v>
      </c>
      <c r="H415" s="39" t="s">
        <v>20</v>
      </c>
      <c r="I415" s="39" t="s">
        <v>37</v>
      </c>
      <c r="J415" s="39" t="s">
        <v>353</v>
      </c>
      <c r="K415" s="41" t="n">
        <v>8679.83</v>
      </c>
      <c r="M415" s="39" t="s">
        <v>3318</v>
      </c>
      <c r="N415" s="39" t="s">
        <v>20</v>
      </c>
      <c r="O415" s="39" t="s">
        <v>37</v>
      </c>
      <c r="P415" s="39" t="s">
        <v>3319</v>
      </c>
      <c r="Q415" s="41" t="n">
        <v>18600.9</v>
      </c>
      <c r="S415" s="39" t="s">
        <v>3420</v>
      </c>
      <c r="T415" s="39" t="s">
        <v>20</v>
      </c>
      <c r="U415" s="39" t="s">
        <v>37</v>
      </c>
      <c r="V415" s="39" t="s">
        <v>3421</v>
      </c>
      <c r="W415" s="41" t="n">
        <v>6164.65</v>
      </c>
    </row>
    <row r="416" customFormat="false" ht="12.75" hidden="false" customHeight="false" outlineLevel="0" collapsed="false">
      <c r="A416" s="39" t="s">
        <v>1739</v>
      </c>
      <c r="B416" s="39" t="s">
        <v>26</v>
      </c>
      <c r="C416" s="39" t="s">
        <v>27</v>
      </c>
      <c r="D416" s="39" t="s">
        <v>28</v>
      </c>
      <c r="E416" s="41" t="n">
        <v>59730.03</v>
      </c>
      <c r="G416" s="39" t="s">
        <v>2624</v>
      </c>
      <c r="H416" s="39" t="s">
        <v>20</v>
      </c>
      <c r="I416" s="39" t="s">
        <v>37</v>
      </c>
      <c r="J416" s="39" t="s">
        <v>2625</v>
      </c>
      <c r="K416" s="41" t="n">
        <v>8679.83</v>
      </c>
      <c r="M416" s="39" t="s">
        <v>1960</v>
      </c>
      <c r="N416" s="39" t="s">
        <v>1961</v>
      </c>
      <c r="O416" s="39" t="s">
        <v>60</v>
      </c>
      <c r="P416" s="39" t="s">
        <v>1359</v>
      </c>
      <c r="Q416" s="41" t="n">
        <v>18600.88</v>
      </c>
      <c r="S416" s="39" t="s">
        <v>400</v>
      </c>
      <c r="T416" s="39" t="s">
        <v>125</v>
      </c>
      <c r="U416" s="39" t="s">
        <v>87</v>
      </c>
      <c r="V416" s="39" t="s">
        <v>401</v>
      </c>
      <c r="W416" s="41" t="n">
        <v>6164.63</v>
      </c>
    </row>
    <row r="417" customFormat="false" ht="12.75" hidden="false" customHeight="false" outlineLevel="0" collapsed="false">
      <c r="A417" s="39" t="s">
        <v>552</v>
      </c>
      <c r="B417" s="39" t="s">
        <v>26</v>
      </c>
      <c r="C417" s="39" t="s">
        <v>27</v>
      </c>
      <c r="D417" s="39" t="s">
        <v>453</v>
      </c>
      <c r="E417" s="41" t="n">
        <v>59725.08</v>
      </c>
      <c r="G417" s="39" t="s">
        <v>2473</v>
      </c>
      <c r="H417" s="39" t="s">
        <v>20</v>
      </c>
      <c r="I417" s="39" t="s">
        <v>37</v>
      </c>
      <c r="J417" s="39" t="s">
        <v>355</v>
      </c>
      <c r="K417" s="41" t="n">
        <v>8679.83</v>
      </c>
      <c r="M417" s="39" t="s">
        <v>339</v>
      </c>
      <c r="N417" s="39" t="s">
        <v>44</v>
      </c>
      <c r="O417" s="39" t="s">
        <v>27</v>
      </c>
      <c r="P417" s="39"/>
      <c r="Q417" s="41" t="n">
        <v>18600.87</v>
      </c>
      <c r="S417" s="39" t="s">
        <v>929</v>
      </c>
      <c r="T417" s="39" t="s">
        <v>59</v>
      </c>
      <c r="U417" s="39" t="s">
        <v>66</v>
      </c>
      <c r="V417" s="39" t="s">
        <v>16</v>
      </c>
      <c r="W417" s="41" t="n">
        <v>6164.34</v>
      </c>
    </row>
    <row r="418" customFormat="false" ht="12.75" hidden="false" customHeight="false" outlineLevel="0" collapsed="false">
      <c r="A418" s="39" t="s">
        <v>2371</v>
      </c>
      <c r="B418" s="39" t="s">
        <v>26</v>
      </c>
      <c r="C418" s="39" t="s">
        <v>87</v>
      </c>
      <c r="D418" s="39" t="s">
        <v>2372</v>
      </c>
      <c r="E418" s="41" t="n">
        <v>59713.98</v>
      </c>
      <c r="G418" s="39" t="s">
        <v>2295</v>
      </c>
      <c r="H418" s="39" t="s">
        <v>20</v>
      </c>
      <c r="I418" s="39" t="s">
        <v>37</v>
      </c>
      <c r="J418" s="39" t="s">
        <v>2296</v>
      </c>
      <c r="K418" s="41" t="n">
        <v>8679.83</v>
      </c>
      <c r="M418" s="39" t="s">
        <v>3465</v>
      </c>
      <c r="N418" s="39" t="s">
        <v>20</v>
      </c>
      <c r="O418" s="39" t="s">
        <v>45</v>
      </c>
      <c r="P418" s="39" t="s">
        <v>3466</v>
      </c>
      <c r="Q418" s="41" t="n">
        <v>18600.76</v>
      </c>
      <c r="S418" s="39" t="s">
        <v>1807</v>
      </c>
      <c r="T418" s="39" t="s">
        <v>20</v>
      </c>
      <c r="U418" s="39" t="s">
        <v>37</v>
      </c>
      <c r="V418" s="39" t="s">
        <v>1562</v>
      </c>
      <c r="W418" s="41" t="n">
        <v>6164.31</v>
      </c>
    </row>
    <row r="419" customFormat="false" ht="12.75" hidden="false" customHeight="false" outlineLevel="0" collapsed="false">
      <c r="A419" s="39" t="s">
        <v>3473</v>
      </c>
      <c r="B419" s="39" t="s">
        <v>26</v>
      </c>
      <c r="C419" s="39" t="s">
        <v>111</v>
      </c>
      <c r="D419" s="39" t="s">
        <v>1885</v>
      </c>
      <c r="E419" s="41" t="n">
        <v>59693.26</v>
      </c>
      <c r="G419" s="39" t="s">
        <v>1344</v>
      </c>
      <c r="H419" s="39" t="s">
        <v>20</v>
      </c>
      <c r="I419" s="39" t="s">
        <v>37</v>
      </c>
      <c r="J419" s="39" t="s">
        <v>353</v>
      </c>
      <c r="K419" s="41" t="n">
        <v>8679.83</v>
      </c>
      <c r="M419" s="39" t="s">
        <v>2387</v>
      </c>
      <c r="N419" s="39" t="s">
        <v>26</v>
      </c>
      <c r="O419" s="39" t="s">
        <v>111</v>
      </c>
      <c r="P419" s="39" t="s">
        <v>2388</v>
      </c>
      <c r="Q419" s="41" t="n">
        <v>18600.6</v>
      </c>
      <c r="S419" s="39" t="s">
        <v>3499</v>
      </c>
      <c r="T419" s="39" t="s">
        <v>59</v>
      </c>
      <c r="U419" s="39" t="s">
        <v>297</v>
      </c>
      <c r="V419" s="39" t="s">
        <v>16</v>
      </c>
      <c r="W419" s="41" t="n">
        <v>6164.22</v>
      </c>
    </row>
    <row r="420" customFormat="false" ht="12.75" hidden="false" customHeight="false" outlineLevel="0" collapsed="false">
      <c r="A420" s="39" t="s">
        <v>2461</v>
      </c>
      <c r="B420" s="39" t="s">
        <v>26</v>
      </c>
      <c r="C420" s="39" t="s">
        <v>87</v>
      </c>
      <c r="D420" s="39" t="s">
        <v>2372</v>
      </c>
      <c r="E420" s="41" t="n">
        <v>59673.53</v>
      </c>
      <c r="G420" s="39" t="s">
        <v>1804</v>
      </c>
      <c r="H420" s="39" t="s">
        <v>20</v>
      </c>
      <c r="I420" s="39" t="s">
        <v>37</v>
      </c>
      <c r="J420" s="39" t="s">
        <v>353</v>
      </c>
      <c r="K420" s="41" t="n">
        <v>8679.83</v>
      </c>
      <c r="M420" s="39" t="s">
        <v>46</v>
      </c>
      <c r="N420" s="39" t="s">
        <v>26</v>
      </c>
      <c r="O420" s="39" t="s">
        <v>27</v>
      </c>
      <c r="P420" s="39" t="s">
        <v>50</v>
      </c>
      <c r="Q420" s="41" t="n">
        <v>18600.47</v>
      </c>
      <c r="S420" s="39" t="s">
        <v>1742</v>
      </c>
      <c r="T420" s="39" t="s">
        <v>20</v>
      </c>
      <c r="U420" s="39" t="s">
        <v>37</v>
      </c>
      <c r="V420" s="39" t="s">
        <v>1743</v>
      </c>
      <c r="W420" s="41" t="n">
        <v>6164.12</v>
      </c>
    </row>
    <row r="421" customFormat="false" ht="12.75" hidden="false" customHeight="false" outlineLevel="0" collapsed="false">
      <c r="A421" s="39" t="s">
        <v>2257</v>
      </c>
      <c r="B421" s="39" t="s">
        <v>26</v>
      </c>
      <c r="C421" s="39" t="s">
        <v>111</v>
      </c>
      <c r="D421" s="39" t="s">
        <v>1155</v>
      </c>
      <c r="E421" s="41" t="n">
        <v>59667.64</v>
      </c>
      <c r="G421" s="39" t="s">
        <v>3074</v>
      </c>
      <c r="H421" s="39" t="s">
        <v>20</v>
      </c>
      <c r="I421" s="39" t="s">
        <v>37</v>
      </c>
      <c r="J421" s="39" t="s">
        <v>3075</v>
      </c>
      <c r="K421" s="41" t="n">
        <v>8679.83</v>
      </c>
      <c r="M421" s="39" t="s">
        <v>1899</v>
      </c>
      <c r="N421" s="39" t="s">
        <v>20</v>
      </c>
      <c r="O421" s="39" t="s">
        <v>37</v>
      </c>
      <c r="P421" s="39" t="s">
        <v>353</v>
      </c>
      <c r="Q421" s="41" t="n">
        <v>18600.42</v>
      </c>
      <c r="S421" s="39" t="s">
        <v>1104</v>
      </c>
      <c r="T421" s="39" t="s">
        <v>639</v>
      </c>
      <c r="U421" s="39" t="s">
        <v>37</v>
      </c>
      <c r="V421" s="39" t="s">
        <v>1105</v>
      </c>
      <c r="W421" s="41" t="n">
        <v>6164.02</v>
      </c>
    </row>
    <row r="422" customFormat="false" ht="12.75" hidden="false" customHeight="false" outlineLevel="0" collapsed="false">
      <c r="A422" s="39" t="s">
        <v>2227</v>
      </c>
      <c r="B422" s="39" t="s">
        <v>26</v>
      </c>
      <c r="C422" s="39" t="s">
        <v>111</v>
      </c>
      <c r="D422" s="39" t="s">
        <v>763</v>
      </c>
      <c r="E422" s="41" t="n">
        <v>59651.55</v>
      </c>
      <c r="G422" s="39" t="s">
        <v>635</v>
      </c>
      <c r="H422" s="39" t="s">
        <v>20</v>
      </c>
      <c r="I422" s="39" t="s">
        <v>37</v>
      </c>
      <c r="J422" s="39" t="s">
        <v>353</v>
      </c>
      <c r="K422" s="41" t="n">
        <v>8679.83</v>
      </c>
      <c r="M422" s="39" t="s">
        <v>3559</v>
      </c>
      <c r="N422" s="39" t="s">
        <v>59</v>
      </c>
      <c r="O422" s="39" t="s">
        <v>66</v>
      </c>
      <c r="P422" s="39" t="s">
        <v>1417</v>
      </c>
      <c r="Q422" s="41" t="n">
        <v>18600.41</v>
      </c>
      <c r="S422" s="39" t="s">
        <v>1476</v>
      </c>
      <c r="T422" s="39" t="s">
        <v>47</v>
      </c>
      <c r="U422" s="39" t="s">
        <v>297</v>
      </c>
      <c r="V422" s="39" t="s">
        <v>1477</v>
      </c>
      <c r="W422" s="41" t="n">
        <v>6164</v>
      </c>
    </row>
    <row r="423" customFormat="false" ht="12.75" hidden="false" customHeight="false" outlineLevel="0" collapsed="false">
      <c r="A423" s="39" t="s">
        <v>3077</v>
      </c>
      <c r="B423" s="39" t="s">
        <v>59</v>
      </c>
      <c r="C423" s="39" t="s">
        <v>111</v>
      </c>
      <c r="D423" s="39" t="s">
        <v>765</v>
      </c>
      <c r="E423" s="41" t="n">
        <v>59638.79</v>
      </c>
      <c r="G423" s="39" t="s">
        <v>3346</v>
      </c>
      <c r="H423" s="39" t="s">
        <v>20</v>
      </c>
      <c r="I423" s="39" t="s">
        <v>37</v>
      </c>
      <c r="J423" s="39" t="s">
        <v>3347</v>
      </c>
      <c r="K423" s="41" t="n">
        <v>8679.83</v>
      </c>
      <c r="M423" s="39" t="s">
        <v>2332</v>
      </c>
      <c r="N423" s="39" t="s">
        <v>26</v>
      </c>
      <c r="O423" s="39" t="s">
        <v>111</v>
      </c>
      <c r="P423" s="39" t="s">
        <v>61</v>
      </c>
      <c r="Q423" s="41" t="n">
        <v>18600.24</v>
      </c>
      <c r="S423" s="39" t="s">
        <v>3154</v>
      </c>
      <c r="T423" s="39" t="s">
        <v>47</v>
      </c>
      <c r="U423" s="39" t="s">
        <v>87</v>
      </c>
      <c r="V423" s="39" t="s">
        <v>2726</v>
      </c>
      <c r="W423" s="41" t="n">
        <v>6164</v>
      </c>
    </row>
    <row r="424" customFormat="false" ht="12.75" hidden="false" customHeight="false" outlineLevel="0" collapsed="false">
      <c r="A424" s="39" t="s">
        <v>1519</v>
      </c>
      <c r="B424" s="39" t="s">
        <v>26</v>
      </c>
      <c r="C424" s="39" t="s">
        <v>111</v>
      </c>
      <c r="D424" s="39" t="s">
        <v>763</v>
      </c>
      <c r="E424" s="41" t="n">
        <v>59627.91</v>
      </c>
      <c r="G424" s="39" t="s">
        <v>3389</v>
      </c>
      <c r="H424" s="39" t="s">
        <v>20</v>
      </c>
      <c r="I424" s="39" t="s">
        <v>37</v>
      </c>
      <c r="J424" s="39" t="s">
        <v>353</v>
      </c>
      <c r="K424" s="41" t="n">
        <v>8679.83</v>
      </c>
      <c r="M424" s="39" t="s">
        <v>2923</v>
      </c>
      <c r="N424" s="39" t="s">
        <v>59</v>
      </c>
      <c r="O424" s="39" t="s">
        <v>66</v>
      </c>
      <c r="P424" s="39" t="s">
        <v>1164</v>
      </c>
      <c r="Q424" s="41" t="n">
        <v>18600.22</v>
      </c>
      <c r="S424" s="39" t="s">
        <v>2106</v>
      </c>
      <c r="T424" s="39" t="s">
        <v>256</v>
      </c>
      <c r="U424" s="39" t="s">
        <v>45</v>
      </c>
      <c r="V424" s="39" t="s">
        <v>373</v>
      </c>
      <c r="W424" s="41" t="n">
        <v>6163.98</v>
      </c>
    </row>
    <row r="425" customFormat="false" ht="12.75" hidden="false" customHeight="false" outlineLevel="0" collapsed="false">
      <c r="A425" s="39" t="s">
        <v>2480</v>
      </c>
      <c r="B425" s="39" t="s">
        <v>93</v>
      </c>
      <c r="C425" s="39" t="s">
        <v>94</v>
      </c>
      <c r="D425" s="39"/>
      <c r="E425" s="41" t="n">
        <v>59627.73</v>
      </c>
      <c r="G425" s="39" t="s">
        <v>2482</v>
      </c>
      <c r="H425" s="39" t="s">
        <v>159</v>
      </c>
      <c r="I425" s="39" t="s">
        <v>37</v>
      </c>
      <c r="J425" s="39" t="s">
        <v>2483</v>
      </c>
      <c r="K425" s="41" t="n">
        <v>8679.83</v>
      </c>
      <c r="M425" s="39" t="s">
        <v>3346</v>
      </c>
      <c r="N425" s="39" t="s">
        <v>20</v>
      </c>
      <c r="O425" s="39" t="s">
        <v>37</v>
      </c>
      <c r="P425" s="39" t="s">
        <v>3347</v>
      </c>
      <c r="Q425" s="41" t="n">
        <v>18600.08</v>
      </c>
      <c r="S425" s="39" t="s">
        <v>283</v>
      </c>
      <c r="T425" s="39" t="s">
        <v>20</v>
      </c>
      <c r="U425" s="39" t="s">
        <v>37</v>
      </c>
      <c r="V425" s="39" t="s">
        <v>281</v>
      </c>
      <c r="W425" s="41" t="n">
        <v>6163.94</v>
      </c>
    </row>
    <row r="426" customFormat="false" ht="12.75" hidden="false" customHeight="false" outlineLevel="0" collapsed="false">
      <c r="A426" s="39" t="s">
        <v>1325</v>
      </c>
      <c r="B426" s="39" t="s">
        <v>59</v>
      </c>
      <c r="C426" s="39" t="s">
        <v>111</v>
      </c>
      <c r="D426" s="39" t="s">
        <v>763</v>
      </c>
      <c r="E426" s="41" t="n">
        <v>59575.8</v>
      </c>
      <c r="G426" s="39" t="s">
        <v>2665</v>
      </c>
      <c r="H426" s="39" t="s">
        <v>20</v>
      </c>
      <c r="I426" s="39" t="s">
        <v>37</v>
      </c>
      <c r="J426" s="39" t="s">
        <v>353</v>
      </c>
      <c r="K426" s="41" t="n">
        <v>8679.83</v>
      </c>
      <c r="M426" s="39" t="s">
        <v>3539</v>
      </c>
      <c r="N426" s="39" t="s">
        <v>26</v>
      </c>
      <c r="O426" s="39" t="s">
        <v>111</v>
      </c>
      <c r="P426" s="39" t="s">
        <v>763</v>
      </c>
      <c r="Q426" s="41" t="n">
        <v>18599.88</v>
      </c>
      <c r="S426" s="39" t="s">
        <v>3463</v>
      </c>
      <c r="T426" s="39" t="s">
        <v>59</v>
      </c>
      <c r="U426" s="39" t="s">
        <v>66</v>
      </c>
      <c r="V426" s="39" t="s">
        <v>16</v>
      </c>
      <c r="W426" s="41" t="n">
        <v>6163.658628</v>
      </c>
    </row>
    <row r="427" customFormat="false" ht="12.75" hidden="false" customHeight="false" outlineLevel="0" collapsed="false">
      <c r="A427" s="39" t="s">
        <v>1566</v>
      </c>
      <c r="B427" s="39" t="s">
        <v>59</v>
      </c>
      <c r="C427" s="39" t="s">
        <v>111</v>
      </c>
      <c r="D427" s="39" t="s">
        <v>763</v>
      </c>
      <c r="E427" s="41" t="n">
        <v>59575.8</v>
      </c>
      <c r="G427" s="39" t="s">
        <v>779</v>
      </c>
      <c r="H427" s="39" t="s">
        <v>20</v>
      </c>
      <c r="I427" s="39" t="s">
        <v>37</v>
      </c>
      <c r="J427" s="39" t="s">
        <v>779</v>
      </c>
      <c r="K427" s="41" t="n">
        <v>8679.83</v>
      </c>
      <c r="M427" s="39" t="s">
        <v>3132</v>
      </c>
      <c r="N427" s="39" t="s">
        <v>20</v>
      </c>
      <c r="O427" s="39" t="s">
        <v>37</v>
      </c>
      <c r="P427" s="39" t="s">
        <v>353</v>
      </c>
      <c r="Q427" s="41" t="n">
        <v>18599.77</v>
      </c>
      <c r="S427" s="39" t="s">
        <v>993</v>
      </c>
      <c r="T427" s="39" t="s">
        <v>47</v>
      </c>
      <c r="U427" s="39" t="s">
        <v>60</v>
      </c>
      <c r="V427" s="39" t="s">
        <v>491</v>
      </c>
      <c r="W427" s="41" t="n">
        <v>6163.46</v>
      </c>
    </row>
    <row r="428" customFormat="false" ht="12.75" hidden="false" customHeight="false" outlineLevel="0" collapsed="false">
      <c r="A428" s="39" t="s">
        <v>3539</v>
      </c>
      <c r="B428" s="39" t="s">
        <v>26</v>
      </c>
      <c r="C428" s="39" t="s">
        <v>111</v>
      </c>
      <c r="D428" s="39" t="s">
        <v>763</v>
      </c>
      <c r="E428" s="41" t="n">
        <v>59565.61</v>
      </c>
      <c r="G428" s="39" t="s">
        <v>793</v>
      </c>
      <c r="H428" s="39" t="s">
        <v>639</v>
      </c>
      <c r="I428" s="39" t="s">
        <v>37</v>
      </c>
      <c r="J428" s="39" t="s">
        <v>82</v>
      </c>
      <c r="K428" s="41" t="n">
        <v>8679.83</v>
      </c>
      <c r="M428" s="39" t="s">
        <v>3209</v>
      </c>
      <c r="N428" s="39" t="s">
        <v>205</v>
      </c>
      <c r="O428" s="39" t="s">
        <v>60</v>
      </c>
      <c r="P428" s="39" t="s">
        <v>3211</v>
      </c>
      <c r="Q428" s="41" t="n">
        <v>18599.53</v>
      </c>
      <c r="S428" s="39" t="s">
        <v>415</v>
      </c>
      <c r="T428" s="39" t="s">
        <v>20</v>
      </c>
      <c r="U428" s="39" t="s">
        <v>87</v>
      </c>
      <c r="V428" s="39" t="s">
        <v>88</v>
      </c>
      <c r="W428" s="41" t="n">
        <v>6163.17</v>
      </c>
    </row>
    <row r="429" customFormat="false" ht="12.75" hidden="false" customHeight="false" outlineLevel="0" collapsed="false">
      <c r="A429" s="39" t="s">
        <v>1681</v>
      </c>
      <c r="B429" s="39" t="s">
        <v>20</v>
      </c>
      <c r="C429" s="39" t="s">
        <v>45</v>
      </c>
      <c r="D429" s="39" t="s">
        <v>1682</v>
      </c>
      <c r="E429" s="41" t="n">
        <v>59549.26</v>
      </c>
      <c r="G429" s="39" t="s">
        <v>1830</v>
      </c>
      <c r="H429" s="39" t="s">
        <v>20</v>
      </c>
      <c r="I429" s="39" t="s">
        <v>37</v>
      </c>
      <c r="J429" s="39" t="s">
        <v>353</v>
      </c>
      <c r="K429" s="41" t="n">
        <v>8679.83</v>
      </c>
      <c r="M429" s="39" t="s">
        <v>1161</v>
      </c>
      <c r="N429" s="39" t="s">
        <v>309</v>
      </c>
      <c r="O429" s="39" t="s">
        <v>60</v>
      </c>
      <c r="P429" s="39" t="s">
        <v>1162</v>
      </c>
      <c r="Q429" s="41" t="n">
        <v>18599.53</v>
      </c>
      <c r="S429" s="39" t="s">
        <v>2638</v>
      </c>
      <c r="T429" s="39" t="s">
        <v>59</v>
      </c>
      <c r="U429" s="39" t="s">
        <v>60</v>
      </c>
      <c r="V429" s="39" t="s">
        <v>1164</v>
      </c>
      <c r="W429" s="41" t="n">
        <v>6162.88</v>
      </c>
    </row>
    <row r="430" customFormat="false" ht="12.75" hidden="false" customHeight="false" outlineLevel="0" collapsed="false">
      <c r="A430" s="39" t="s">
        <v>1292</v>
      </c>
      <c r="B430" s="39" t="s">
        <v>59</v>
      </c>
      <c r="C430" s="39" t="s">
        <v>111</v>
      </c>
      <c r="D430" s="39" t="s">
        <v>763</v>
      </c>
      <c r="E430" s="41" t="n">
        <v>59544.71</v>
      </c>
      <c r="G430" s="39" t="s">
        <v>1836</v>
      </c>
      <c r="H430" s="39" t="s">
        <v>20</v>
      </c>
      <c r="I430" s="39" t="s">
        <v>37</v>
      </c>
      <c r="J430" s="39" t="s">
        <v>1837</v>
      </c>
      <c r="K430" s="41" t="n">
        <v>8679.83</v>
      </c>
      <c r="M430" s="39" t="s">
        <v>3623</v>
      </c>
      <c r="N430" s="39" t="s">
        <v>59</v>
      </c>
      <c r="O430" s="39" t="s">
        <v>66</v>
      </c>
      <c r="P430" s="39" t="s">
        <v>16</v>
      </c>
      <c r="Q430" s="41" t="n">
        <v>18599.39</v>
      </c>
      <c r="S430" s="39" t="s">
        <v>1830</v>
      </c>
      <c r="T430" s="39" t="s">
        <v>20</v>
      </c>
      <c r="U430" s="39" t="s">
        <v>37</v>
      </c>
      <c r="V430" s="39" t="s">
        <v>353</v>
      </c>
      <c r="W430" s="41" t="n">
        <v>6162.8</v>
      </c>
    </row>
    <row r="431" customFormat="false" ht="12.75" hidden="false" customHeight="false" outlineLevel="0" collapsed="false">
      <c r="A431" s="39" t="s">
        <v>619</v>
      </c>
      <c r="B431" s="39" t="s">
        <v>26</v>
      </c>
      <c r="C431" s="39" t="s">
        <v>111</v>
      </c>
      <c r="D431" s="39" t="s">
        <v>620</v>
      </c>
      <c r="E431" s="41" t="n">
        <v>59540.22</v>
      </c>
      <c r="G431" s="39" t="s">
        <v>3531</v>
      </c>
      <c r="H431" s="39" t="s">
        <v>20</v>
      </c>
      <c r="I431" s="39" t="s">
        <v>37</v>
      </c>
      <c r="J431" s="39" t="s">
        <v>3532</v>
      </c>
      <c r="K431" s="41" t="n">
        <v>8679.83</v>
      </c>
      <c r="M431" s="39" t="s">
        <v>1611</v>
      </c>
      <c r="N431" s="39" t="s">
        <v>14</v>
      </c>
      <c r="O431" s="39" t="s">
        <v>37</v>
      </c>
      <c r="P431" s="39" t="s">
        <v>1612</v>
      </c>
      <c r="Q431" s="41" t="n">
        <v>18598.92</v>
      </c>
      <c r="S431" s="39" t="s">
        <v>1635</v>
      </c>
      <c r="T431" s="39" t="s">
        <v>47</v>
      </c>
      <c r="U431" s="39" t="s">
        <v>87</v>
      </c>
      <c r="V431" s="39" t="s">
        <v>1636</v>
      </c>
      <c r="W431" s="41" t="n">
        <v>6162.63</v>
      </c>
    </row>
    <row r="432" customFormat="false" ht="12.75" hidden="false" customHeight="false" outlineLevel="0" collapsed="false">
      <c r="A432" s="39" t="s">
        <v>951</v>
      </c>
      <c r="B432" s="39" t="s">
        <v>26</v>
      </c>
      <c r="C432" s="39" t="s">
        <v>111</v>
      </c>
      <c r="D432" s="39" t="s">
        <v>952</v>
      </c>
      <c r="E432" s="41" t="n">
        <v>59530.79</v>
      </c>
      <c r="G432" s="39" t="s">
        <v>2032</v>
      </c>
      <c r="H432" s="39" t="s">
        <v>20</v>
      </c>
      <c r="I432" s="39" t="s">
        <v>37</v>
      </c>
      <c r="J432" s="39" t="s">
        <v>2033</v>
      </c>
      <c r="K432" s="41" t="n">
        <v>8679.83</v>
      </c>
      <c r="M432" s="39" t="s">
        <v>1625</v>
      </c>
      <c r="N432" s="39" t="s">
        <v>26</v>
      </c>
      <c r="O432" s="39" t="s">
        <v>27</v>
      </c>
      <c r="P432" s="39" t="s">
        <v>1626</v>
      </c>
      <c r="Q432" s="41" t="n">
        <v>18598.88</v>
      </c>
      <c r="S432" s="39" t="s">
        <v>3354</v>
      </c>
      <c r="T432" s="39" t="s">
        <v>47</v>
      </c>
      <c r="U432" s="39" t="s">
        <v>87</v>
      </c>
      <c r="V432" s="39" t="s">
        <v>88</v>
      </c>
      <c r="W432" s="41" t="n">
        <v>6162.57</v>
      </c>
    </row>
    <row r="433" customFormat="false" ht="12.75" hidden="false" customHeight="false" outlineLevel="0" collapsed="false">
      <c r="A433" s="39" t="s">
        <v>2330</v>
      </c>
      <c r="B433" s="39" t="s">
        <v>26</v>
      </c>
      <c r="C433" s="39" t="s">
        <v>66</v>
      </c>
      <c r="D433" s="39" t="s">
        <v>16</v>
      </c>
      <c r="E433" s="41" t="n">
        <v>59520.78</v>
      </c>
      <c r="G433" s="39" t="s">
        <v>2801</v>
      </c>
      <c r="H433" s="39" t="s">
        <v>14</v>
      </c>
      <c r="I433" s="39" t="s">
        <v>37</v>
      </c>
      <c r="J433" s="39" t="s">
        <v>2802</v>
      </c>
      <c r="K433" s="41" t="n">
        <v>8679.82</v>
      </c>
      <c r="M433" s="39" t="s">
        <v>993</v>
      </c>
      <c r="N433" s="39" t="s">
        <v>47</v>
      </c>
      <c r="O433" s="39" t="s">
        <v>60</v>
      </c>
      <c r="P433" s="39" t="s">
        <v>491</v>
      </c>
      <c r="Q433" s="41" t="n">
        <v>18598.83</v>
      </c>
      <c r="S433" s="39" t="s">
        <v>1258</v>
      </c>
      <c r="T433" s="39" t="s">
        <v>20</v>
      </c>
      <c r="U433" s="39" t="s">
        <v>37</v>
      </c>
      <c r="V433" s="39" t="s">
        <v>1259</v>
      </c>
      <c r="W433" s="41" t="n">
        <v>6162.57</v>
      </c>
    </row>
    <row r="434" customFormat="false" ht="12.75" hidden="false" customHeight="false" outlineLevel="0" collapsed="false">
      <c r="A434" s="39" t="s">
        <v>1419</v>
      </c>
      <c r="B434" s="39" t="s">
        <v>47</v>
      </c>
      <c r="C434" s="39" t="s">
        <v>111</v>
      </c>
      <c r="D434" s="39" t="s">
        <v>1420</v>
      </c>
      <c r="E434" s="41" t="n">
        <v>59502.28</v>
      </c>
      <c r="G434" s="39" t="s">
        <v>1712</v>
      </c>
      <c r="H434" s="39" t="s">
        <v>47</v>
      </c>
      <c r="I434" s="39" t="s">
        <v>37</v>
      </c>
      <c r="J434" s="39" t="s">
        <v>895</v>
      </c>
      <c r="K434" s="41" t="n">
        <v>8679.82</v>
      </c>
      <c r="M434" s="39" t="s">
        <v>1944</v>
      </c>
      <c r="N434" s="39" t="s">
        <v>20</v>
      </c>
      <c r="O434" s="39" t="s">
        <v>37</v>
      </c>
      <c r="P434" s="39" t="s">
        <v>1945</v>
      </c>
      <c r="Q434" s="41" t="n">
        <v>18598.76</v>
      </c>
      <c r="S434" s="39" t="s">
        <v>2989</v>
      </c>
      <c r="T434" s="39" t="s">
        <v>14</v>
      </c>
      <c r="U434" s="39" t="s">
        <v>45</v>
      </c>
      <c r="V434" s="39" t="s">
        <v>2990</v>
      </c>
      <c r="W434" s="41" t="n">
        <v>6162.5372</v>
      </c>
    </row>
    <row r="435" customFormat="false" ht="12.75" hidden="false" customHeight="false" outlineLevel="0" collapsed="false">
      <c r="A435" s="39" t="s">
        <v>1072</v>
      </c>
      <c r="B435" s="39" t="s">
        <v>26</v>
      </c>
      <c r="C435" s="39" t="s">
        <v>111</v>
      </c>
      <c r="D435" s="39" t="s">
        <v>61</v>
      </c>
      <c r="E435" s="41" t="n">
        <v>59495.99</v>
      </c>
      <c r="G435" s="39" t="s">
        <v>283</v>
      </c>
      <c r="H435" s="39" t="s">
        <v>20</v>
      </c>
      <c r="I435" s="39" t="s">
        <v>37</v>
      </c>
      <c r="J435" s="39" t="s">
        <v>281</v>
      </c>
      <c r="K435" s="41" t="n">
        <v>8679.82</v>
      </c>
      <c r="M435" s="39" t="s">
        <v>3284</v>
      </c>
      <c r="N435" s="39" t="s">
        <v>14</v>
      </c>
      <c r="O435" s="39" t="s">
        <v>33</v>
      </c>
      <c r="P435" s="39" t="s">
        <v>535</v>
      </c>
      <c r="Q435" s="41" t="n">
        <v>18598.72</v>
      </c>
      <c r="S435" s="39" t="s">
        <v>3135</v>
      </c>
      <c r="T435" s="39" t="s">
        <v>47</v>
      </c>
      <c r="U435" s="39" t="s">
        <v>87</v>
      </c>
      <c r="V435" s="39" t="s">
        <v>3136</v>
      </c>
      <c r="W435" s="41" t="n">
        <v>6162.2</v>
      </c>
    </row>
    <row r="436" customFormat="false" ht="12.75" hidden="false" customHeight="false" outlineLevel="0" collapsed="false">
      <c r="A436" s="39" t="s">
        <v>2387</v>
      </c>
      <c r="B436" s="39" t="s">
        <v>26</v>
      </c>
      <c r="C436" s="39" t="s">
        <v>111</v>
      </c>
      <c r="D436" s="39" t="s">
        <v>2388</v>
      </c>
      <c r="E436" s="41" t="n">
        <v>59483.73</v>
      </c>
      <c r="G436" s="39" t="s">
        <v>555</v>
      </c>
      <c r="H436" s="39" t="s">
        <v>20</v>
      </c>
      <c r="I436" s="39" t="s">
        <v>37</v>
      </c>
      <c r="J436" s="39" t="s">
        <v>556</v>
      </c>
      <c r="K436" s="41" t="n">
        <v>8679.82</v>
      </c>
      <c r="M436" s="39" t="s">
        <v>3307</v>
      </c>
      <c r="N436" s="39" t="s">
        <v>20</v>
      </c>
      <c r="O436" s="39" t="s">
        <v>37</v>
      </c>
      <c r="P436" s="39" t="s">
        <v>3307</v>
      </c>
      <c r="Q436" s="41" t="n">
        <v>18598.61</v>
      </c>
      <c r="S436" s="39" t="s">
        <v>967</v>
      </c>
      <c r="T436" s="39" t="s">
        <v>20</v>
      </c>
      <c r="U436" s="39" t="s">
        <v>37</v>
      </c>
      <c r="V436" s="39" t="s">
        <v>281</v>
      </c>
      <c r="W436" s="41" t="n">
        <v>6162</v>
      </c>
    </row>
    <row r="437" customFormat="false" ht="12.75" hidden="false" customHeight="false" outlineLevel="0" collapsed="false">
      <c r="A437" s="39" t="s">
        <v>1368</v>
      </c>
      <c r="B437" s="39" t="s">
        <v>47</v>
      </c>
      <c r="C437" s="39" t="s">
        <v>111</v>
      </c>
      <c r="D437" s="39" t="s">
        <v>1369</v>
      </c>
      <c r="E437" s="41" t="n">
        <v>59463.69</v>
      </c>
      <c r="G437" s="39" t="s">
        <v>2762</v>
      </c>
      <c r="H437" s="39" t="s">
        <v>20</v>
      </c>
      <c r="I437" s="39" t="s">
        <v>37</v>
      </c>
      <c r="J437" s="39" t="s">
        <v>2763</v>
      </c>
      <c r="K437" s="41" t="n">
        <v>8679.82</v>
      </c>
      <c r="M437" s="39" t="s">
        <v>695</v>
      </c>
      <c r="N437" s="39" t="s">
        <v>59</v>
      </c>
      <c r="O437" s="39" t="s">
        <v>297</v>
      </c>
      <c r="P437" s="39" t="s">
        <v>512</v>
      </c>
      <c r="Q437" s="41" t="n">
        <v>18598.58</v>
      </c>
      <c r="S437" s="39" t="s">
        <v>2336</v>
      </c>
      <c r="T437" s="39" t="s">
        <v>14</v>
      </c>
      <c r="U437" s="39" t="s">
        <v>37</v>
      </c>
      <c r="V437" s="39" t="s">
        <v>355</v>
      </c>
      <c r="W437" s="41" t="n">
        <v>6161.84</v>
      </c>
    </row>
    <row r="438" customFormat="false" ht="12.75" hidden="false" customHeight="false" outlineLevel="0" collapsed="false">
      <c r="A438" s="39" t="s">
        <v>2668</v>
      </c>
      <c r="B438" s="39" t="s">
        <v>26</v>
      </c>
      <c r="C438" s="39" t="s">
        <v>111</v>
      </c>
      <c r="D438" s="39" t="s">
        <v>763</v>
      </c>
      <c r="E438" s="41" t="n">
        <v>59461.15</v>
      </c>
      <c r="G438" s="39" t="s">
        <v>3057</v>
      </c>
      <c r="H438" s="39" t="s">
        <v>14</v>
      </c>
      <c r="I438" s="39" t="s">
        <v>37</v>
      </c>
      <c r="J438" s="39" t="s">
        <v>353</v>
      </c>
      <c r="K438" s="41" t="n">
        <v>8679.82</v>
      </c>
      <c r="M438" s="39" t="s">
        <v>1514</v>
      </c>
      <c r="N438" s="39" t="s">
        <v>20</v>
      </c>
      <c r="O438" s="39" t="s">
        <v>37</v>
      </c>
      <c r="P438" s="39" t="s">
        <v>1515</v>
      </c>
      <c r="Q438" s="41" t="n">
        <v>18598.58</v>
      </c>
      <c r="S438" s="39" t="s">
        <v>1272</v>
      </c>
      <c r="T438" s="39" t="s">
        <v>14</v>
      </c>
      <c r="U438" s="39" t="s">
        <v>27</v>
      </c>
      <c r="V438" s="39" t="s">
        <v>28</v>
      </c>
      <c r="W438" s="41" t="n">
        <v>6161.6</v>
      </c>
    </row>
    <row r="439" customFormat="false" ht="12.75" hidden="false" customHeight="false" outlineLevel="0" collapsed="false">
      <c r="A439" s="39" t="s">
        <v>817</v>
      </c>
      <c r="B439" s="39" t="s">
        <v>346</v>
      </c>
      <c r="C439" s="39"/>
      <c r="D439" s="39"/>
      <c r="E439" s="41" t="n">
        <v>59460.96</v>
      </c>
      <c r="G439" s="39" t="s">
        <v>2204</v>
      </c>
      <c r="H439" s="39" t="s">
        <v>20</v>
      </c>
      <c r="I439" s="39" t="s">
        <v>37</v>
      </c>
      <c r="J439" s="39" t="s">
        <v>353</v>
      </c>
      <c r="K439" s="41" t="n">
        <v>8679.82</v>
      </c>
      <c r="M439" s="39" t="s">
        <v>1735</v>
      </c>
      <c r="N439" s="39" t="s">
        <v>59</v>
      </c>
      <c r="O439" s="39" t="s">
        <v>60</v>
      </c>
      <c r="P439" s="39" t="s">
        <v>306</v>
      </c>
      <c r="Q439" s="41" t="n">
        <v>18598.43</v>
      </c>
      <c r="S439" s="39" t="s">
        <v>1733</v>
      </c>
      <c r="T439" s="39" t="s">
        <v>20</v>
      </c>
      <c r="U439" s="39" t="s">
        <v>45</v>
      </c>
      <c r="V439" s="39" t="s">
        <v>281</v>
      </c>
      <c r="W439" s="41" t="n">
        <v>6161.6</v>
      </c>
    </row>
    <row r="440" customFormat="false" ht="12.75" hidden="false" customHeight="false" outlineLevel="0" collapsed="false">
      <c r="A440" s="39" t="s">
        <v>1368</v>
      </c>
      <c r="B440" s="39" t="s">
        <v>205</v>
      </c>
      <c r="C440" s="39" t="s">
        <v>111</v>
      </c>
      <c r="D440" s="39" t="s">
        <v>1387</v>
      </c>
      <c r="E440" s="41" t="n">
        <v>59460.96</v>
      </c>
      <c r="G440" s="39" t="s">
        <v>2485</v>
      </c>
      <c r="H440" s="39" t="s">
        <v>14</v>
      </c>
      <c r="I440" s="39" t="s">
        <v>37</v>
      </c>
      <c r="J440" s="39" t="s">
        <v>353</v>
      </c>
      <c r="K440" s="41" t="n">
        <v>8679.82</v>
      </c>
      <c r="M440" s="39" t="s">
        <v>2061</v>
      </c>
      <c r="N440" s="39" t="s">
        <v>26</v>
      </c>
      <c r="O440" s="39" t="s">
        <v>111</v>
      </c>
      <c r="P440" s="39" t="s">
        <v>1155</v>
      </c>
      <c r="Q440" s="41" t="n">
        <v>18598.41</v>
      </c>
      <c r="S440" s="39" t="s">
        <v>2230</v>
      </c>
      <c r="T440" s="39" t="s">
        <v>59</v>
      </c>
      <c r="U440" s="39" t="s">
        <v>297</v>
      </c>
      <c r="V440" s="39" t="s">
        <v>984</v>
      </c>
      <c r="W440" s="41" t="n">
        <v>6161.49</v>
      </c>
    </row>
    <row r="441" customFormat="false" ht="12.75" hidden="false" customHeight="false" outlineLevel="0" collapsed="false">
      <c r="A441" s="39" t="s">
        <v>2782</v>
      </c>
      <c r="B441" s="39" t="s">
        <v>205</v>
      </c>
      <c r="C441" s="39" t="s">
        <v>111</v>
      </c>
      <c r="D441" s="39" t="s">
        <v>1164</v>
      </c>
      <c r="E441" s="41" t="n">
        <v>59460.96</v>
      </c>
      <c r="G441" s="39" t="s">
        <v>2192</v>
      </c>
      <c r="H441" s="39" t="s">
        <v>20</v>
      </c>
      <c r="I441" s="39" t="s">
        <v>37</v>
      </c>
      <c r="J441" s="39" t="s">
        <v>2192</v>
      </c>
      <c r="K441" s="41" t="n">
        <v>8679.82</v>
      </c>
      <c r="M441" s="39" t="s">
        <v>3189</v>
      </c>
      <c r="N441" s="39" t="s">
        <v>20</v>
      </c>
      <c r="O441" s="39" t="s">
        <v>37</v>
      </c>
      <c r="P441" s="39" t="s">
        <v>3189</v>
      </c>
      <c r="Q441" s="41" t="n">
        <v>18598.41</v>
      </c>
      <c r="S441" s="39" t="s">
        <v>2339</v>
      </c>
      <c r="T441" s="39" t="s">
        <v>14</v>
      </c>
      <c r="U441" s="39" t="s">
        <v>87</v>
      </c>
      <c r="V441" s="39" t="s">
        <v>2340</v>
      </c>
      <c r="W441" s="41" t="n">
        <v>6161.44</v>
      </c>
    </row>
    <row r="442" customFormat="false" ht="12.75" hidden="false" customHeight="false" outlineLevel="0" collapsed="false">
      <c r="A442" s="39" t="s">
        <v>2643</v>
      </c>
      <c r="B442" s="39" t="s">
        <v>34</v>
      </c>
      <c r="C442" s="39"/>
      <c r="D442" s="39"/>
      <c r="E442" s="41" t="n">
        <v>59456.902093</v>
      </c>
      <c r="G442" s="39" t="s">
        <v>1944</v>
      </c>
      <c r="H442" s="39" t="s">
        <v>20</v>
      </c>
      <c r="I442" s="39" t="s">
        <v>37</v>
      </c>
      <c r="J442" s="39" t="s">
        <v>1945</v>
      </c>
      <c r="K442" s="41" t="n">
        <v>8679.82</v>
      </c>
      <c r="M442" s="39" t="s">
        <v>2580</v>
      </c>
      <c r="N442" s="39" t="s">
        <v>20</v>
      </c>
      <c r="O442" s="39" t="s">
        <v>37</v>
      </c>
      <c r="P442" s="39" t="s">
        <v>2580</v>
      </c>
      <c r="Q442" s="41" t="n">
        <v>18598.41</v>
      </c>
      <c r="S442" s="39" t="s">
        <v>352</v>
      </c>
      <c r="T442" s="39" t="s">
        <v>20</v>
      </c>
      <c r="U442" s="39" t="s">
        <v>37</v>
      </c>
      <c r="V442" s="39" t="s">
        <v>353</v>
      </c>
      <c r="W442" s="41" t="n">
        <v>6161.42</v>
      </c>
    </row>
    <row r="443" customFormat="false" ht="12.75" hidden="false" customHeight="false" outlineLevel="0" collapsed="false">
      <c r="A443" s="39" t="s">
        <v>2254</v>
      </c>
      <c r="B443" s="39" t="s">
        <v>59</v>
      </c>
      <c r="C443" s="39" t="s">
        <v>111</v>
      </c>
      <c r="D443" s="39" t="s">
        <v>763</v>
      </c>
      <c r="E443" s="41" t="n">
        <v>59456.42</v>
      </c>
      <c r="G443" s="39" t="s">
        <v>1258</v>
      </c>
      <c r="H443" s="39" t="s">
        <v>20</v>
      </c>
      <c r="I443" s="39" t="s">
        <v>37</v>
      </c>
      <c r="J443" s="39" t="s">
        <v>1259</v>
      </c>
      <c r="K443" s="41" t="n">
        <v>8679.82</v>
      </c>
      <c r="M443" s="39" t="s">
        <v>3022</v>
      </c>
      <c r="N443" s="39" t="s">
        <v>44</v>
      </c>
      <c r="O443" s="39" t="s">
        <v>111</v>
      </c>
      <c r="P443" s="39"/>
      <c r="Q443" s="41" t="n">
        <v>18598.41</v>
      </c>
      <c r="S443" s="39" t="s">
        <v>2670</v>
      </c>
      <c r="T443" s="39" t="s">
        <v>47</v>
      </c>
      <c r="U443" s="39" t="s">
        <v>66</v>
      </c>
      <c r="V443" s="39" t="s">
        <v>1373</v>
      </c>
      <c r="W443" s="41" t="n">
        <v>6161.32</v>
      </c>
    </row>
    <row r="444" customFormat="false" ht="12.75" hidden="false" customHeight="false" outlineLevel="0" collapsed="false">
      <c r="A444" s="39" t="s">
        <v>2153</v>
      </c>
      <c r="B444" s="39" t="s">
        <v>59</v>
      </c>
      <c r="C444" s="39" t="s">
        <v>111</v>
      </c>
      <c r="D444" s="39" t="s">
        <v>1666</v>
      </c>
      <c r="E444" s="41" t="n">
        <v>59455.96</v>
      </c>
      <c r="G444" s="39" t="s">
        <v>1322</v>
      </c>
      <c r="H444" s="39" t="s">
        <v>14</v>
      </c>
      <c r="I444" s="39" t="s">
        <v>37</v>
      </c>
      <c r="J444" s="39" t="s">
        <v>1323</v>
      </c>
      <c r="K444" s="41" t="n">
        <v>8679.82</v>
      </c>
      <c r="M444" s="39" t="s">
        <v>2890</v>
      </c>
      <c r="N444" s="39" t="s">
        <v>59</v>
      </c>
      <c r="O444" s="39" t="s">
        <v>111</v>
      </c>
      <c r="P444" s="39" t="s">
        <v>2891</v>
      </c>
      <c r="Q444" s="41" t="n">
        <v>18598.26</v>
      </c>
      <c r="S444" s="39" t="s">
        <v>2586</v>
      </c>
      <c r="T444" s="39" t="s">
        <v>125</v>
      </c>
      <c r="U444" s="39" t="s">
        <v>87</v>
      </c>
      <c r="V444" s="39" t="s">
        <v>2587</v>
      </c>
      <c r="W444" s="41" t="n">
        <v>6160.71</v>
      </c>
    </row>
    <row r="445" customFormat="false" ht="12.75" hidden="false" customHeight="false" outlineLevel="0" collapsed="false">
      <c r="A445" s="39" t="s">
        <v>3048</v>
      </c>
      <c r="B445" s="39" t="s">
        <v>47</v>
      </c>
      <c r="C445" s="39" t="s">
        <v>66</v>
      </c>
      <c r="D445" s="39" t="s">
        <v>3049</v>
      </c>
      <c r="E445" s="41" t="n">
        <v>59441.2</v>
      </c>
      <c r="G445" s="39" t="s">
        <v>1289</v>
      </c>
      <c r="H445" s="39" t="s">
        <v>20</v>
      </c>
      <c r="I445" s="39" t="s">
        <v>37</v>
      </c>
      <c r="J445" s="39" t="s">
        <v>353</v>
      </c>
      <c r="K445" s="41" t="n">
        <v>8679.82</v>
      </c>
      <c r="M445" s="39" t="s">
        <v>2699</v>
      </c>
      <c r="N445" s="39" t="s">
        <v>20</v>
      </c>
      <c r="O445" s="39" t="s">
        <v>37</v>
      </c>
      <c r="P445" s="39" t="s">
        <v>2700</v>
      </c>
      <c r="Q445" s="41" t="n">
        <v>18598.22</v>
      </c>
      <c r="S445" s="39" t="s">
        <v>3158</v>
      </c>
      <c r="T445" s="39" t="s">
        <v>205</v>
      </c>
      <c r="U445" s="39" t="s">
        <v>15</v>
      </c>
      <c r="V445" s="39" t="s">
        <v>3159</v>
      </c>
      <c r="W445" s="41" t="n">
        <v>6160.42</v>
      </c>
    </row>
    <row r="446" customFormat="false" ht="12.75" hidden="false" customHeight="false" outlineLevel="0" collapsed="false">
      <c r="A446" s="39" t="s">
        <v>3213</v>
      </c>
      <c r="B446" s="39" t="s">
        <v>47</v>
      </c>
      <c r="C446" s="39" t="s">
        <v>66</v>
      </c>
      <c r="D446" s="39" t="s">
        <v>265</v>
      </c>
      <c r="E446" s="41" t="n">
        <v>59441.2</v>
      </c>
      <c r="G446" s="39" t="s">
        <v>2087</v>
      </c>
      <c r="H446" s="39" t="s">
        <v>20</v>
      </c>
      <c r="I446" s="39" t="s">
        <v>37</v>
      </c>
      <c r="J446" s="39" t="s">
        <v>353</v>
      </c>
      <c r="K446" s="41" t="n">
        <v>8679.82</v>
      </c>
      <c r="M446" s="39" t="s">
        <v>95</v>
      </c>
      <c r="N446" s="39" t="s">
        <v>20</v>
      </c>
      <c r="O446" s="39" t="s">
        <v>33</v>
      </c>
      <c r="P446" s="39" t="s">
        <v>96</v>
      </c>
      <c r="Q446" s="41" t="n">
        <v>18598.21</v>
      </c>
      <c r="S446" s="39" t="s">
        <v>2884</v>
      </c>
      <c r="T446" s="39" t="s">
        <v>14</v>
      </c>
      <c r="U446" s="39" t="s">
        <v>87</v>
      </c>
      <c r="V446" s="39" t="s">
        <v>471</v>
      </c>
      <c r="W446" s="41" t="n">
        <v>6160.3</v>
      </c>
    </row>
    <row r="447" customFormat="false" ht="12.75" hidden="false" customHeight="false" outlineLevel="0" collapsed="false">
      <c r="A447" s="39" t="s">
        <v>2582</v>
      </c>
      <c r="B447" s="39" t="s">
        <v>205</v>
      </c>
      <c r="C447" s="39" t="s">
        <v>111</v>
      </c>
      <c r="D447" s="39" t="s">
        <v>512</v>
      </c>
      <c r="E447" s="41" t="n">
        <v>59432.87</v>
      </c>
      <c r="G447" s="39" t="s">
        <v>2488</v>
      </c>
      <c r="H447" s="39" t="s">
        <v>20</v>
      </c>
      <c r="I447" s="39" t="s">
        <v>37</v>
      </c>
      <c r="J447" s="39" t="s">
        <v>353</v>
      </c>
      <c r="K447" s="41" t="n">
        <v>8679.82</v>
      </c>
      <c r="M447" s="39" t="s">
        <v>2087</v>
      </c>
      <c r="N447" s="39" t="s">
        <v>20</v>
      </c>
      <c r="O447" s="39" t="s">
        <v>37</v>
      </c>
      <c r="P447" s="39" t="s">
        <v>353</v>
      </c>
      <c r="Q447" s="41" t="n">
        <v>18598.17</v>
      </c>
      <c r="S447" s="39" t="s">
        <v>1419</v>
      </c>
      <c r="T447" s="39" t="s">
        <v>47</v>
      </c>
      <c r="U447" s="39" t="s">
        <v>111</v>
      </c>
      <c r="V447" s="39" t="s">
        <v>1420</v>
      </c>
      <c r="W447" s="41" t="n">
        <v>6160.11</v>
      </c>
    </row>
    <row r="448" customFormat="false" ht="12.75" hidden="false" customHeight="false" outlineLevel="0" collapsed="false">
      <c r="A448" s="39" t="s">
        <v>691</v>
      </c>
      <c r="B448" s="39" t="s">
        <v>26</v>
      </c>
      <c r="C448" s="39" t="s">
        <v>87</v>
      </c>
      <c r="D448" s="39" t="s">
        <v>324</v>
      </c>
      <c r="E448" s="41" t="n">
        <v>59410.02</v>
      </c>
      <c r="G448" s="39" t="s">
        <v>837</v>
      </c>
      <c r="H448" s="39" t="s">
        <v>20</v>
      </c>
      <c r="I448" s="39" t="s">
        <v>37</v>
      </c>
      <c r="J448" s="39" t="s">
        <v>837</v>
      </c>
      <c r="K448" s="41" t="n">
        <v>8679.82</v>
      </c>
      <c r="M448" s="39" t="s">
        <v>2371</v>
      </c>
      <c r="N448" s="39" t="s">
        <v>26</v>
      </c>
      <c r="O448" s="39" t="s">
        <v>87</v>
      </c>
      <c r="P448" s="39" t="s">
        <v>2372</v>
      </c>
      <c r="Q448" s="41" t="n">
        <v>18598.16</v>
      </c>
      <c r="S448" s="39" t="s">
        <v>2887</v>
      </c>
      <c r="T448" s="39" t="s">
        <v>59</v>
      </c>
      <c r="U448" s="39" t="s">
        <v>60</v>
      </c>
      <c r="V448" s="39" t="s">
        <v>2888</v>
      </c>
      <c r="W448" s="41" t="n">
        <v>6160.03</v>
      </c>
    </row>
    <row r="449" customFormat="false" ht="12.75" hidden="false" customHeight="false" outlineLevel="0" collapsed="false">
      <c r="A449" s="39" t="s">
        <v>2670</v>
      </c>
      <c r="B449" s="39" t="s">
        <v>47</v>
      </c>
      <c r="C449" s="39" t="s">
        <v>66</v>
      </c>
      <c r="D449" s="39" t="s">
        <v>1373</v>
      </c>
      <c r="E449" s="41" t="n">
        <v>59380.49</v>
      </c>
      <c r="G449" s="39" t="s">
        <v>1879</v>
      </c>
      <c r="H449" s="39" t="s">
        <v>20</v>
      </c>
      <c r="I449" s="39" t="s">
        <v>37</v>
      </c>
      <c r="J449" s="39" t="s">
        <v>1880</v>
      </c>
      <c r="K449" s="41" t="n">
        <v>8679.82</v>
      </c>
      <c r="M449" s="39" t="s">
        <v>2695</v>
      </c>
      <c r="N449" s="39" t="s">
        <v>59</v>
      </c>
      <c r="O449" s="39" t="s">
        <v>66</v>
      </c>
      <c r="P449" s="39" t="s">
        <v>16</v>
      </c>
      <c r="Q449" s="41" t="n">
        <v>18598.1</v>
      </c>
      <c r="S449" s="39" t="s">
        <v>1195</v>
      </c>
      <c r="T449" s="39" t="s">
        <v>47</v>
      </c>
      <c r="U449" s="39" t="s">
        <v>27</v>
      </c>
      <c r="V449" s="39" t="s">
        <v>1196</v>
      </c>
      <c r="W449" s="41" t="n">
        <v>6159.92</v>
      </c>
    </row>
    <row r="450" customFormat="false" ht="12.75" hidden="false" customHeight="false" outlineLevel="0" collapsed="false">
      <c r="A450" s="39" t="s">
        <v>2324</v>
      </c>
      <c r="B450" s="39" t="s">
        <v>59</v>
      </c>
      <c r="C450" s="39" t="s">
        <v>66</v>
      </c>
      <c r="D450" s="39" t="s">
        <v>119</v>
      </c>
      <c r="E450" s="41" t="n">
        <v>59374.34</v>
      </c>
      <c r="G450" s="39" t="s">
        <v>3009</v>
      </c>
      <c r="H450" s="39" t="s">
        <v>20</v>
      </c>
      <c r="I450" s="39" t="s">
        <v>37</v>
      </c>
      <c r="J450" s="39" t="s">
        <v>3009</v>
      </c>
      <c r="K450" s="41" t="n">
        <v>8679.82</v>
      </c>
      <c r="M450" s="39" t="s">
        <v>2392</v>
      </c>
      <c r="N450" s="39" t="s">
        <v>20</v>
      </c>
      <c r="O450" s="39" t="s">
        <v>87</v>
      </c>
      <c r="P450" s="39" t="s">
        <v>324</v>
      </c>
      <c r="Q450" s="41" t="n">
        <v>18598</v>
      </c>
      <c r="S450" s="39" t="s">
        <v>488</v>
      </c>
      <c r="T450" s="39" t="s">
        <v>59</v>
      </c>
      <c r="U450" s="39" t="s">
        <v>60</v>
      </c>
      <c r="V450" s="39" t="s">
        <v>489</v>
      </c>
      <c r="W450" s="41" t="n">
        <v>6159.48</v>
      </c>
    </row>
    <row r="451" customFormat="false" ht="12.75" hidden="false" customHeight="false" outlineLevel="0" collapsed="false">
      <c r="A451" s="39" t="s">
        <v>1415</v>
      </c>
      <c r="B451" s="39" t="s">
        <v>59</v>
      </c>
      <c r="C451" s="39" t="s">
        <v>66</v>
      </c>
      <c r="D451" s="39" t="s">
        <v>119</v>
      </c>
      <c r="E451" s="41" t="n">
        <v>59368.38</v>
      </c>
      <c r="G451" s="39" t="s">
        <v>278</v>
      </c>
      <c r="H451" s="39" t="s">
        <v>20</v>
      </c>
      <c r="I451" s="39" t="s">
        <v>37</v>
      </c>
      <c r="J451" s="39" t="s">
        <v>275</v>
      </c>
      <c r="K451" s="41" t="n">
        <v>8679.82</v>
      </c>
      <c r="M451" s="39" t="s">
        <v>2644</v>
      </c>
      <c r="N451" s="39" t="s">
        <v>14</v>
      </c>
      <c r="O451" s="39" t="s">
        <v>27</v>
      </c>
      <c r="P451" s="39" t="s">
        <v>28</v>
      </c>
      <c r="Q451" s="41" t="n">
        <v>18597.92</v>
      </c>
      <c r="S451" s="39" t="s">
        <v>709</v>
      </c>
      <c r="T451" s="39" t="s">
        <v>44</v>
      </c>
      <c r="U451" s="39" t="s">
        <v>297</v>
      </c>
      <c r="V451" s="39"/>
      <c r="W451" s="41" t="n">
        <v>6158.62</v>
      </c>
    </row>
    <row r="452" customFormat="false" ht="12.75" hidden="false" customHeight="false" outlineLevel="0" collapsed="false">
      <c r="A452" s="39" t="s">
        <v>192</v>
      </c>
      <c r="B452" s="39" t="s">
        <v>59</v>
      </c>
      <c r="C452" s="39" t="s">
        <v>66</v>
      </c>
      <c r="D452" s="39" t="s">
        <v>193</v>
      </c>
      <c r="E452" s="41" t="n">
        <v>59363.09</v>
      </c>
      <c r="G452" s="39" t="s">
        <v>1537</v>
      </c>
      <c r="H452" s="39" t="s">
        <v>20</v>
      </c>
      <c r="I452" s="39" t="s">
        <v>37</v>
      </c>
      <c r="J452" s="39" t="s">
        <v>1538</v>
      </c>
      <c r="K452" s="41" t="n">
        <v>8679.82</v>
      </c>
      <c r="M452" s="39" t="s">
        <v>2782</v>
      </c>
      <c r="N452" s="39" t="s">
        <v>205</v>
      </c>
      <c r="O452" s="39" t="s">
        <v>111</v>
      </c>
      <c r="P452" s="39" t="s">
        <v>1164</v>
      </c>
      <c r="Q452" s="41" t="n">
        <v>18597.78</v>
      </c>
      <c r="S452" s="39" t="s">
        <v>559</v>
      </c>
      <c r="T452" s="39" t="s">
        <v>47</v>
      </c>
      <c r="U452" s="39" t="s">
        <v>297</v>
      </c>
      <c r="V452" s="39" t="s">
        <v>560</v>
      </c>
      <c r="W452" s="41" t="n">
        <v>6158.45</v>
      </c>
    </row>
    <row r="453" customFormat="false" ht="12.75" hidden="false" customHeight="false" outlineLevel="0" collapsed="false">
      <c r="A453" s="39" t="s">
        <v>1839</v>
      </c>
      <c r="B453" s="39" t="s">
        <v>26</v>
      </c>
      <c r="C453" s="39" t="s">
        <v>111</v>
      </c>
      <c r="D453" s="39" t="s">
        <v>763</v>
      </c>
      <c r="E453" s="41" t="n">
        <v>59362.58</v>
      </c>
      <c r="G453" s="39" t="s">
        <v>3528</v>
      </c>
      <c r="H453" s="39" t="s">
        <v>20</v>
      </c>
      <c r="I453" s="39" t="s">
        <v>37</v>
      </c>
      <c r="J453" s="39" t="s">
        <v>353</v>
      </c>
      <c r="K453" s="41" t="n">
        <v>8679.82</v>
      </c>
      <c r="M453" s="39" t="s">
        <v>271</v>
      </c>
      <c r="N453" s="39" t="s">
        <v>20</v>
      </c>
      <c r="O453" s="39" t="s">
        <v>45</v>
      </c>
      <c r="P453" s="39" t="s">
        <v>69</v>
      </c>
      <c r="Q453" s="41" t="n">
        <v>18597.72</v>
      </c>
      <c r="S453" s="39" t="s">
        <v>2730</v>
      </c>
      <c r="T453" s="39" t="s">
        <v>59</v>
      </c>
      <c r="U453" s="39" t="s">
        <v>66</v>
      </c>
      <c r="V453" s="39" t="s">
        <v>1417</v>
      </c>
      <c r="W453" s="41" t="n">
        <v>6158.2</v>
      </c>
    </row>
    <row r="454" customFormat="false" ht="12.75" hidden="false" customHeight="false" outlineLevel="0" collapsed="false">
      <c r="A454" s="39" t="s">
        <v>1841</v>
      </c>
      <c r="B454" s="39" t="s">
        <v>346</v>
      </c>
      <c r="C454" s="39"/>
      <c r="D454" s="39"/>
      <c r="E454" s="41" t="n">
        <v>59362.58</v>
      </c>
      <c r="G454" s="39" t="s">
        <v>2491</v>
      </c>
      <c r="H454" s="39" t="s">
        <v>20</v>
      </c>
      <c r="I454" s="39" t="s">
        <v>37</v>
      </c>
      <c r="J454" s="39" t="s">
        <v>2492</v>
      </c>
      <c r="K454" s="41" t="n">
        <v>8679.82</v>
      </c>
      <c r="M454" s="39" t="s">
        <v>1642</v>
      </c>
      <c r="N454" s="39" t="s">
        <v>226</v>
      </c>
      <c r="O454" s="39" t="s">
        <v>60</v>
      </c>
      <c r="P454" s="39" t="s">
        <v>265</v>
      </c>
      <c r="Q454" s="41" t="n">
        <v>18597.72</v>
      </c>
      <c r="S454" s="39" t="s">
        <v>118</v>
      </c>
      <c r="T454" s="39" t="s">
        <v>59</v>
      </c>
      <c r="U454" s="39" t="s">
        <v>66</v>
      </c>
      <c r="V454" s="39" t="s">
        <v>119</v>
      </c>
      <c r="W454" s="41" t="n">
        <v>6157.69</v>
      </c>
    </row>
    <row r="455" customFormat="false" ht="12.75" hidden="false" customHeight="false" outlineLevel="0" collapsed="false">
      <c r="A455" s="39" t="s">
        <v>3551</v>
      </c>
      <c r="B455" s="39" t="s">
        <v>1714</v>
      </c>
      <c r="C455" s="39" t="s">
        <v>111</v>
      </c>
      <c r="D455" s="39" t="s">
        <v>373</v>
      </c>
      <c r="E455" s="41" t="n">
        <v>59362.58</v>
      </c>
      <c r="G455" s="39" t="s">
        <v>3132</v>
      </c>
      <c r="H455" s="39" t="s">
        <v>20</v>
      </c>
      <c r="I455" s="39" t="s">
        <v>37</v>
      </c>
      <c r="J455" s="39" t="s">
        <v>353</v>
      </c>
      <c r="K455" s="41" t="n">
        <v>8679.82</v>
      </c>
      <c r="M455" s="39" t="s">
        <v>1261</v>
      </c>
      <c r="N455" s="39" t="s">
        <v>59</v>
      </c>
      <c r="O455" s="39" t="s">
        <v>60</v>
      </c>
      <c r="P455" s="39" t="s">
        <v>281</v>
      </c>
      <c r="Q455" s="41" t="n">
        <v>18597.66</v>
      </c>
      <c r="S455" s="39" t="s">
        <v>1219</v>
      </c>
      <c r="T455" s="39" t="s">
        <v>59</v>
      </c>
      <c r="U455" s="39" t="s">
        <v>60</v>
      </c>
      <c r="V455" s="39" t="s">
        <v>61</v>
      </c>
      <c r="W455" s="41" t="n">
        <v>6157.54</v>
      </c>
    </row>
    <row r="456" customFormat="false" ht="12.75" hidden="false" customHeight="false" outlineLevel="0" collapsed="false">
      <c r="A456" s="39" t="s">
        <v>2052</v>
      </c>
      <c r="B456" s="39" t="s">
        <v>20</v>
      </c>
      <c r="C456" s="39" t="s">
        <v>66</v>
      </c>
      <c r="D456" s="39" t="s">
        <v>16</v>
      </c>
      <c r="E456" s="41" t="n">
        <v>59339.37</v>
      </c>
      <c r="G456" s="39" t="s">
        <v>2368</v>
      </c>
      <c r="H456" s="39" t="s">
        <v>20</v>
      </c>
      <c r="I456" s="39" t="s">
        <v>37</v>
      </c>
      <c r="J456" s="39" t="s">
        <v>2369</v>
      </c>
      <c r="K456" s="41" t="n">
        <v>8679.82</v>
      </c>
      <c r="M456" s="39" t="s">
        <v>1853</v>
      </c>
      <c r="N456" s="39" t="s">
        <v>14</v>
      </c>
      <c r="O456" s="39" t="s">
        <v>27</v>
      </c>
      <c r="P456" s="39" t="s">
        <v>28</v>
      </c>
      <c r="Q456" s="41" t="n">
        <v>18597.56</v>
      </c>
      <c r="S456" s="39" t="s">
        <v>1970</v>
      </c>
      <c r="T456" s="39" t="s">
        <v>14</v>
      </c>
      <c r="U456" s="39" t="s">
        <v>27</v>
      </c>
      <c r="V456" s="39" t="s">
        <v>50</v>
      </c>
      <c r="W456" s="41" t="n">
        <v>6157.41</v>
      </c>
    </row>
    <row r="457" customFormat="false" ht="12.75" hidden="false" customHeight="false" outlineLevel="0" collapsed="false">
      <c r="A457" s="39" t="s">
        <v>2443</v>
      </c>
      <c r="B457" s="39" t="s">
        <v>26</v>
      </c>
      <c r="C457" s="39" t="s">
        <v>66</v>
      </c>
      <c r="D457" s="39" t="s">
        <v>1417</v>
      </c>
      <c r="E457" s="41" t="n">
        <v>59322.95</v>
      </c>
      <c r="G457" s="39" t="s">
        <v>2580</v>
      </c>
      <c r="H457" s="39" t="s">
        <v>20</v>
      </c>
      <c r="I457" s="39" t="s">
        <v>37</v>
      </c>
      <c r="J457" s="39" t="s">
        <v>2580</v>
      </c>
      <c r="K457" s="41" t="n">
        <v>8679.82</v>
      </c>
      <c r="M457" s="39" t="s">
        <v>2368</v>
      </c>
      <c r="N457" s="39" t="s">
        <v>20</v>
      </c>
      <c r="O457" s="39" t="s">
        <v>37</v>
      </c>
      <c r="P457" s="39" t="s">
        <v>2369</v>
      </c>
      <c r="Q457" s="41" t="n">
        <v>18597.36</v>
      </c>
      <c r="S457" s="39" t="s">
        <v>2367</v>
      </c>
      <c r="T457" s="39" t="s">
        <v>44</v>
      </c>
      <c r="U457" s="39" t="s">
        <v>27</v>
      </c>
      <c r="V457" s="39"/>
      <c r="W457" s="41" t="n">
        <v>6157.09</v>
      </c>
    </row>
    <row r="458" customFormat="false" ht="12.75" hidden="false" customHeight="false" outlineLevel="0" collapsed="false">
      <c r="A458" s="39" t="s">
        <v>2721</v>
      </c>
      <c r="B458" s="39" t="s">
        <v>20</v>
      </c>
      <c r="C458" s="39" t="s">
        <v>45</v>
      </c>
      <c r="D458" s="39" t="s">
        <v>2722</v>
      </c>
      <c r="E458" s="41" t="n">
        <v>59298.71</v>
      </c>
      <c r="G458" s="39" t="s">
        <v>715</v>
      </c>
      <c r="H458" s="39" t="s">
        <v>20</v>
      </c>
      <c r="I458" s="39" t="s">
        <v>37</v>
      </c>
      <c r="J458" s="39" t="s">
        <v>716</v>
      </c>
      <c r="K458" s="41" t="n">
        <v>8679.82</v>
      </c>
      <c r="M458" s="39" t="s">
        <v>1633</v>
      </c>
      <c r="N458" s="39" t="s">
        <v>47</v>
      </c>
      <c r="O458" s="39" t="s">
        <v>297</v>
      </c>
      <c r="P458" s="39" t="s">
        <v>565</v>
      </c>
      <c r="Q458" s="41" t="n">
        <v>18597.32</v>
      </c>
      <c r="S458" s="39" t="s">
        <v>762</v>
      </c>
      <c r="T458" s="39" t="s">
        <v>26</v>
      </c>
      <c r="U458" s="39" t="s">
        <v>111</v>
      </c>
      <c r="V458" s="39" t="s">
        <v>763</v>
      </c>
      <c r="W458" s="41" t="n">
        <v>6155.36</v>
      </c>
    </row>
    <row r="459" customFormat="false" ht="12.75" hidden="false" customHeight="false" outlineLevel="0" collapsed="false">
      <c r="A459" s="39" t="s">
        <v>2531</v>
      </c>
      <c r="B459" s="39" t="s">
        <v>20</v>
      </c>
      <c r="C459" s="39" t="s">
        <v>66</v>
      </c>
      <c r="D459" s="39" t="s">
        <v>2532</v>
      </c>
      <c r="E459" s="41" t="n">
        <v>59293.86</v>
      </c>
      <c r="G459" s="39" t="s">
        <v>2194</v>
      </c>
      <c r="H459" s="39" t="s">
        <v>14</v>
      </c>
      <c r="I459" s="39" t="s">
        <v>37</v>
      </c>
      <c r="J459" s="39" t="s">
        <v>2195</v>
      </c>
      <c r="K459" s="41" t="n">
        <v>8679.8</v>
      </c>
      <c r="M459" s="39" t="s">
        <v>2748</v>
      </c>
      <c r="N459" s="39" t="s">
        <v>26</v>
      </c>
      <c r="O459" s="39" t="s">
        <v>111</v>
      </c>
      <c r="P459" s="39" t="s">
        <v>16</v>
      </c>
      <c r="Q459" s="41" t="n">
        <v>18597.28</v>
      </c>
      <c r="S459" s="39" t="s">
        <v>3424</v>
      </c>
      <c r="T459" s="39" t="s">
        <v>20</v>
      </c>
      <c r="U459" s="39" t="s">
        <v>33</v>
      </c>
      <c r="V459" s="39" t="s">
        <v>96</v>
      </c>
      <c r="W459" s="41" t="n">
        <v>6155.01</v>
      </c>
    </row>
    <row r="460" customFormat="false" ht="12.75" hidden="false" customHeight="false" outlineLevel="0" collapsed="false">
      <c r="A460" s="39" t="s">
        <v>2962</v>
      </c>
      <c r="B460" s="39" t="s">
        <v>47</v>
      </c>
      <c r="C460" s="39" t="s">
        <v>66</v>
      </c>
      <c r="D460" s="39" t="s">
        <v>2963</v>
      </c>
      <c r="E460" s="41" t="n">
        <v>59250.91</v>
      </c>
      <c r="G460" s="39" t="s">
        <v>954</v>
      </c>
      <c r="H460" s="39" t="s">
        <v>346</v>
      </c>
      <c r="I460" s="39"/>
      <c r="J460" s="39"/>
      <c r="K460" s="41" t="n">
        <v>8679.73</v>
      </c>
      <c r="M460" s="39" t="s">
        <v>1087</v>
      </c>
      <c r="N460" s="39" t="s">
        <v>59</v>
      </c>
      <c r="O460" s="39" t="s">
        <v>60</v>
      </c>
      <c r="P460" s="39" t="s">
        <v>1088</v>
      </c>
      <c r="Q460" s="41" t="n">
        <v>18597.23</v>
      </c>
      <c r="S460" s="39" t="s">
        <v>2473</v>
      </c>
      <c r="T460" s="39" t="s">
        <v>20</v>
      </c>
      <c r="U460" s="39" t="s">
        <v>37</v>
      </c>
      <c r="V460" s="39" t="s">
        <v>355</v>
      </c>
      <c r="W460" s="41" t="n">
        <v>6154.993645</v>
      </c>
    </row>
    <row r="461" customFormat="false" ht="12.75" hidden="false" customHeight="false" outlineLevel="0" collapsed="false">
      <c r="A461" s="39" t="s">
        <v>1310</v>
      </c>
      <c r="B461" s="39" t="s">
        <v>26</v>
      </c>
      <c r="C461" s="39" t="s">
        <v>66</v>
      </c>
      <c r="D461" s="39" t="s">
        <v>193</v>
      </c>
      <c r="E461" s="41" t="n">
        <v>59238.29</v>
      </c>
      <c r="G461" s="39" t="s">
        <v>2432</v>
      </c>
      <c r="H461" s="39" t="s">
        <v>639</v>
      </c>
      <c r="I461" s="39" t="s">
        <v>37</v>
      </c>
      <c r="J461" s="39" t="s">
        <v>167</v>
      </c>
      <c r="K461" s="41" t="n">
        <v>8679.73</v>
      </c>
      <c r="M461" s="39" t="s">
        <v>929</v>
      </c>
      <c r="N461" s="39" t="s">
        <v>59</v>
      </c>
      <c r="O461" s="39" t="s">
        <v>66</v>
      </c>
      <c r="P461" s="39" t="s">
        <v>16</v>
      </c>
      <c r="Q461" s="41" t="n">
        <v>18597.04</v>
      </c>
      <c r="S461" s="39" t="s">
        <v>689</v>
      </c>
      <c r="T461" s="39" t="s">
        <v>59</v>
      </c>
      <c r="U461" s="39" t="s">
        <v>66</v>
      </c>
      <c r="V461" s="39" t="s">
        <v>16</v>
      </c>
      <c r="W461" s="41" t="n">
        <v>6154.94</v>
      </c>
    </row>
    <row r="462" customFormat="false" ht="12.75" hidden="false" customHeight="false" outlineLevel="0" collapsed="false">
      <c r="A462" s="39" t="s">
        <v>1481</v>
      </c>
      <c r="B462" s="39" t="s">
        <v>34</v>
      </c>
      <c r="C462" s="39"/>
      <c r="D462" s="39"/>
      <c r="E462" s="41" t="n">
        <v>59223.169979</v>
      </c>
      <c r="G462" s="39" t="s">
        <v>625</v>
      </c>
      <c r="H462" s="39" t="s">
        <v>14</v>
      </c>
      <c r="I462" s="39" t="s">
        <v>37</v>
      </c>
      <c r="J462" s="39" t="s">
        <v>512</v>
      </c>
      <c r="K462" s="41" t="n">
        <v>8679.72</v>
      </c>
      <c r="M462" s="39" t="s">
        <v>400</v>
      </c>
      <c r="N462" s="39" t="s">
        <v>125</v>
      </c>
      <c r="O462" s="39" t="s">
        <v>87</v>
      </c>
      <c r="P462" s="39" t="s">
        <v>401</v>
      </c>
      <c r="Q462" s="41" t="n">
        <v>18597.02</v>
      </c>
      <c r="S462" s="39" t="s">
        <v>3307</v>
      </c>
      <c r="T462" s="39" t="s">
        <v>20</v>
      </c>
      <c r="U462" s="39" t="s">
        <v>37</v>
      </c>
      <c r="V462" s="39" t="s">
        <v>3307</v>
      </c>
      <c r="W462" s="41" t="n">
        <v>6154.62</v>
      </c>
    </row>
    <row r="463" customFormat="false" ht="12.75" hidden="false" customHeight="false" outlineLevel="0" collapsed="false">
      <c r="A463" s="39" t="s">
        <v>2106</v>
      </c>
      <c r="B463" s="39" t="s">
        <v>256</v>
      </c>
      <c r="C463" s="39" t="s">
        <v>45</v>
      </c>
      <c r="D463" s="39" t="s">
        <v>373</v>
      </c>
      <c r="E463" s="41" t="n">
        <v>59205.43</v>
      </c>
      <c r="G463" s="39" t="s">
        <v>1778</v>
      </c>
      <c r="H463" s="39" t="s">
        <v>14</v>
      </c>
      <c r="I463" s="39" t="s">
        <v>37</v>
      </c>
      <c r="J463" s="39" t="s">
        <v>1778</v>
      </c>
      <c r="K463" s="41" t="n">
        <v>8679.7</v>
      </c>
      <c r="M463" s="39" t="s">
        <v>3055</v>
      </c>
      <c r="N463" s="39" t="s">
        <v>26</v>
      </c>
      <c r="O463" s="39" t="s">
        <v>111</v>
      </c>
      <c r="P463" s="39" t="s">
        <v>491</v>
      </c>
      <c r="Q463" s="41" t="n">
        <v>18597.01</v>
      </c>
      <c r="S463" s="39" t="s">
        <v>111</v>
      </c>
      <c r="T463" s="39" t="s">
        <v>34</v>
      </c>
      <c r="U463" s="39"/>
      <c r="V463" s="39"/>
      <c r="W463" s="41" t="n">
        <v>6154.61</v>
      </c>
    </row>
    <row r="464" customFormat="false" ht="12.75" hidden="false" customHeight="false" outlineLevel="0" collapsed="false">
      <c r="A464" s="39" t="s">
        <v>2476</v>
      </c>
      <c r="B464" s="39" t="s">
        <v>20</v>
      </c>
      <c r="C464" s="39" t="s">
        <v>66</v>
      </c>
      <c r="D464" s="39" t="s">
        <v>16</v>
      </c>
      <c r="E464" s="41" t="n">
        <v>59199.75</v>
      </c>
      <c r="G464" s="39" t="s">
        <v>680</v>
      </c>
      <c r="H464" s="39" t="s">
        <v>14</v>
      </c>
      <c r="I464" s="39" t="s">
        <v>37</v>
      </c>
      <c r="J464" s="39" t="s">
        <v>353</v>
      </c>
      <c r="K464" s="41" t="n">
        <v>8679.68</v>
      </c>
      <c r="M464" s="39" t="s">
        <v>559</v>
      </c>
      <c r="N464" s="39" t="s">
        <v>47</v>
      </c>
      <c r="O464" s="39" t="s">
        <v>297</v>
      </c>
      <c r="P464" s="39" t="s">
        <v>560</v>
      </c>
      <c r="Q464" s="41" t="n">
        <v>18596.97</v>
      </c>
      <c r="S464" s="39" t="s">
        <v>3485</v>
      </c>
      <c r="T464" s="39" t="s">
        <v>26</v>
      </c>
      <c r="U464" s="39" t="s">
        <v>111</v>
      </c>
      <c r="V464" s="39" t="s">
        <v>3486</v>
      </c>
      <c r="W464" s="41" t="n">
        <v>6154.53</v>
      </c>
    </row>
    <row r="465" customFormat="false" ht="12.75" hidden="false" customHeight="false" outlineLevel="0" collapsed="false">
      <c r="A465" s="39" t="s">
        <v>2321</v>
      </c>
      <c r="B465" s="39" t="s">
        <v>20</v>
      </c>
      <c r="C465" s="39" t="s">
        <v>45</v>
      </c>
      <c r="D465" s="39" t="s">
        <v>69</v>
      </c>
      <c r="E465" s="41" t="n">
        <v>59185.04</v>
      </c>
      <c r="G465" s="39" t="s">
        <v>1546</v>
      </c>
      <c r="H465" s="39" t="s">
        <v>47</v>
      </c>
      <c r="I465" s="39" t="s">
        <v>297</v>
      </c>
      <c r="J465" s="39" t="s">
        <v>512</v>
      </c>
      <c r="K465" s="41" t="n">
        <v>8679.66</v>
      </c>
      <c r="M465" s="39" t="s">
        <v>2721</v>
      </c>
      <c r="N465" s="39" t="s">
        <v>20</v>
      </c>
      <c r="O465" s="39" t="s">
        <v>45</v>
      </c>
      <c r="P465" s="39" t="s">
        <v>2722</v>
      </c>
      <c r="Q465" s="41" t="n">
        <v>18596.61</v>
      </c>
      <c r="S465" s="39" t="s">
        <v>2041</v>
      </c>
      <c r="T465" s="39" t="s">
        <v>20</v>
      </c>
      <c r="U465" s="39" t="s">
        <v>45</v>
      </c>
      <c r="V465" s="39" t="s">
        <v>69</v>
      </c>
      <c r="W465" s="41" t="n">
        <v>6154.47</v>
      </c>
    </row>
    <row r="466" customFormat="false" ht="12.75" hidden="false" customHeight="false" outlineLevel="0" collapsed="false">
      <c r="A466" s="39" t="s">
        <v>2845</v>
      </c>
      <c r="B466" s="39" t="s">
        <v>47</v>
      </c>
      <c r="C466" s="39" t="s">
        <v>45</v>
      </c>
      <c r="D466" s="39" t="s">
        <v>2846</v>
      </c>
      <c r="E466" s="41" t="n">
        <v>59184.67</v>
      </c>
      <c r="G466" s="39" t="s">
        <v>655</v>
      </c>
      <c r="H466" s="39" t="s">
        <v>20</v>
      </c>
      <c r="I466" s="39" t="s">
        <v>33</v>
      </c>
      <c r="J466" s="39" t="s">
        <v>96</v>
      </c>
      <c r="K466" s="41" t="n">
        <v>8679.63</v>
      </c>
      <c r="M466" s="39" t="s">
        <v>638</v>
      </c>
      <c r="N466" s="39" t="s">
        <v>639</v>
      </c>
      <c r="O466" s="39" t="s">
        <v>37</v>
      </c>
      <c r="P466" s="39" t="s">
        <v>640</v>
      </c>
      <c r="Q466" s="41" t="n">
        <v>18596.61</v>
      </c>
      <c r="S466" s="39" t="s">
        <v>2512</v>
      </c>
      <c r="T466" s="39" t="s">
        <v>59</v>
      </c>
      <c r="U466" s="39" t="s">
        <v>66</v>
      </c>
      <c r="V466" s="39" t="s">
        <v>119</v>
      </c>
      <c r="W466" s="41" t="n">
        <v>6154.2</v>
      </c>
    </row>
    <row r="467" customFormat="false" ht="12.75" hidden="false" customHeight="false" outlineLevel="0" collapsed="false">
      <c r="A467" s="39" t="s">
        <v>2069</v>
      </c>
      <c r="B467" s="39" t="s">
        <v>20</v>
      </c>
      <c r="C467" s="39" t="s">
        <v>45</v>
      </c>
      <c r="D467" s="39" t="s">
        <v>2070</v>
      </c>
      <c r="E467" s="41" t="n">
        <v>59132.2</v>
      </c>
      <c r="G467" s="39" t="s">
        <v>550</v>
      </c>
      <c r="H467" s="39" t="s">
        <v>14</v>
      </c>
      <c r="I467" s="39" t="s">
        <v>37</v>
      </c>
      <c r="J467" s="39" t="s">
        <v>512</v>
      </c>
      <c r="K467" s="41" t="n">
        <v>8679.58</v>
      </c>
      <c r="M467" s="39" t="s">
        <v>2835</v>
      </c>
      <c r="N467" s="39" t="s">
        <v>205</v>
      </c>
      <c r="O467" s="39" t="s">
        <v>60</v>
      </c>
      <c r="P467" s="39" t="s">
        <v>2836</v>
      </c>
      <c r="Q467" s="41" t="n">
        <v>18596.21</v>
      </c>
      <c r="S467" s="39" t="s">
        <v>280</v>
      </c>
      <c r="T467" s="39" t="s">
        <v>20</v>
      </c>
      <c r="U467" s="39" t="s">
        <v>45</v>
      </c>
      <c r="V467" s="39" t="s">
        <v>281</v>
      </c>
      <c r="W467" s="41" t="n">
        <v>6154.02</v>
      </c>
    </row>
    <row r="468" customFormat="false" ht="12.75" hidden="false" customHeight="false" outlineLevel="0" collapsed="false">
      <c r="A468" s="39" t="s">
        <v>1149</v>
      </c>
      <c r="B468" s="39" t="s">
        <v>20</v>
      </c>
      <c r="C468" s="39" t="s">
        <v>45</v>
      </c>
      <c r="D468" s="39" t="s">
        <v>69</v>
      </c>
      <c r="E468" s="41" t="n">
        <v>59096.29</v>
      </c>
      <c r="G468" s="39" t="s">
        <v>1482</v>
      </c>
      <c r="H468" s="39" t="s">
        <v>59</v>
      </c>
      <c r="I468" s="39" t="s">
        <v>60</v>
      </c>
      <c r="J468" s="39" t="s">
        <v>61</v>
      </c>
      <c r="K468" s="41" t="n">
        <v>8679.53</v>
      </c>
      <c r="M468" s="39" t="s">
        <v>3493</v>
      </c>
      <c r="N468" s="39" t="s">
        <v>26</v>
      </c>
      <c r="O468" s="39" t="s">
        <v>111</v>
      </c>
      <c r="P468" s="39" t="s">
        <v>763</v>
      </c>
      <c r="Q468" s="41" t="n">
        <v>18596.21</v>
      </c>
      <c r="S468" s="39" t="s">
        <v>2289</v>
      </c>
      <c r="T468" s="39" t="s">
        <v>20</v>
      </c>
      <c r="U468" s="39" t="s">
        <v>37</v>
      </c>
      <c r="V468" s="39" t="s">
        <v>353</v>
      </c>
      <c r="W468" s="41" t="n">
        <v>6154.02</v>
      </c>
    </row>
    <row r="469" customFormat="false" ht="12.75" hidden="false" customHeight="false" outlineLevel="0" collapsed="false">
      <c r="A469" s="39" t="s">
        <v>313</v>
      </c>
      <c r="B469" s="39" t="s">
        <v>20</v>
      </c>
      <c r="C469" s="39" t="s">
        <v>45</v>
      </c>
      <c r="D469" s="39" t="s">
        <v>69</v>
      </c>
      <c r="E469" s="41" t="n">
        <v>59045.42</v>
      </c>
      <c r="G469" s="39" t="s">
        <v>2618</v>
      </c>
      <c r="H469" s="39" t="s">
        <v>59</v>
      </c>
      <c r="I469" s="39" t="s">
        <v>60</v>
      </c>
      <c r="J469" s="39" t="s">
        <v>512</v>
      </c>
      <c r="K469" s="41" t="n">
        <v>8679.44</v>
      </c>
      <c r="M469" s="39" t="s">
        <v>2364</v>
      </c>
      <c r="N469" s="39" t="s">
        <v>14</v>
      </c>
      <c r="O469" s="39" t="s">
        <v>27</v>
      </c>
      <c r="P469" s="39" t="s">
        <v>28</v>
      </c>
      <c r="Q469" s="41" t="n">
        <v>18596.07</v>
      </c>
      <c r="S469" s="39" t="s">
        <v>1584</v>
      </c>
      <c r="T469" s="39" t="s">
        <v>59</v>
      </c>
      <c r="U469" s="39" t="s">
        <v>60</v>
      </c>
      <c r="V469" s="39" t="s">
        <v>61</v>
      </c>
      <c r="W469" s="41" t="n">
        <v>6154.02</v>
      </c>
    </row>
    <row r="470" customFormat="false" ht="12.75" hidden="false" customHeight="false" outlineLevel="0" collapsed="false">
      <c r="A470" s="39" t="s">
        <v>1225</v>
      </c>
      <c r="B470" s="39" t="s">
        <v>20</v>
      </c>
      <c r="C470" s="39" t="s">
        <v>45</v>
      </c>
      <c r="D470" s="39" t="s">
        <v>1226</v>
      </c>
      <c r="E470" s="41" t="n">
        <v>59031.62</v>
      </c>
      <c r="G470" s="39" t="s">
        <v>3068</v>
      </c>
      <c r="H470" s="39" t="s">
        <v>26</v>
      </c>
      <c r="I470" s="39" t="s">
        <v>45</v>
      </c>
      <c r="J470" s="39" t="s">
        <v>3069</v>
      </c>
      <c r="K470" s="41" t="n">
        <v>8679.42</v>
      </c>
      <c r="M470" s="39" t="s">
        <v>1097</v>
      </c>
      <c r="N470" s="39" t="s">
        <v>47</v>
      </c>
      <c r="O470" s="39" t="s">
        <v>87</v>
      </c>
      <c r="P470" s="39" t="s">
        <v>1098</v>
      </c>
      <c r="Q470" s="41" t="n">
        <v>18596.07</v>
      </c>
      <c r="S470" s="39" t="s">
        <v>1284</v>
      </c>
      <c r="T470" s="39" t="s">
        <v>20</v>
      </c>
      <c r="U470" s="39" t="s">
        <v>45</v>
      </c>
      <c r="V470" s="39" t="s">
        <v>96</v>
      </c>
      <c r="W470" s="41" t="n">
        <v>6154</v>
      </c>
    </row>
    <row r="471" customFormat="false" ht="12.75" hidden="false" customHeight="false" outlineLevel="0" collapsed="false">
      <c r="A471" s="39" t="s">
        <v>3199</v>
      </c>
      <c r="B471" s="39" t="s">
        <v>59</v>
      </c>
      <c r="C471" s="39" t="s">
        <v>60</v>
      </c>
      <c r="D471" s="39" t="s">
        <v>61</v>
      </c>
      <c r="E471" s="41" t="n">
        <v>59006.06</v>
      </c>
      <c r="G471" s="39" t="s">
        <v>1694</v>
      </c>
      <c r="H471" s="39" t="s">
        <v>20</v>
      </c>
      <c r="I471" s="39" t="s">
        <v>45</v>
      </c>
      <c r="J471" s="39" t="s">
        <v>605</v>
      </c>
      <c r="K471" s="41" t="n">
        <v>8679.37</v>
      </c>
      <c r="M471" s="39" t="s">
        <v>2418</v>
      </c>
      <c r="N471" s="39" t="s">
        <v>26</v>
      </c>
      <c r="O471" s="39" t="s">
        <v>66</v>
      </c>
      <c r="P471" s="39" t="s">
        <v>16</v>
      </c>
      <c r="Q471" s="41" t="n">
        <v>18596.07</v>
      </c>
      <c r="S471" s="39" t="s">
        <v>3410</v>
      </c>
      <c r="T471" s="39" t="s">
        <v>47</v>
      </c>
      <c r="U471" s="39" t="s">
        <v>60</v>
      </c>
      <c r="V471" s="39" t="s">
        <v>3410</v>
      </c>
      <c r="W471" s="41" t="n">
        <v>6153.95</v>
      </c>
    </row>
    <row r="472" customFormat="false" ht="12.75" hidden="false" customHeight="false" outlineLevel="0" collapsed="false">
      <c r="A472" s="39" t="s">
        <v>3206</v>
      </c>
      <c r="B472" s="39" t="s">
        <v>59</v>
      </c>
      <c r="C472" s="39" t="s">
        <v>60</v>
      </c>
      <c r="D472" s="39" t="s">
        <v>306</v>
      </c>
      <c r="E472" s="41" t="n">
        <v>59006.06</v>
      </c>
      <c r="G472" s="39" t="s">
        <v>3221</v>
      </c>
      <c r="H472" s="39" t="s">
        <v>226</v>
      </c>
      <c r="I472" s="39" t="s">
        <v>66</v>
      </c>
      <c r="J472" s="39" t="s">
        <v>373</v>
      </c>
      <c r="K472" s="41" t="n">
        <v>8679.37</v>
      </c>
      <c r="M472" s="39" t="s">
        <v>65</v>
      </c>
      <c r="N472" s="39" t="s">
        <v>59</v>
      </c>
      <c r="O472" s="39" t="s">
        <v>66</v>
      </c>
      <c r="P472" s="39" t="s">
        <v>16</v>
      </c>
      <c r="Q472" s="41" t="n">
        <v>18595.91</v>
      </c>
      <c r="S472" s="39" t="s">
        <v>340</v>
      </c>
      <c r="T472" s="39" t="s">
        <v>341</v>
      </c>
      <c r="U472" s="39" t="s">
        <v>297</v>
      </c>
      <c r="V472" s="39" t="s">
        <v>298</v>
      </c>
      <c r="W472" s="41" t="n">
        <v>6153.94</v>
      </c>
    </row>
    <row r="473" customFormat="false" ht="12.75" hidden="false" customHeight="false" outlineLevel="0" collapsed="false">
      <c r="A473" s="39" t="s">
        <v>1733</v>
      </c>
      <c r="B473" s="39" t="s">
        <v>20</v>
      </c>
      <c r="C473" s="39" t="s">
        <v>45</v>
      </c>
      <c r="D473" s="39" t="s">
        <v>281</v>
      </c>
      <c r="E473" s="41" t="n">
        <v>58986.29</v>
      </c>
      <c r="G473" s="39" t="s">
        <v>3221</v>
      </c>
      <c r="H473" s="39" t="s">
        <v>26</v>
      </c>
      <c r="I473" s="39" t="s">
        <v>66</v>
      </c>
      <c r="J473" s="39" t="s">
        <v>16</v>
      </c>
      <c r="K473" s="41" t="n">
        <v>8679.37</v>
      </c>
      <c r="M473" s="39" t="s">
        <v>3568</v>
      </c>
      <c r="N473" s="39" t="s">
        <v>59</v>
      </c>
      <c r="O473" s="39" t="s">
        <v>66</v>
      </c>
      <c r="P473" s="39" t="s">
        <v>2278</v>
      </c>
      <c r="Q473" s="41" t="n">
        <v>18595.88</v>
      </c>
      <c r="S473" s="39" t="s">
        <v>2017</v>
      </c>
      <c r="T473" s="39" t="s">
        <v>47</v>
      </c>
      <c r="U473" s="39" t="s">
        <v>87</v>
      </c>
      <c r="V473" s="39" t="s">
        <v>2018</v>
      </c>
      <c r="W473" s="41" t="n">
        <v>6153.81</v>
      </c>
    </row>
    <row r="474" customFormat="false" ht="12.75" hidden="false" customHeight="false" outlineLevel="0" collapsed="false">
      <c r="A474" s="39" t="s">
        <v>2547</v>
      </c>
      <c r="B474" s="39" t="s">
        <v>26</v>
      </c>
      <c r="C474" s="39" t="s">
        <v>87</v>
      </c>
      <c r="D474" s="39" t="s">
        <v>2548</v>
      </c>
      <c r="E474" s="41" t="n">
        <v>58970.42</v>
      </c>
      <c r="G474" s="39" t="s">
        <v>691</v>
      </c>
      <c r="H474" s="39" t="s">
        <v>26</v>
      </c>
      <c r="I474" s="39" t="s">
        <v>87</v>
      </c>
      <c r="J474" s="39" t="s">
        <v>324</v>
      </c>
      <c r="K474" s="41" t="n">
        <v>8679.23</v>
      </c>
      <c r="M474" s="39" t="s">
        <v>3068</v>
      </c>
      <c r="N474" s="39" t="s">
        <v>26</v>
      </c>
      <c r="O474" s="39" t="s">
        <v>45</v>
      </c>
      <c r="P474" s="39" t="s">
        <v>3069</v>
      </c>
      <c r="Q474" s="41" t="n">
        <v>18595.87</v>
      </c>
      <c r="S474" s="39" t="s">
        <v>1770</v>
      </c>
      <c r="T474" s="39" t="s">
        <v>26</v>
      </c>
      <c r="U474" s="39" t="s">
        <v>87</v>
      </c>
      <c r="V474" s="39" t="s">
        <v>324</v>
      </c>
      <c r="W474" s="41" t="n">
        <v>6153.79</v>
      </c>
    </row>
    <row r="475" customFormat="false" ht="12.75" hidden="false" customHeight="false" outlineLevel="0" collapsed="false">
      <c r="A475" s="39" t="s">
        <v>1190</v>
      </c>
      <c r="B475" s="39" t="s">
        <v>59</v>
      </c>
      <c r="C475" s="39" t="s">
        <v>60</v>
      </c>
      <c r="D475" s="39" t="s">
        <v>1191</v>
      </c>
      <c r="E475" s="41" t="n">
        <v>58942.95</v>
      </c>
      <c r="G475" s="39" t="s">
        <v>1550</v>
      </c>
      <c r="H475" s="39" t="s">
        <v>20</v>
      </c>
      <c r="I475" s="39" t="s">
        <v>45</v>
      </c>
      <c r="J475" s="39" t="s">
        <v>69</v>
      </c>
      <c r="K475" s="41" t="n">
        <v>8679.11</v>
      </c>
      <c r="M475" s="39" t="s">
        <v>313</v>
      </c>
      <c r="N475" s="39" t="s">
        <v>20</v>
      </c>
      <c r="O475" s="39" t="s">
        <v>45</v>
      </c>
      <c r="P475" s="39" t="s">
        <v>69</v>
      </c>
      <c r="Q475" s="41" t="n">
        <v>18595.67</v>
      </c>
      <c r="S475" s="39" t="s">
        <v>1944</v>
      </c>
      <c r="T475" s="39" t="s">
        <v>20</v>
      </c>
      <c r="U475" s="39" t="s">
        <v>37</v>
      </c>
      <c r="V475" s="39" t="s">
        <v>1945</v>
      </c>
      <c r="W475" s="41" t="n">
        <v>6153.47</v>
      </c>
    </row>
    <row r="476" customFormat="false" ht="12.75" hidden="false" customHeight="false" outlineLevel="0" collapsed="false">
      <c r="A476" s="39" t="s">
        <v>1932</v>
      </c>
      <c r="B476" s="39" t="s">
        <v>59</v>
      </c>
      <c r="C476" s="39" t="s">
        <v>60</v>
      </c>
      <c r="D476" s="39" t="s">
        <v>61</v>
      </c>
      <c r="E476" s="41" t="n">
        <v>58934.09</v>
      </c>
      <c r="G476" s="39" t="s">
        <v>1635</v>
      </c>
      <c r="H476" s="39" t="s">
        <v>47</v>
      </c>
      <c r="I476" s="39" t="s">
        <v>87</v>
      </c>
      <c r="J476" s="39" t="s">
        <v>1636</v>
      </c>
      <c r="K476" s="41" t="n">
        <v>8679.01</v>
      </c>
      <c r="M476" s="39" t="s">
        <v>1068</v>
      </c>
      <c r="N476" s="39" t="s">
        <v>26</v>
      </c>
      <c r="O476" s="39" t="s">
        <v>111</v>
      </c>
      <c r="P476" s="39" t="s">
        <v>1069</v>
      </c>
      <c r="Q476" s="41" t="n">
        <v>18595.63</v>
      </c>
      <c r="S476" s="39" t="s">
        <v>1136</v>
      </c>
      <c r="T476" s="39" t="s">
        <v>20</v>
      </c>
      <c r="U476" s="39" t="s">
        <v>37</v>
      </c>
      <c r="V476" s="39" t="s">
        <v>1137</v>
      </c>
      <c r="W476" s="41" t="n">
        <v>6153.25</v>
      </c>
    </row>
    <row r="477" customFormat="false" ht="12.75" hidden="false" customHeight="false" outlineLevel="0" collapsed="false">
      <c r="A477" s="39" t="s">
        <v>45</v>
      </c>
      <c r="B477" s="39" t="s">
        <v>34</v>
      </c>
      <c r="C477" s="39"/>
      <c r="D477" s="39"/>
      <c r="E477" s="41" t="n">
        <v>58932.598471</v>
      </c>
      <c r="G477" s="39" t="s">
        <v>3424</v>
      </c>
      <c r="H477" s="39" t="s">
        <v>20</v>
      </c>
      <c r="I477" s="39" t="s">
        <v>33</v>
      </c>
      <c r="J477" s="39" t="s">
        <v>96</v>
      </c>
      <c r="K477" s="41" t="n">
        <v>8678.79</v>
      </c>
      <c r="M477" s="39" t="s">
        <v>1635</v>
      </c>
      <c r="N477" s="39" t="s">
        <v>47</v>
      </c>
      <c r="O477" s="39" t="s">
        <v>87</v>
      </c>
      <c r="P477" s="39" t="s">
        <v>1636</v>
      </c>
      <c r="Q477" s="41" t="n">
        <v>18595.53</v>
      </c>
      <c r="S477" s="39" t="s">
        <v>3300</v>
      </c>
      <c r="T477" s="39" t="s">
        <v>14</v>
      </c>
      <c r="U477" s="39" t="s">
        <v>87</v>
      </c>
      <c r="V477" s="39" t="s">
        <v>135</v>
      </c>
      <c r="W477" s="41" t="n">
        <v>6153.24</v>
      </c>
    </row>
    <row r="478" customFormat="false" ht="12.75" hidden="false" customHeight="false" outlineLevel="0" collapsed="false">
      <c r="A478" s="39" t="s">
        <v>1157</v>
      </c>
      <c r="B478" s="39" t="s">
        <v>20</v>
      </c>
      <c r="C478" s="39" t="s">
        <v>45</v>
      </c>
      <c r="D478" s="39" t="s">
        <v>69</v>
      </c>
      <c r="E478" s="41" t="n">
        <v>58873.39</v>
      </c>
      <c r="G478" s="39" t="s">
        <v>2079</v>
      </c>
      <c r="H478" s="39" t="s">
        <v>20</v>
      </c>
      <c r="I478" s="39" t="s">
        <v>33</v>
      </c>
      <c r="J478" s="39" t="s">
        <v>96</v>
      </c>
      <c r="K478" s="41" t="n">
        <v>8678.7</v>
      </c>
      <c r="M478" s="39" t="s">
        <v>409</v>
      </c>
      <c r="N478" s="39" t="s">
        <v>20</v>
      </c>
      <c r="O478" s="39" t="s">
        <v>87</v>
      </c>
      <c r="P478" s="39" t="s">
        <v>276</v>
      </c>
      <c r="Q478" s="41" t="n">
        <v>18595.43</v>
      </c>
      <c r="S478" s="39" t="s">
        <v>3213</v>
      </c>
      <c r="T478" s="39" t="s">
        <v>47</v>
      </c>
      <c r="U478" s="39" t="s">
        <v>66</v>
      </c>
      <c r="V478" s="39" t="s">
        <v>265</v>
      </c>
      <c r="W478" s="41" t="n">
        <v>6153.21</v>
      </c>
    </row>
    <row r="479" customFormat="false" ht="12.75" hidden="false" customHeight="false" outlineLevel="0" collapsed="false">
      <c r="A479" s="39" t="s">
        <v>2507</v>
      </c>
      <c r="B479" s="39" t="s">
        <v>59</v>
      </c>
      <c r="C479" s="39" t="s">
        <v>297</v>
      </c>
      <c r="D479" s="39" t="s">
        <v>512</v>
      </c>
      <c r="E479" s="41" t="n">
        <v>58872.43</v>
      </c>
      <c r="G479" s="39" t="s">
        <v>3534</v>
      </c>
      <c r="H479" s="39" t="s">
        <v>20</v>
      </c>
      <c r="I479" s="39" t="s">
        <v>45</v>
      </c>
      <c r="J479" s="39" t="s">
        <v>96</v>
      </c>
      <c r="K479" s="41" t="n">
        <v>8678.62</v>
      </c>
      <c r="M479" s="39" t="s">
        <v>2336</v>
      </c>
      <c r="N479" s="39" t="s">
        <v>14</v>
      </c>
      <c r="O479" s="39" t="s">
        <v>37</v>
      </c>
      <c r="P479" s="39" t="s">
        <v>355</v>
      </c>
      <c r="Q479" s="41" t="n">
        <v>18595.41</v>
      </c>
      <c r="S479" s="39" t="s">
        <v>2641</v>
      </c>
      <c r="T479" s="39" t="s">
        <v>20</v>
      </c>
      <c r="U479" s="39" t="s">
        <v>33</v>
      </c>
      <c r="V479" s="39" t="s">
        <v>90</v>
      </c>
      <c r="W479" s="41" t="n">
        <v>6153.13</v>
      </c>
    </row>
    <row r="480" customFormat="false" ht="12.75" hidden="false" customHeight="false" outlineLevel="0" collapsed="false">
      <c r="A480" s="39" t="s">
        <v>2593</v>
      </c>
      <c r="B480" s="39" t="s">
        <v>59</v>
      </c>
      <c r="C480" s="39" t="s">
        <v>297</v>
      </c>
      <c r="D480" s="39" t="s">
        <v>560</v>
      </c>
      <c r="E480" s="41" t="n">
        <v>58872.43</v>
      </c>
      <c r="G480" s="39" t="s">
        <v>597</v>
      </c>
      <c r="H480" s="39" t="s">
        <v>26</v>
      </c>
      <c r="I480" s="39" t="s">
        <v>33</v>
      </c>
      <c r="J480" s="39" t="s">
        <v>535</v>
      </c>
      <c r="K480" s="41" t="n">
        <v>8678.36</v>
      </c>
      <c r="M480" s="39" t="s">
        <v>2150</v>
      </c>
      <c r="N480" s="39" t="s">
        <v>47</v>
      </c>
      <c r="O480" s="39" t="s">
        <v>87</v>
      </c>
      <c r="P480" s="39" t="s">
        <v>2150</v>
      </c>
      <c r="Q480" s="41" t="n">
        <v>18595.29</v>
      </c>
      <c r="S480" s="39" t="s">
        <v>271</v>
      </c>
      <c r="T480" s="39" t="s">
        <v>20</v>
      </c>
      <c r="U480" s="39" t="s">
        <v>45</v>
      </c>
      <c r="V480" s="39" t="s">
        <v>69</v>
      </c>
      <c r="W480" s="41" t="n">
        <v>6153.13</v>
      </c>
    </row>
    <row r="481" customFormat="false" ht="12.75" hidden="false" customHeight="false" outlineLevel="0" collapsed="false">
      <c r="A481" s="39" t="s">
        <v>2133</v>
      </c>
      <c r="B481" s="39" t="s">
        <v>59</v>
      </c>
      <c r="C481" s="39" t="s">
        <v>60</v>
      </c>
      <c r="D481" s="39" t="s">
        <v>61</v>
      </c>
      <c r="E481" s="41" t="n">
        <v>58848.57</v>
      </c>
      <c r="G481" s="39" t="s">
        <v>3449</v>
      </c>
      <c r="H481" s="39" t="s">
        <v>59</v>
      </c>
      <c r="I481" s="39" t="s">
        <v>60</v>
      </c>
      <c r="J481" s="39" t="s">
        <v>961</v>
      </c>
      <c r="K481" s="41" t="n">
        <v>8678.18</v>
      </c>
      <c r="M481" s="39" t="s">
        <v>2884</v>
      </c>
      <c r="N481" s="39" t="s">
        <v>14</v>
      </c>
      <c r="O481" s="39" t="s">
        <v>87</v>
      </c>
      <c r="P481" s="39" t="s">
        <v>471</v>
      </c>
      <c r="Q481" s="41" t="n">
        <v>18595.08</v>
      </c>
      <c r="S481" s="39" t="s">
        <v>134</v>
      </c>
      <c r="T481" s="39" t="s">
        <v>20</v>
      </c>
      <c r="U481" s="39" t="s">
        <v>37</v>
      </c>
      <c r="V481" s="39" t="s">
        <v>135</v>
      </c>
      <c r="W481" s="41" t="n">
        <v>6153.08</v>
      </c>
    </row>
    <row r="482" customFormat="false" ht="12.75" hidden="false" customHeight="false" outlineLevel="0" collapsed="false">
      <c r="A482" s="39" t="s">
        <v>3622</v>
      </c>
      <c r="B482" s="39" t="s">
        <v>59</v>
      </c>
      <c r="C482" s="39" t="s">
        <v>60</v>
      </c>
      <c r="D482" s="39" t="s">
        <v>61</v>
      </c>
      <c r="E482" s="41" t="n">
        <v>58848.57</v>
      </c>
      <c r="G482" s="39" t="s">
        <v>3563</v>
      </c>
      <c r="H482" s="39" t="s">
        <v>59</v>
      </c>
      <c r="I482" s="39" t="s">
        <v>66</v>
      </c>
      <c r="J482" s="39" t="s">
        <v>16</v>
      </c>
      <c r="K482" s="41" t="n">
        <v>8678.1</v>
      </c>
      <c r="M482" s="39" t="s">
        <v>2582</v>
      </c>
      <c r="N482" s="39" t="s">
        <v>205</v>
      </c>
      <c r="O482" s="39" t="s">
        <v>111</v>
      </c>
      <c r="P482" s="39" t="s">
        <v>512</v>
      </c>
      <c r="Q482" s="41" t="n">
        <v>18594.95</v>
      </c>
      <c r="S482" s="39" t="s">
        <v>1544</v>
      </c>
      <c r="T482" s="39" t="s">
        <v>14</v>
      </c>
      <c r="U482" s="39" t="s">
        <v>37</v>
      </c>
      <c r="V482" s="39" t="s">
        <v>512</v>
      </c>
      <c r="W482" s="41" t="n">
        <v>6153.06</v>
      </c>
    </row>
    <row r="483" customFormat="false" ht="12.75" hidden="false" customHeight="false" outlineLevel="0" collapsed="false">
      <c r="A483" s="39" t="s">
        <v>2989</v>
      </c>
      <c r="B483" s="39" t="s">
        <v>14</v>
      </c>
      <c r="C483" s="39" t="s">
        <v>45</v>
      </c>
      <c r="D483" s="39" t="s">
        <v>2990</v>
      </c>
      <c r="E483" s="41" t="n">
        <v>58846.38</v>
      </c>
      <c r="G483" s="39" t="s">
        <v>3258</v>
      </c>
      <c r="H483" s="39" t="s">
        <v>47</v>
      </c>
      <c r="I483" s="39" t="s">
        <v>87</v>
      </c>
      <c r="J483" s="39" t="s">
        <v>88</v>
      </c>
      <c r="K483" s="41" t="n">
        <v>8678</v>
      </c>
      <c r="M483" s="39" t="s">
        <v>625</v>
      </c>
      <c r="N483" s="39" t="s">
        <v>14</v>
      </c>
      <c r="O483" s="39" t="s">
        <v>37</v>
      </c>
      <c r="P483" s="39" t="s">
        <v>512</v>
      </c>
      <c r="Q483" s="41" t="n">
        <v>18594.93</v>
      </c>
      <c r="S483" s="39" t="s">
        <v>2522</v>
      </c>
      <c r="T483" s="39" t="s">
        <v>20</v>
      </c>
      <c r="U483" s="39" t="s">
        <v>87</v>
      </c>
      <c r="V483" s="39" t="s">
        <v>16</v>
      </c>
      <c r="W483" s="41" t="n">
        <v>6153.04</v>
      </c>
    </row>
    <row r="484" customFormat="false" ht="12.75" hidden="false" customHeight="false" outlineLevel="0" collapsed="false">
      <c r="A484" s="39" t="s">
        <v>296</v>
      </c>
      <c r="B484" s="39" t="s">
        <v>205</v>
      </c>
      <c r="C484" s="39" t="s">
        <v>297</v>
      </c>
      <c r="D484" s="39" t="s">
        <v>298</v>
      </c>
      <c r="E484" s="41" t="n">
        <v>58843.6</v>
      </c>
      <c r="G484" s="39" t="s">
        <v>2165</v>
      </c>
      <c r="H484" s="39" t="s">
        <v>20</v>
      </c>
      <c r="I484" s="39" t="s">
        <v>33</v>
      </c>
      <c r="J484" s="39" t="s">
        <v>96</v>
      </c>
      <c r="K484" s="41" t="n">
        <v>8677.9</v>
      </c>
      <c r="M484" s="39" t="s">
        <v>137</v>
      </c>
      <c r="N484" s="39" t="s">
        <v>14</v>
      </c>
      <c r="O484" s="39" t="s">
        <v>27</v>
      </c>
      <c r="P484" s="39" t="s">
        <v>138</v>
      </c>
      <c r="Q484" s="41" t="n">
        <v>18594.86</v>
      </c>
      <c r="S484" s="39" t="s">
        <v>2655</v>
      </c>
      <c r="T484" s="39" t="s">
        <v>59</v>
      </c>
      <c r="U484" s="39" t="s">
        <v>66</v>
      </c>
      <c r="V484" s="39" t="s">
        <v>16</v>
      </c>
      <c r="W484" s="41" t="n">
        <v>6153.04</v>
      </c>
    </row>
    <row r="485" customFormat="false" ht="12.75" hidden="false" customHeight="false" outlineLevel="0" collapsed="false">
      <c r="A485" s="39" t="s">
        <v>2789</v>
      </c>
      <c r="B485" s="39" t="s">
        <v>47</v>
      </c>
      <c r="C485" s="39" t="s">
        <v>297</v>
      </c>
      <c r="D485" s="39" t="s">
        <v>1330</v>
      </c>
      <c r="E485" s="41" t="n">
        <v>58843.6</v>
      </c>
      <c r="G485" s="39" t="s">
        <v>2555</v>
      </c>
      <c r="H485" s="39" t="s">
        <v>26</v>
      </c>
      <c r="I485" s="39" t="s">
        <v>33</v>
      </c>
      <c r="J485" s="39" t="s">
        <v>96</v>
      </c>
      <c r="K485" s="41" t="n">
        <v>8677.78</v>
      </c>
      <c r="M485" s="39" t="s">
        <v>418</v>
      </c>
      <c r="N485" s="39" t="s">
        <v>47</v>
      </c>
      <c r="O485" s="39" t="s">
        <v>27</v>
      </c>
      <c r="P485" s="39" t="s">
        <v>419</v>
      </c>
      <c r="Q485" s="41" t="n">
        <v>18594.86</v>
      </c>
      <c r="S485" s="39" t="s">
        <v>655</v>
      </c>
      <c r="T485" s="39" t="s">
        <v>20</v>
      </c>
      <c r="U485" s="39" t="s">
        <v>33</v>
      </c>
      <c r="V485" s="39" t="s">
        <v>96</v>
      </c>
      <c r="W485" s="41" t="n">
        <v>6152.96</v>
      </c>
    </row>
    <row r="486" customFormat="false" ht="12.75" hidden="false" customHeight="false" outlineLevel="0" collapsed="false">
      <c r="A486" s="39" t="s">
        <v>1219</v>
      </c>
      <c r="B486" s="39" t="s">
        <v>59</v>
      </c>
      <c r="C486" s="39" t="s">
        <v>60</v>
      </c>
      <c r="D486" s="39" t="s">
        <v>61</v>
      </c>
      <c r="E486" s="41" t="n">
        <v>58836.29</v>
      </c>
      <c r="G486" s="39" t="s">
        <v>3463</v>
      </c>
      <c r="H486" s="39" t="s">
        <v>59</v>
      </c>
      <c r="I486" s="39" t="s">
        <v>66</v>
      </c>
      <c r="J486" s="39" t="s">
        <v>16</v>
      </c>
      <c r="K486" s="41" t="n">
        <v>8677.69</v>
      </c>
      <c r="M486" s="39" t="s">
        <v>340</v>
      </c>
      <c r="N486" s="39" t="s">
        <v>341</v>
      </c>
      <c r="O486" s="39" t="s">
        <v>297</v>
      </c>
      <c r="P486" s="39" t="s">
        <v>298</v>
      </c>
      <c r="Q486" s="41" t="n">
        <v>18594.82</v>
      </c>
      <c r="S486" s="39" t="s">
        <v>1611</v>
      </c>
      <c r="T486" s="39" t="s">
        <v>14</v>
      </c>
      <c r="U486" s="39" t="s">
        <v>37</v>
      </c>
      <c r="V486" s="39" t="s">
        <v>1612</v>
      </c>
      <c r="W486" s="41" t="n">
        <v>6152.89</v>
      </c>
    </row>
    <row r="487" customFormat="false" ht="12.75" hidden="false" customHeight="false" outlineLevel="0" collapsed="false">
      <c r="A487" s="39" t="s">
        <v>2481</v>
      </c>
      <c r="B487" s="39" t="s">
        <v>93</v>
      </c>
      <c r="C487" s="39" t="s">
        <v>94</v>
      </c>
      <c r="D487" s="39"/>
      <c r="E487" s="41" t="n">
        <v>58823.23</v>
      </c>
      <c r="G487" s="39" t="s">
        <v>3559</v>
      </c>
      <c r="H487" s="39" t="s">
        <v>59</v>
      </c>
      <c r="I487" s="39" t="s">
        <v>66</v>
      </c>
      <c r="J487" s="39" t="s">
        <v>1417</v>
      </c>
      <c r="K487" s="41" t="n">
        <v>8677.67</v>
      </c>
      <c r="M487" s="39" t="s">
        <v>990</v>
      </c>
      <c r="N487" s="39" t="s">
        <v>20</v>
      </c>
      <c r="O487" s="39" t="s">
        <v>37</v>
      </c>
      <c r="P487" s="39" t="s">
        <v>991</v>
      </c>
      <c r="Q487" s="41" t="n">
        <v>18594.81</v>
      </c>
      <c r="S487" s="39" t="s">
        <v>1022</v>
      </c>
      <c r="T487" s="39" t="s">
        <v>639</v>
      </c>
      <c r="U487" s="39" t="s">
        <v>37</v>
      </c>
      <c r="V487" s="39" t="s">
        <v>1023</v>
      </c>
      <c r="W487" s="41" t="n">
        <v>6152.77</v>
      </c>
    </row>
    <row r="488" customFormat="false" ht="12.75" hidden="false" customHeight="false" outlineLevel="0" collapsed="false">
      <c r="A488" s="39" t="s">
        <v>1492</v>
      </c>
      <c r="B488" s="39" t="s">
        <v>47</v>
      </c>
      <c r="C488" s="39" t="s">
        <v>297</v>
      </c>
      <c r="D488" s="39" t="s">
        <v>512</v>
      </c>
      <c r="E488" s="41" t="n">
        <v>58817.43</v>
      </c>
      <c r="G488" s="39" t="s">
        <v>3311</v>
      </c>
      <c r="H488" s="39" t="s">
        <v>47</v>
      </c>
      <c r="I488" s="39" t="s">
        <v>297</v>
      </c>
      <c r="J488" s="39" t="s">
        <v>512</v>
      </c>
      <c r="K488" s="41" t="n">
        <v>8677.65</v>
      </c>
      <c r="M488" s="39" t="s">
        <v>1481</v>
      </c>
      <c r="N488" s="39" t="s">
        <v>34</v>
      </c>
      <c r="O488" s="39"/>
      <c r="P488" s="39"/>
      <c r="Q488" s="41" t="n">
        <v>18594.77</v>
      </c>
      <c r="S488" s="39" t="s">
        <v>2840</v>
      </c>
      <c r="T488" s="39" t="s">
        <v>26</v>
      </c>
      <c r="U488" s="39" t="s">
        <v>27</v>
      </c>
      <c r="V488" s="39" t="s">
        <v>2841</v>
      </c>
      <c r="W488" s="41" t="n">
        <v>6152.59</v>
      </c>
    </row>
    <row r="489" customFormat="false" ht="12.75" hidden="false" customHeight="false" outlineLevel="0" collapsed="false">
      <c r="A489" s="39" t="s">
        <v>2319</v>
      </c>
      <c r="B489" s="39" t="s">
        <v>14</v>
      </c>
      <c r="C489" s="39" t="s">
        <v>45</v>
      </c>
      <c r="D489" s="39" t="s">
        <v>1860</v>
      </c>
      <c r="E489" s="41" t="n">
        <v>58798.23</v>
      </c>
      <c r="G489" s="39" t="s">
        <v>3154</v>
      </c>
      <c r="H489" s="39" t="s">
        <v>47</v>
      </c>
      <c r="I489" s="39" t="s">
        <v>87</v>
      </c>
      <c r="J489" s="39" t="s">
        <v>2726</v>
      </c>
      <c r="K489" s="41" t="n">
        <v>8677.64</v>
      </c>
      <c r="M489" s="39" t="s">
        <v>779</v>
      </c>
      <c r="N489" s="39" t="s">
        <v>20</v>
      </c>
      <c r="O489" s="39" t="s">
        <v>37</v>
      </c>
      <c r="P489" s="39" t="s">
        <v>779</v>
      </c>
      <c r="Q489" s="41" t="n">
        <v>18594.736967</v>
      </c>
      <c r="S489" s="39" t="s">
        <v>1568</v>
      </c>
      <c r="T489" s="39" t="s">
        <v>59</v>
      </c>
      <c r="U489" s="39" t="s">
        <v>60</v>
      </c>
      <c r="V489" s="39" t="s">
        <v>61</v>
      </c>
      <c r="W489" s="41" t="n">
        <v>6152.34</v>
      </c>
    </row>
    <row r="490" customFormat="false" ht="12.75" hidden="false" customHeight="false" outlineLevel="0" collapsed="false">
      <c r="A490" s="39" t="s">
        <v>983</v>
      </c>
      <c r="B490" s="39" t="s">
        <v>205</v>
      </c>
      <c r="C490" s="39" t="s">
        <v>297</v>
      </c>
      <c r="D490" s="39" t="s">
        <v>984</v>
      </c>
      <c r="E490" s="41" t="n">
        <v>58793.64</v>
      </c>
      <c r="G490" s="39" t="s">
        <v>347</v>
      </c>
      <c r="H490" s="39" t="s">
        <v>26</v>
      </c>
      <c r="I490" s="39" t="s">
        <v>33</v>
      </c>
      <c r="J490" s="39" t="s">
        <v>348</v>
      </c>
      <c r="K490" s="41" t="n">
        <v>8677.61</v>
      </c>
      <c r="M490" s="39" t="s">
        <v>3522</v>
      </c>
      <c r="N490" s="39" t="s">
        <v>20</v>
      </c>
      <c r="O490" s="39" t="s">
        <v>33</v>
      </c>
      <c r="P490" s="39" t="s">
        <v>96</v>
      </c>
      <c r="Q490" s="41" t="n">
        <v>18594.63</v>
      </c>
      <c r="S490" s="39" t="s">
        <v>2003</v>
      </c>
      <c r="T490" s="39" t="s">
        <v>20</v>
      </c>
      <c r="U490" s="39" t="s">
        <v>45</v>
      </c>
      <c r="V490" s="39" t="s">
        <v>69</v>
      </c>
      <c r="W490" s="41" t="n">
        <v>6152.11</v>
      </c>
    </row>
    <row r="491" customFormat="false" ht="12.75" hidden="false" customHeight="false" outlineLevel="0" collapsed="false">
      <c r="A491" s="39" t="s">
        <v>2804</v>
      </c>
      <c r="B491" s="39" t="s">
        <v>47</v>
      </c>
      <c r="C491" s="39" t="s">
        <v>297</v>
      </c>
      <c r="D491" s="39" t="s">
        <v>2805</v>
      </c>
      <c r="E491" s="41" t="n">
        <v>58788.33</v>
      </c>
      <c r="G491" s="39" t="s">
        <v>713</v>
      </c>
      <c r="H491" s="39" t="s">
        <v>125</v>
      </c>
      <c r="I491" s="39" t="s">
        <v>87</v>
      </c>
      <c r="J491" s="39" t="s">
        <v>337</v>
      </c>
      <c r="K491" s="41" t="n">
        <v>8677.39</v>
      </c>
      <c r="M491" s="39" t="s">
        <v>697</v>
      </c>
      <c r="N491" s="39" t="s">
        <v>125</v>
      </c>
      <c r="O491" s="39" t="s">
        <v>37</v>
      </c>
      <c r="P491" s="39" t="s">
        <v>96</v>
      </c>
      <c r="Q491" s="41" t="n">
        <v>18594.62</v>
      </c>
      <c r="S491" s="39" t="s">
        <v>3009</v>
      </c>
      <c r="T491" s="39" t="s">
        <v>20</v>
      </c>
      <c r="U491" s="39" t="s">
        <v>37</v>
      </c>
      <c r="V491" s="39" t="s">
        <v>3009</v>
      </c>
      <c r="W491" s="41" t="n">
        <v>6151.95</v>
      </c>
    </row>
    <row r="492" customFormat="false" ht="12.75" hidden="false" customHeight="false" outlineLevel="0" collapsed="false">
      <c r="A492" s="39" t="s">
        <v>601</v>
      </c>
      <c r="B492" s="39" t="s">
        <v>59</v>
      </c>
      <c r="C492" s="39" t="s">
        <v>297</v>
      </c>
      <c r="D492" s="39" t="s">
        <v>512</v>
      </c>
      <c r="E492" s="41" t="n">
        <v>58787.59</v>
      </c>
      <c r="G492" s="39" t="s">
        <v>1356</v>
      </c>
      <c r="H492" s="39" t="s">
        <v>59</v>
      </c>
      <c r="I492" s="39" t="s">
        <v>60</v>
      </c>
      <c r="J492" s="39" t="s">
        <v>61</v>
      </c>
      <c r="K492" s="41" t="n">
        <v>8677.36</v>
      </c>
      <c r="M492" s="39" t="s">
        <v>3066</v>
      </c>
      <c r="N492" s="39" t="s">
        <v>14</v>
      </c>
      <c r="O492" s="39" t="s">
        <v>37</v>
      </c>
      <c r="P492" s="39" t="s">
        <v>135</v>
      </c>
      <c r="Q492" s="41" t="n">
        <v>18594.56</v>
      </c>
      <c r="S492" s="39" t="s">
        <v>334</v>
      </c>
      <c r="T492" s="39" t="s">
        <v>26</v>
      </c>
      <c r="U492" s="39" t="s">
        <v>87</v>
      </c>
      <c r="V492" s="39" t="s">
        <v>335</v>
      </c>
      <c r="W492" s="41" t="n">
        <v>6151.94</v>
      </c>
    </row>
    <row r="493" customFormat="false" ht="12.75" hidden="false" customHeight="false" outlineLevel="0" collapsed="false">
      <c r="A493" s="39" t="s">
        <v>2430</v>
      </c>
      <c r="B493" s="39" t="s">
        <v>59</v>
      </c>
      <c r="C493" s="39" t="s">
        <v>297</v>
      </c>
      <c r="D493" s="39" t="s">
        <v>512</v>
      </c>
      <c r="E493" s="41" t="n">
        <v>58782.15</v>
      </c>
      <c r="G493" s="39" t="s">
        <v>3038</v>
      </c>
      <c r="H493" s="39" t="s">
        <v>59</v>
      </c>
      <c r="I493" s="39" t="s">
        <v>60</v>
      </c>
      <c r="J493" s="39" t="s">
        <v>63</v>
      </c>
      <c r="K493" s="41" t="n">
        <v>8677.36</v>
      </c>
      <c r="M493" s="39" t="s">
        <v>2317</v>
      </c>
      <c r="N493" s="39" t="s">
        <v>20</v>
      </c>
      <c r="O493" s="39" t="s">
        <v>37</v>
      </c>
      <c r="P493" s="39" t="s">
        <v>276</v>
      </c>
      <c r="Q493" s="41" t="n">
        <v>18594.53</v>
      </c>
      <c r="S493" s="39" t="s">
        <v>2133</v>
      </c>
      <c r="T493" s="39" t="s">
        <v>59</v>
      </c>
      <c r="U493" s="39" t="s">
        <v>60</v>
      </c>
      <c r="V493" s="39" t="s">
        <v>61</v>
      </c>
      <c r="W493" s="41" t="n">
        <v>6151.92</v>
      </c>
    </row>
    <row r="494" customFormat="false" ht="12.75" hidden="false" customHeight="false" outlineLevel="0" collapsed="false">
      <c r="A494" s="39" t="s">
        <v>2510</v>
      </c>
      <c r="B494" s="39" t="s">
        <v>26</v>
      </c>
      <c r="C494" s="39" t="s">
        <v>60</v>
      </c>
      <c r="D494" s="39" t="s">
        <v>512</v>
      </c>
      <c r="E494" s="41" t="n">
        <v>58770.01</v>
      </c>
      <c r="G494" s="39" t="s">
        <v>786</v>
      </c>
      <c r="H494" s="39" t="s">
        <v>47</v>
      </c>
      <c r="I494" s="39" t="s">
        <v>87</v>
      </c>
      <c r="J494" s="39" t="s">
        <v>787</v>
      </c>
      <c r="K494" s="41" t="n">
        <v>8677.32</v>
      </c>
      <c r="M494" s="39" t="s">
        <v>2801</v>
      </c>
      <c r="N494" s="39" t="s">
        <v>14</v>
      </c>
      <c r="O494" s="39" t="s">
        <v>37</v>
      </c>
      <c r="P494" s="39" t="s">
        <v>2802</v>
      </c>
      <c r="Q494" s="41" t="n">
        <v>18594.46</v>
      </c>
      <c r="S494" s="39" t="s">
        <v>2466</v>
      </c>
      <c r="T494" s="39" t="s">
        <v>20</v>
      </c>
      <c r="U494" s="39" t="s">
        <v>37</v>
      </c>
      <c r="V494" s="39" t="s">
        <v>353</v>
      </c>
      <c r="W494" s="41" t="n">
        <v>6151.68</v>
      </c>
    </row>
    <row r="495" customFormat="false" ht="12.75" hidden="false" customHeight="false" outlineLevel="0" collapsed="false">
      <c r="A495" s="39" t="s">
        <v>3086</v>
      </c>
      <c r="B495" s="39" t="s">
        <v>59</v>
      </c>
      <c r="C495" s="39" t="s">
        <v>60</v>
      </c>
      <c r="D495" s="39" t="s">
        <v>61</v>
      </c>
      <c r="E495" s="41" t="n">
        <v>58769.45</v>
      </c>
      <c r="G495" s="39" t="s">
        <v>2730</v>
      </c>
      <c r="H495" s="39" t="s">
        <v>59</v>
      </c>
      <c r="I495" s="39" t="s">
        <v>66</v>
      </c>
      <c r="J495" s="39" t="s">
        <v>1417</v>
      </c>
      <c r="K495" s="41" t="n">
        <v>8677.31</v>
      </c>
      <c r="M495" s="39" t="s">
        <v>3247</v>
      </c>
      <c r="N495" s="39" t="s">
        <v>20</v>
      </c>
      <c r="O495" s="39" t="s">
        <v>37</v>
      </c>
      <c r="P495" s="39" t="s">
        <v>3248</v>
      </c>
      <c r="Q495" s="41" t="n">
        <v>18594.45</v>
      </c>
      <c r="S495" s="39" t="s">
        <v>2379</v>
      </c>
      <c r="T495" s="39" t="s">
        <v>26</v>
      </c>
      <c r="U495" s="39" t="s">
        <v>27</v>
      </c>
      <c r="V495" s="39" t="s">
        <v>2380</v>
      </c>
      <c r="W495" s="41" t="n">
        <v>6151.67</v>
      </c>
    </row>
    <row r="496" customFormat="false" ht="12.75" hidden="false" customHeight="false" outlineLevel="0" collapsed="false">
      <c r="A496" s="39" t="s">
        <v>1470</v>
      </c>
      <c r="B496" s="39" t="s">
        <v>47</v>
      </c>
      <c r="C496" s="39" t="s">
        <v>297</v>
      </c>
      <c r="D496" s="39" t="s">
        <v>512</v>
      </c>
      <c r="E496" s="41" t="n">
        <v>58763.59</v>
      </c>
      <c r="G496" s="39" t="s">
        <v>3496</v>
      </c>
      <c r="H496" s="39" t="s">
        <v>59</v>
      </c>
      <c r="I496" s="39" t="s">
        <v>66</v>
      </c>
      <c r="J496" s="39" t="s">
        <v>195</v>
      </c>
      <c r="K496" s="41" t="n">
        <v>8677.28</v>
      </c>
      <c r="M496" s="39" t="s">
        <v>81</v>
      </c>
      <c r="N496" s="39" t="s">
        <v>26</v>
      </c>
      <c r="O496" s="39" t="s">
        <v>60</v>
      </c>
      <c r="P496" s="39" t="s">
        <v>82</v>
      </c>
      <c r="Q496" s="41" t="n">
        <v>18594.43</v>
      </c>
      <c r="S496" s="39" t="s">
        <v>2699</v>
      </c>
      <c r="T496" s="39" t="s">
        <v>20</v>
      </c>
      <c r="U496" s="39" t="s">
        <v>37</v>
      </c>
      <c r="V496" s="39" t="s">
        <v>2700</v>
      </c>
      <c r="W496" s="41" t="n">
        <v>6151.67</v>
      </c>
    </row>
    <row r="497" customFormat="false" ht="12.75" hidden="false" customHeight="false" outlineLevel="0" collapsed="false">
      <c r="A497" s="39" t="s">
        <v>1662</v>
      </c>
      <c r="B497" s="39" t="s">
        <v>47</v>
      </c>
      <c r="C497" s="39" t="s">
        <v>297</v>
      </c>
      <c r="D497" s="39" t="s">
        <v>512</v>
      </c>
      <c r="E497" s="41" t="n">
        <v>58763.16</v>
      </c>
      <c r="G497" s="39" t="s">
        <v>1404</v>
      </c>
      <c r="H497" s="39" t="s">
        <v>59</v>
      </c>
      <c r="I497" s="39" t="s">
        <v>66</v>
      </c>
      <c r="J497" s="39" t="s">
        <v>16</v>
      </c>
      <c r="K497" s="41" t="n">
        <v>8677.21</v>
      </c>
      <c r="M497" s="39" t="s">
        <v>2301</v>
      </c>
      <c r="N497" s="39" t="s">
        <v>59</v>
      </c>
      <c r="O497" s="39" t="s">
        <v>66</v>
      </c>
      <c r="P497" s="39" t="s">
        <v>119</v>
      </c>
      <c r="Q497" s="41" t="n">
        <v>18594.36</v>
      </c>
      <c r="S497" s="39" t="s">
        <v>601</v>
      </c>
      <c r="T497" s="39" t="s">
        <v>59</v>
      </c>
      <c r="U497" s="39" t="s">
        <v>297</v>
      </c>
      <c r="V497" s="39" t="s">
        <v>512</v>
      </c>
      <c r="W497" s="41" t="n">
        <v>6151.67</v>
      </c>
    </row>
    <row r="498" customFormat="false" ht="12.75" hidden="false" customHeight="false" outlineLevel="0" collapsed="false">
      <c r="A498" s="39" t="s">
        <v>2550</v>
      </c>
      <c r="B498" s="39" t="s">
        <v>20</v>
      </c>
      <c r="C498" s="39" t="s">
        <v>45</v>
      </c>
      <c r="D498" s="39" t="s">
        <v>96</v>
      </c>
      <c r="E498" s="41" t="n">
        <v>58759.97</v>
      </c>
      <c r="G498" s="39" t="s">
        <v>3330</v>
      </c>
      <c r="H498" s="39" t="s">
        <v>59</v>
      </c>
      <c r="I498" s="39" t="s">
        <v>66</v>
      </c>
      <c r="J498" s="39" t="s">
        <v>2396</v>
      </c>
      <c r="K498" s="41" t="n">
        <v>8677.11</v>
      </c>
      <c r="M498" s="39" t="s">
        <v>46</v>
      </c>
      <c r="N498" s="39" t="s">
        <v>47</v>
      </c>
      <c r="O498" s="39" t="s">
        <v>27</v>
      </c>
      <c r="P498" s="39" t="s">
        <v>48</v>
      </c>
      <c r="Q498" s="41" t="n">
        <v>18593.47</v>
      </c>
      <c r="S498" s="39" t="s">
        <v>2179</v>
      </c>
      <c r="T498" s="39" t="s">
        <v>47</v>
      </c>
      <c r="U498" s="39" t="s">
        <v>87</v>
      </c>
      <c r="V498" s="39" t="s">
        <v>2180</v>
      </c>
      <c r="W498" s="41" t="n">
        <v>6151.59</v>
      </c>
    </row>
    <row r="499" customFormat="false" ht="12.75" hidden="false" customHeight="false" outlineLevel="0" collapsed="false">
      <c r="A499" s="39" t="s">
        <v>695</v>
      </c>
      <c r="B499" s="39" t="s">
        <v>59</v>
      </c>
      <c r="C499" s="39" t="s">
        <v>297</v>
      </c>
      <c r="D499" s="39" t="s">
        <v>512</v>
      </c>
      <c r="E499" s="41" t="n">
        <v>58753.62</v>
      </c>
      <c r="G499" s="39" t="s">
        <v>511</v>
      </c>
      <c r="H499" s="39" t="s">
        <v>26</v>
      </c>
      <c r="I499" s="39" t="s">
        <v>33</v>
      </c>
      <c r="J499" s="39" t="s">
        <v>512</v>
      </c>
      <c r="K499" s="41" t="n">
        <v>8677</v>
      </c>
      <c r="M499" s="39" t="s">
        <v>1351</v>
      </c>
      <c r="N499" s="39" t="s">
        <v>47</v>
      </c>
      <c r="O499" s="39" t="s">
        <v>297</v>
      </c>
      <c r="P499" s="39" t="s">
        <v>512</v>
      </c>
      <c r="Q499" s="41" t="n">
        <v>18593.4</v>
      </c>
      <c r="S499" s="39" t="s">
        <v>647</v>
      </c>
      <c r="T499" s="39" t="s">
        <v>20</v>
      </c>
      <c r="U499" s="39" t="s">
        <v>37</v>
      </c>
      <c r="V499" s="39" t="s">
        <v>648</v>
      </c>
      <c r="W499" s="41" t="n">
        <v>6151.58</v>
      </c>
    </row>
    <row r="500" customFormat="false" ht="12.75" hidden="false" customHeight="false" outlineLevel="0" collapsed="false">
      <c r="A500" s="39" t="s">
        <v>1476</v>
      </c>
      <c r="B500" s="39" t="s">
        <v>47</v>
      </c>
      <c r="C500" s="39" t="s">
        <v>297</v>
      </c>
      <c r="D500" s="39" t="s">
        <v>1477</v>
      </c>
      <c r="E500" s="41" t="n">
        <v>58744.89</v>
      </c>
      <c r="G500" s="39" t="s">
        <v>3201</v>
      </c>
      <c r="H500" s="39" t="s">
        <v>26</v>
      </c>
      <c r="I500" s="39" t="s">
        <v>27</v>
      </c>
      <c r="J500" s="39" t="s">
        <v>28</v>
      </c>
      <c r="K500" s="41" t="n">
        <v>8676.94</v>
      </c>
      <c r="M500" s="39" t="s">
        <v>2058</v>
      </c>
      <c r="N500" s="39" t="s">
        <v>59</v>
      </c>
      <c r="O500" s="39" t="s">
        <v>60</v>
      </c>
      <c r="P500" s="39" t="s">
        <v>61</v>
      </c>
      <c r="Q500" s="41" t="n">
        <v>18593.22</v>
      </c>
      <c r="S500" s="39" t="s">
        <v>2735</v>
      </c>
      <c r="T500" s="39" t="s">
        <v>20</v>
      </c>
      <c r="U500" s="39" t="s">
        <v>15</v>
      </c>
      <c r="V500" s="39" t="s">
        <v>16</v>
      </c>
      <c r="W500" s="41" t="n">
        <v>6151.57</v>
      </c>
    </row>
    <row r="501" customFormat="false" ht="12.75" hidden="false" customHeight="false" outlineLevel="0" collapsed="false">
      <c r="A501" s="39" t="s">
        <v>1351</v>
      </c>
      <c r="B501" s="39" t="s">
        <v>47</v>
      </c>
      <c r="C501" s="39" t="s">
        <v>297</v>
      </c>
      <c r="D501" s="39" t="s">
        <v>512</v>
      </c>
      <c r="E501" s="41" t="n">
        <v>58734.07</v>
      </c>
      <c r="G501" s="39" t="s">
        <v>905</v>
      </c>
      <c r="H501" s="39" t="s">
        <v>26</v>
      </c>
      <c r="I501" s="39" t="s">
        <v>27</v>
      </c>
      <c r="J501" s="39" t="s">
        <v>28</v>
      </c>
      <c r="K501" s="41" t="n">
        <v>8676.93</v>
      </c>
      <c r="M501" s="39" t="s">
        <v>1856</v>
      </c>
      <c r="N501" s="39" t="s">
        <v>26</v>
      </c>
      <c r="O501" s="39" t="s">
        <v>27</v>
      </c>
      <c r="P501" s="39" t="s">
        <v>28</v>
      </c>
      <c r="Q501" s="41" t="n">
        <v>18593.04</v>
      </c>
      <c r="S501" s="39" t="s">
        <v>3093</v>
      </c>
      <c r="T501" s="39" t="s">
        <v>59</v>
      </c>
      <c r="U501" s="39" t="s">
        <v>60</v>
      </c>
      <c r="V501" s="39" t="s">
        <v>61</v>
      </c>
      <c r="W501" s="41" t="n">
        <v>6151.49</v>
      </c>
    </row>
    <row r="502" customFormat="false" ht="12.75" hidden="false" customHeight="false" outlineLevel="0" collapsed="false">
      <c r="A502" s="39" t="s">
        <v>1850</v>
      </c>
      <c r="B502" s="39" t="s">
        <v>20</v>
      </c>
      <c r="C502" s="39" t="s">
        <v>45</v>
      </c>
      <c r="D502" s="39" t="s">
        <v>69</v>
      </c>
      <c r="E502" s="41" t="n">
        <v>58733.01</v>
      </c>
      <c r="G502" s="39" t="s">
        <v>184</v>
      </c>
      <c r="H502" s="39" t="s">
        <v>26</v>
      </c>
      <c r="I502" s="39" t="s">
        <v>27</v>
      </c>
      <c r="J502" s="39" t="s">
        <v>28</v>
      </c>
      <c r="K502" s="41" t="n">
        <v>8676.91</v>
      </c>
      <c r="M502" s="39" t="s">
        <v>3038</v>
      </c>
      <c r="N502" s="39" t="s">
        <v>59</v>
      </c>
      <c r="O502" s="39" t="s">
        <v>60</v>
      </c>
      <c r="P502" s="39" t="s">
        <v>63</v>
      </c>
      <c r="Q502" s="41" t="n">
        <v>18592.61</v>
      </c>
      <c r="S502" s="39" t="s">
        <v>3057</v>
      </c>
      <c r="T502" s="39" t="s">
        <v>14</v>
      </c>
      <c r="U502" s="39" t="s">
        <v>37</v>
      </c>
      <c r="V502" s="39" t="s">
        <v>353</v>
      </c>
      <c r="W502" s="41" t="n">
        <v>6151.49</v>
      </c>
    </row>
    <row r="503" customFormat="false" ht="12.75" hidden="false" customHeight="false" outlineLevel="0" collapsed="false">
      <c r="A503" s="39" t="s">
        <v>1524</v>
      </c>
      <c r="B503" s="39" t="s">
        <v>26</v>
      </c>
      <c r="C503" s="39" t="s">
        <v>60</v>
      </c>
      <c r="D503" s="39" t="s">
        <v>281</v>
      </c>
      <c r="E503" s="41" t="n">
        <v>58725.56</v>
      </c>
      <c r="G503" s="39" t="s">
        <v>506</v>
      </c>
      <c r="H503" s="39" t="s">
        <v>47</v>
      </c>
      <c r="I503" s="39" t="s">
        <v>27</v>
      </c>
      <c r="J503" s="39" t="s">
        <v>507</v>
      </c>
      <c r="K503" s="41" t="n">
        <v>8676.88</v>
      </c>
      <c r="M503" s="39" t="s">
        <v>305</v>
      </c>
      <c r="N503" s="39" t="s">
        <v>59</v>
      </c>
      <c r="O503" s="39" t="s">
        <v>60</v>
      </c>
      <c r="P503" s="39" t="s">
        <v>306</v>
      </c>
      <c r="Q503" s="41" t="n">
        <v>18592.48</v>
      </c>
      <c r="S503" s="39" t="s">
        <v>718</v>
      </c>
      <c r="T503" s="39" t="s">
        <v>59</v>
      </c>
      <c r="U503" s="39" t="s">
        <v>60</v>
      </c>
      <c r="V503" s="39" t="s">
        <v>719</v>
      </c>
      <c r="W503" s="41" t="n">
        <v>6151.47</v>
      </c>
    </row>
    <row r="504" customFormat="false" ht="12.75" hidden="false" customHeight="false" outlineLevel="0" collapsed="false">
      <c r="A504" s="39" t="s">
        <v>1413</v>
      </c>
      <c r="B504" s="39" t="s">
        <v>47</v>
      </c>
      <c r="C504" s="39" t="s">
        <v>297</v>
      </c>
      <c r="D504" s="39" t="s">
        <v>512</v>
      </c>
      <c r="E504" s="41" t="n">
        <v>58719.99</v>
      </c>
      <c r="G504" s="39" t="s">
        <v>1455</v>
      </c>
      <c r="H504" s="39" t="s">
        <v>26</v>
      </c>
      <c r="I504" s="39" t="s">
        <v>27</v>
      </c>
      <c r="J504" s="39" t="s">
        <v>1456</v>
      </c>
      <c r="K504" s="41" t="n">
        <v>8676.88</v>
      </c>
      <c r="M504" s="39" t="s">
        <v>2480</v>
      </c>
      <c r="N504" s="39" t="s">
        <v>93</v>
      </c>
      <c r="O504" s="39" t="s">
        <v>94</v>
      </c>
      <c r="P504" s="39"/>
      <c r="Q504" s="41" t="n">
        <v>18592.47</v>
      </c>
      <c r="S504" s="39" t="s">
        <v>296</v>
      </c>
      <c r="T504" s="39" t="s">
        <v>205</v>
      </c>
      <c r="U504" s="39" t="s">
        <v>297</v>
      </c>
      <c r="V504" s="39" t="s">
        <v>298</v>
      </c>
      <c r="W504" s="41" t="n">
        <v>6151.41</v>
      </c>
    </row>
    <row r="505" customFormat="false" ht="12.75" hidden="false" customHeight="false" outlineLevel="0" collapsed="false">
      <c r="A505" s="39" t="s">
        <v>318</v>
      </c>
      <c r="B505" s="39" t="s">
        <v>47</v>
      </c>
      <c r="C505" s="39" t="s">
        <v>60</v>
      </c>
      <c r="D505" s="39" t="s">
        <v>319</v>
      </c>
      <c r="E505" s="41" t="n">
        <v>58714.3</v>
      </c>
      <c r="G505" s="39" t="s">
        <v>970</v>
      </c>
      <c r="H505" s="39" t="s">
        <v>47</v>
      </c>
      <c r="I505" s="39" t="s">
        <v>27</v>
      </c>
      <c r="J505" s="39" t="s">
        <v>971</v>
      </c>
      <c r="K505" s="41" t="n">
        <v>8676.88</v>
      </c>
      <c r="M505" s="39" t="s">
        <v>3311</v>
      </c>
      <c r="N505" s="39" t="s">
        <v>47</v>
      </c>
      <c r="O505" s="39" t="s">
        <v>297</v>
      </c>
      <c r="P505" s="39" t="s">
        <v>512</v>
      </c>
      <c r="Q505" s="41" t="n">
        <v>18592.38</v>
      </c>
      <c r="S505" s="39" t="s">
        <v>619</v>
      </c>
      <c r="T505" s="39" t="s">
        <v>26</v>
      </c>
      <c r="U505" s="39" t="s">
        <v>111</v>
      </c>
      <c r="V505" s="39" t="s">
        <v>620</v>
      </c>
      <c r="W505" s="41" t="n">
        <v>6151.3</v>
      </c>
    </row>
    <row r="506" customFormat="false" ht="12.75" hidden="false" customHeight="false" outlineLevel="0" collapsed="false">
      <c r="A506" s="39" t="s">
        <v>2072</v>
      </c>
      <c r="B506" s="39" t="s">
        <v>205</v>
      </c>
      <c r="C506" s="39" t="s">
        <v>60</v>
      </c>
      <c r="D506" s="39" t="s">
        <v>2073</v>
      </c>
      <c r="E506" s="41" t="n">
        <v>58714.3</v>
      </c>
      <c r="G506" s="39" t="s">
        <v>2301</v>
      </c>
      <c r="H506" s="39" t="s">
        <v>59</v>
      </c>
      <c r="I506" s="39" t="s">
        <v>66</v>
      </c>
      <c r="J506" s="39" t="s">
        <v>119</v>
      </c>
      <c r="K506" s="41" t="n">
        <v>8676.84</v>
      </c>
      <c r="M506" s="39" t="s">
        <v>3622</v>
      </c>
      <c r="N506" s="39" t="s">
        <v>59</v>
      </c>
      <c r="O506" s="39" t="s">
        <v>60</v>
      </c>
      <c r="P506" s="39" t="s">
        <v>61</v>
      </c>
      <c r="Q506" s="41" t="n">
        <v>18592.32</v>
      </c>
      <c r="S506" s="39" t="s">
        <v>1670</v>
      </c>
      <c r="T506" s="39" t="s">
        <v>226</v>
      </c>
      <c r="U506" s="39" t="s">
        <v>27</v>
      </c>
      <c r="V506" s="39" t="s">
        <v>265</v>
      </c>
      <c r="W506" s="41" t="n">
        <v>6151.29</v>
      </c>
    </row>
    <row r="507" customFormat="false" ht="12.75" hidden="false" customHeight="false" outlineLevel="0" collapsed="false">
      <c r="A507" s="39" t="s">
        <v>3240</v>
      </c>
      <c r="B507" s="39" t="s">
        <v>59</v>
      </c>
      <c r="C507" s="39" t="s">
        <v>60</v>
      </c>
      <c r="D507" s="39" t="s">
        <v>1359</v>
      </c>
      <c r="E507" s="41" t="n">
        <v>58714.3</v>
      </c>
      <c r="G507" s="39" t="s">
        <v>665</v>
      </c>
      <c r="H507" s="39" t="s">
        <v>59</v>
      </c>
      <c r="I507" s="39" t="s">
        <v>60</v>
      </c>
      <c r="J507" s="39" t="s">
        <v>281</v>
      </c>
      <c r="K507" s="41" t="n">
        <v>8676.83</v>
      </c>
      <c r="M507" s="39" t="s">
        <v>1546</v>
      </c>
      <c r="N507" s="39" t="s">
        <v>47</v>
      </c>
      <c r="O507" s="39" t="s">
        <v>297</v>
      </c>
      <c r="P507" s="39" t="s">
        <v>512</v>
      </c>
      <c r="Q507" s="41" t="n">
        <v>18592.31</v>
      </c>
      <c r="S507" s="39" t="s">
        <v>3226</v>
      </c>
      <c r="T507" s="39" t="s">
        <v>20</v>
      </c>
      <c r="U507" s="39" t="s">
        <v>37</v>
      </c>
      <c r="V507" s="39" t="s">
        <v>353</v>
      </c>
      <c r="W507" s="41" t="n">
        <v>6151.19</v>
      </c>
    </row>
    <row r="508" customFormat="false" ht="12.75" hidden="false" customHeight="false" outlineLevel="0" collapsed="false">
      <c r="A508" s="39" t="s">
        <v>3358</v>
      </c>
      <c r="B508" s="39" t="s">
        <v>59</v>
      </c>
      <c r="C508" s="39" t="s">
        <v>60</v>
      </c>
      <c r="D508" s="39" t="s">
        <v>119</v>
      </c>
      <c r="E508" s="41" t="n">
        <v>58714.3</v>
      </c>
      <c r="G508" s="39" t="s">
        <v>528</v>
      </c>
      <c r="H508" s="39" t="s">
        <v>59</v>
      </c>
      <c r="I508" s="39" t="s">
        <v>66</v>
      </c>
      <c r="J508" s="39" t="s">
        <v>491</v>
      </c>
      <c r="K508" s="41" t="n">
        <v>8676.83</v>
      </c>
      <c r="M508" s="39" t="s">
        <v>1757</v>
      </c>
      <c r="N508" s="39" t="s">
        <v>47</v>
      </c>
      <c r="O508" s="39" t="s">
        <v>87</v>
      </c>
      <c r="P508" s="39" t="s">
        <v>1758</v>
      </c>
      <c r="Q508" s="41" t="n">
        <v>18591.99</v>
      </c>
      <c r="S508" s="39" t="s">
        <v>2216</v>
      </c>
      <c r="T508" s="39" t="s">
        <v>20</v>
      </c>
      <c r="U508" s="39" t="s">
        <v>33</v>
      </c>
      <c r="V508" s="39" t="s">
        <v>533</v>
      </c>
      <c r="W508" s="41" t="n">
        <v>6151.19</v>
      </c>
    </row>
    <row r="509" customFormat="false" ht="12.75" hidden="false" customHeight="false" outlineLevel="0" collapsed="false">
      <c r="A509" s="39" t="s">
        <v>781</v>
      </c>
      <c r="B509" s="39" t="s">
        <v>226</v>
      </c>
      <c r="C509" s="39" t="s">
        <v>297</v>
      </c>
      <c r="D509" s="39" t="s">
        <v>298</v>
      </c>
      <c r="E509" s="41" t="n">
        <v>58706.48</v>
      </c>
      <c r="G509" s="39" t="s">
        <v>3476</v>
      </c>
      <c r="H509" s="39" t="s">
        <v>59</v>
      </c>
      <c r="I509" s="39" t="s">
        <v>66</v>
      </c>
      <c r="J509" s="39" t="s">
        <v>16</v>
      </c>
      <c r="K509" s="41" t="n">
        <v>8676.83</v>
      </c>
      <c r="M509" s="39" t="s">
        <v>555</v>
      </c>
      <c r="N509" s="39" t="s">
        <v>20</v>
      </c>
      <c r="O509" s="39" t="s">
        <v>37</v>
      </c>
      <c r="P509" s="39" t="s">
        <v>556</v>
      </c>
      <c r="Q509" s="41" t="n">
        <v>18591.84</v>
      </c>
      <c r="S509" s="39" t="s">
        <v>2863</v>
      </c>
      <c r="T509" s="39" t="s">
        <v>14</v>
      </c>
      <c r="U509" s="39" t="s">
        <v>45</v>
      </c>
      <c r="V509" s="39" t="s">
        <v>2864</v>
      </c>
      <c r="W509" s="41" t="n">
        <v>6151.14</v>
      </c>
    </row>
    <row r="510" customFormat="false" ht="12.75" hidden="false" customHeight="false" outlineLevel="0" collapsed="false">
      <c r="A510" s="39" t="s">
        <v>2446</v>
      </c>
      <c r="B510" s="39" t="s">
        <v>59</v>
      </c>
      <c r="C510" s="39" t="s">
        <v>297</v>
      </c>
      <c r="D510" s="39" t="s">
        <v>512</v>
      </c>
      <c r="E510" s="41" t="n">
        <v>58706.48</v>
      </c>
      <c r="G510" s="39" t="s">
        <v>3262</v>
      </c>
      <c r="H510" s="39" t="s">
        <v>14</v>
      </c>
      <c r="I510" s="39" t="s">
        <v>27</v>
      </c>
      <c r="J510" s="39" t="s">
        <v>144</v>
      </c>
      <c r="K510" s="41" t="n">
        <v>8676.79</v>
      </c>
      <c r="M510" s="39" t="s">
        <v>2140</v>
      </c>
      <c r="N510" s="39" t="s">
        <v>47</v>
      </c>
      <c r="O510" s="39" t="s">
        <v>27</v>
      </c>
      <c r="P510" s="39" t="s">
        <v>383</v>
      </c>
      <c r="Q510" s="41" t="n">
        <v>18591.69</v>
      </c>
      <c r="S510" s="39" t="s">
        <v>506</v>
      </c>
      <c r="T510" s="39" t="s">
        <v>47</v>
      </c>
      <c r="U510" s="39" t="s">
        <v>27</v>
      </c>
      <c r="V510" s="39" t="s">
        <v>507</v>
      </c>
      <c r="W510" s="41" t="n">
        <v>6151.12</v>
      </c>
    </row>
    <row r="511" customFormat="false" ht="12.75" hidden="false" customHeight="false" outlineLevel="0" collapsed="false">
      <c r="A511" s="39" t="s">
        <v>3499</v>
      </c>
      <c r="B511" s="39" t="s">
        <v>59</v>
      </c>
      <c r="C511" s="39" t="s">
        <v>297</v>
      </c>
      <c r="D511" s="39" t="s">
        <v>16</v>
      </c>
      <c r="E511" s="41" t="n">
        <v>58702.9</v>
      </c>
      <c r="G511" s="39" t="s">
        <v>1300</v>
      </c>
      <c r="H511" s="39" t="s">
        <v>47</v>
      </c>
      <c r="I511" s="39" t="s">
        <v>87</v>
      </c>
      <c r="J511" s="39" t="s">
        <v>542</v>
      </c>
      <c r="K511" s="41" t="n">
        <v>8676.71</v>
      </c>
      <c r="M511" s="39" t="s">
        <v>2547</v>
      </c>
      <c r="N511" s="39" t="s">
        <v>26</v>
      </c>
      <c r="O511" s="39" t="s">
        <v>87</v>
      </c>
      <c r="P511" s="39" t="s">
        <v>2548</v>
      </c>
      <c r="Q511" s="41" t="n">
        <v>18591.54</v>
      </c>
      <c r="S511" s="39" t="s">
        <v>1745</v>
      </c>
      <c r="T511" s="39" t="s">
        <v>47</v>
      </c>
      <c r="U511" s="39" t="s">
        <v>87</v>
      </c>
      <c r="V511" s="39" t="s">
        <v>88</v>
      </c>
      <c r="W511" s="41" t="n">
        <v>6151.06</v>
      </c>
    </row>
    <row r="512" customFormat="false" ht="12.75" hidden="false" customHeight="false" outlineLevel="0" collapsed="false">
      <c r="A512" s="39" t="s">
        <v>68</v>
      </c>
      <c r="B512" s="39" t="s">
        <v>14</v>
      </c>
      <c r="C512" s="39" t="s">
        <v>45</v>
      </c>
      <c r="D512" s="39" t="s">
        <v>69</v>
      </c>
      <c r="E512" s="41" t="n">
        <v>58699.75</v>
      </c>
      <c r="G512" s="39" t="s">
        <v>2655</v>
      </c>
      <c r="H512" s="39" t="s">
        <v>59</v>
      </c>
      <c r="I512" s="39" t="s">
        <v>66</v>
      </c>
      <c r="J512" s="39" t="s">
        <v>16</v>
      </c>
      <c r="K512" s="41" t="n">
        <v>8676.67</v>
      </c>
      <c r="M512" s="39" t="s">
        <v>1947</v>
      </c>
      <c r="N512" s="39" t="s">
        <v>20</v>
      </c>
      <c r="O512" s="39" t="s">
        <v>33</v>
      </c>
      <c r="P512" s="39" t="s">
        <v>1948</v>
      </c>
      <c r="Q512" s="41" t="n">
        <v>18591.47</v>
      </c>
      <c r="S512" s="39" t="s">
        <v>2947</v>
      </c>
      <c r="T512" s="39" t="s">
        <v>47</v>
      </c>
      <c r="U512" s="39" t="s">
        <v>27</v>
      </c>
      <c r="V512" s="39" t="s">
        <v>373</v>
      </c>
      <c r="W512" s="41" t="n">
        <v>6151.03</v>
      </c>
    </row>
    <row r="513" customFormat="false" ht="12.75" hidden="false" customHeight="false" outlineLevel="0" collapsed="false">
      <c r="A513" s="39" t="s">
        <v>66</v>
      </c>
      <c r="B513" s="39" t="s">
        <v>34</v>
      </c>
      <c r="C513" s="39"/>
      <c r="D513" s="39"/>
      <c r="E513" s="41" t="n">
        <v>58688.346521</v>
      </c>
      <c r="G513" s="39" t="s">
        <v>3360</v>
      </c>
      <c r="H513" s="39" t="s">
        <v>14</v>
      </c>
      <c r="I513" s="39" t="s">
        <v>27</v>
      </c>
      <c r="J513" s="39" t="s">
        <v>3361</v>
      </c>
      <c r="K513" s="41" t="n">
        <v>8676.55</v>
      </c>
      <c r="M513" s="39" t="s">
        <v>2277</v>
      </c>
      <c r="N513" s="39" t="s">
        <v>59</v>
      </c>
      <c r="O513" s="39" t="s">
        <v>66</v>
      </c>
      <c r="P513" s="39" t="s">
        <v>2278</v>
      </c>
      <c r="Q513" s="41" t="n">
        <v>18591.37</v>
      </c>
      <c r="S513" s="39" t="s">
        <v>1780</v>
      </c>
      <c r="T513" s="39" t="s">
        <v>26</v>
      </c>
      <c r="U513" s="39" t="s">
        <v>45</v>
      </c>
      <c r="V513" s="39" t="s">
        <v>1781</v>
      </c>
      <c r="W513" s="41" t="n">
        <v>6151</v>
      </c>
    </row>
    <row r="514" customFormat="false" ht="12.75" hidden="false" customHeight="false" outlineLevel="0" collapsed="false">
      <c r="A514" s="39" t="s">
        <v>2400</v>
      </c>
      <c r="B514" s="39" t="s">
        <v>59</v>
      </c>
      <c r="C514" s="39" t="s">
        <v>60</v>
      </c>
      <c r="D514" s="39" t="s">
        <v>2401</v>
      </c>
      <c r="E514" s="41" t="n">
        <v>58678.23</v>
      </c>
      <c r="G514" s="39" t="s">
        <v>814</v>
      </c>
      <c r="H514" s="39" t="s">
        <v>14</v>
      </c>
      <c r="I514" s="39" t="s">
        <v>27</v>
      </c>
      <c r="J514" s="39" t="s">
        <v>453</v>
      </c>
      <c r="K514" s="41" t="n">
        <v>8676.53</v>
      </c>
      <c r="M514" s="39" t="s">
        <v>3283</v>
      </c>
      <c r="N514" s="39" t="s">
        <v>346</v>
      </c>
      <c r="O514" s="39"/>
      <c r="P514" s="39"/>
      <c r="Q514" s="41" t="n">
        <v>18591.32</v>
      </c>
      <c r="S514" s="39" t="s">
        <v>2446</v>
      </c>
      <c r="T514" s="39" t="s">
        <v>59</v>
      </c>
      <c r="U514" s="39" t="s">
        <v>297</v>
      </c>
      <c r="V514" s="39" t="s">
        <v>512</v>
      </c>
      <c r="W514" s="41" t="n">
        <v>6150.97</v>
      </c>
    </row>
    <row r="515" customFormat="false" ht="12.75" hidden="false" customHeight="false" outlineLevel="0" collapsed="false">
      <c r="A515" s="39" t="s">
        <v>2501</v>
      </c>
      <c r="B515" s="39" t="s">
        <v>59</v>
      </c>
      <c r="C515" s="39" t="s">
        <v>60</v>
      </c>
      <c r="D515" s="39" t="s">
        <v>61</v>
      </c>
      <c r="E515" s="41" t="n">
        <v>58678.23</v>
      </c>
      <c r="G515" s="39" t="s">
        <v>37</v>
      </c>
      <c r="H515" s="39" t="s">
        <v>34</v>
      </c>
      <c r="I515" s="39"/>
      <c r="J515" s="39"/>
      <c r="K515" s="41" t="n">
        <v>8676.441512</v>
      </c>
      <c r="M515" s="39" t="s">
        <v>2698</v>
      </c>
      <c r="N515" s="39" t="s">
        <v>346</v>
      </c>
      <c r="O515" s="39"/>
      <c r="P515" s="39"/>
      <c r="Q515" s="41" t="n">
        <v>18590.94</v>
      </c>
      <c r="S515" s="39" t="s">
        <v>393</v>
      </c>
      <c r="T515" s="39" t="s">
        <v>14</v>
      </c>
      <c r="U515" s="39" t="s">
        <v>87</v>
      </c>
      <c r="V515" s="39" t="s">
        <v>394</v>
      </c>
      <c r="W515" s="41" t="n">
        <v>6150.97</v>
      </c>
    </row>
    <row r="516" customFormat="false" ht="12.75" hidden="false" customHeight="false" outlineLevel="0" collapsed="false">
      <c r="A516" s="39" t="s">
        <v>3423</v>
      </c>
      <c r="B516" s="39" t="s">
        <v>346</v>
      </c>
      <c r="C516" s="39"/>
      <c r="D516" s="39"/>
      <c r="E516" s="41" t="n">
        <v>58676.015</v>
      </c>
      <c r="G516" s="39" t="s">
        <v>842</v>
      </c>
      <c r="H516" s="39" t="s">
        <v>20</v>
      </c>
      <c r="I516" s="39" t="s">
        <v>45</v>
      </c>
      <c r="J516" s="39" t="s">
        <v>96</v>
      </c>
      <c r="K516" s="41" t="n">
        <v>8676.38</v>
      </c>
      <c r="M516" s="39" t="s">
        <v>2376</v>
      </c>
      <c r="N516" s="39" t="s">
        <v>20</v>
      </c>
      <c r="O516" s="39" t="s">
        <v>37</v>
      </c>
      <c r="P516" s="39" t="s">
        <v>2377</v>
      </c>
      <c r="Q516" s="41" t="n">
        <v>18590.66</v>
      </c>
      <c r="S516" s="39" t="s">
        <v>1512</v>
      </c>
      <c r="T516" s="39" t="s">
        <v>59</v>
      </c>
      <c r="U516" s="39" t="s">
        <v>60</v>
      </c>
      <c r="V516" s="39" t="s">
        <v>61</v>
      </c>
      <c r="W516" s="41" t="n">
        <v>6150.95</v>
      </c>
    </row>
    <row r="517" customFormat="false" ht="12.75" hidden="false" customHeight="false" outlineLevel="0" collapsed="false">
      <c r="A517" s="39" t="s">
        <v>3011</v>
      </c>
      <c r="B517" s="39" t="s">
        <v>26</v>
      </c>
      <c r="C517" s="39" t="s">
        <v>66</v>
      </c>
      <c r="D517" s="39" t="s">
        <v>16</v>
      </c>
      <c r="E517" s="41" t="n">
        <v>58658.47</v>
      </c>
      <c r="G517" s="39" t="s">
        <v>812</v>
      </c>
      <c r="H517" s="39" t="s">
        <v>59</v>
      </c>
      <c r="I517" s="39" t="s">
        <v>66</v>
      </c>
      <c r="J517" s="39" t="s">
        <v>119</v>
      </c>
      <c r="K517" s="41" t="n">
        <v>8676.36</v>
      </c>
      <c r="M517" s="39" t="s">
        <v>3191</v>
      </c>
      <c r="N517" s="39" t="s">
        <v>20</v>
      </c>
      <c r="O517" s="39" t="s">
        <v>33</v>
      </c>
      <c r="P517" s="39" t="s">
        <v>96</v>
      </c>
      <c r="Q517" s="41" t="n">
        <v>18590.66</v>
      </c>
      <c r="S517" s="39" t="s">
        <v>2222</v>
      </c>
      <c r="T517" s="39" t="s">
        <v>26</v>
      </c>
      <c r="U517" s="39" t="s">
        <v>45</v>
      </c>
      <c r="V517" s="39" t="s">
        <v>2223</v>
      </c>
      <c r="W517" s="41" t="n">
        <v>6150.68</v>
      </c>
    </row>
    <row r="518" customFormat="false" ht="12.75" hidden="false" customHeight="false" outlineLevel="0" collapsed="false">
      <c r="A518" s="39" t="s">
        <v>2286</v>
      </c>
      <c r="B518" s="39" t="s">
        <v>20</v>
      </c>
      <c r="C518" s="39" t="s">
        <v>45</v>
      </c>
      <c r="D518" s="39" t="s">
        <v>96</v>
      </c>
      <c r="E518" s="41" t="n">
        <v>58651.66</v>
      </c>
      <c r="G518" s="39" t="s">
        <v>1542</v>
      </c>
      <c r="H518" s="39" t="s">
        <v>59</v>
      </c>
      <c r="I518" s="39" t="s">
        <v>66</v>
      </c>
      <c r="J518" s="39" t="s">
        <v>119</v>
      </c>
      <c r="K518" s="41" t="n">
        <v>8676.28</v>
      </c>
      <c r="M518" s="39" t="s">
        <v>1964</v>
      </c>
      <c r="N518" s="39" t="s">
        <v>226</v>
      </c>
      <c r="O518" s="39" t="s">
        <v>87</v>
      </c>
      <c r="P518" s="39" t="s">
        <v>373</v>
      </c>
      <c r="Q518" s="41" t="n">
        <v>18590.66</v>
      </c>
      <c r="S518" s="39" t="s">
        <v>2254</v>
      </c>
      <c r="T518" s="39" t="s">
        <v>59</v>
      </c>
      <c r="U518" s="39" t="s">
        <v>111</v>
      </c>
      <c r="V518" s="39" t="s">
        <v>763</v>
      </c>
      <c r="W518" s="41" t="n">
        <v>6150.29</v>
      </c>
    </row>
    <row r="519" customFormat="false" ht="12.75" hidden="false" customHeight="false" outlineLevel="0" collapsed="false">
      <c r="A519" s="39" t="s">
        <v>2698</v>
      </c>
      <c r="B519" s="39" t="s">
        <v>346</v>
      </c>
      <c r="C519" s="39"/>
      <c r="D519" s="39"/>
      <c r="E519" s="41" t="n">
        <v>58651.66</v>
      </c>
      <c r="G519" s="39" t="s">
        <v>451</v>
      </c>
      <c r="H519" s="39" t="s">
        <v>14</v>
      </c>
      <c r="I519" s="39" t="s">
        <v>27</v>
      </c>
      <c r="J519" s="39" t="s">
        <v>138</v>
      </c>
      <c r="K519" s="41" t="n">
        <v>8676.25</v>
      </c>
      <c r="M519" s="39" t="s">
        <v>2789</v>
      </c>
      <c r="N519" s="39" t="s">
        <v>47</v>
      </c>
      <c r="O519" s="39" t="s">
        <v>297</v>
      </c>
      <c r="P519" s="39" t="s">
        <v>1330</v>
      </c>
      <c r="Q519" s="41" t="n">
        <v>18590.51</v>
      </c>
      <c r="S519" s="39" t="s">
        <v>3022</v>
      </c>
      <c r="T519" s="39" t="s">
        <v>44</v>
      </c>
      <c r="U519" s="39" t="s">
        <v>111</v>
      </c>
      <c r="V519" s="39"/>
      <c r="W519" s="41" t="n">
        <v>6150.15</v>
      </c>
    </row>
    <row r="520" customFormat="false" ht="12.75" hidden="false" customHeight="false" outlineLevel="0" collapsed="false">
      <c r="A520" s="39" t="s">
        <v>3283</v>
      </c>
      <c r="B520" s="39" t="s">
        <v>346</v>
      </c>
      <c r="C520" s="39"/>
      <c r="D520" s="39"/>
      <c r="E520" s="41" t="n">
        <v>58651.66</v>
      </c>
      <c r="G520" s="39" t="s">
        <v>2176</v>
      </c>
      <c r="H520" s="39" t="s">
        <v>59</v>
      </c>
      <c r="I520" s="39" t="s">
        <v>66</v>
      </c>
      <c r="J520" s="39" t="s">
        <v>2177</v>
      </c>
      <c r="K520" s="41" t="n">
        <v>8676.23</v>
      </c>
      <c r="M520" s="39" t="s">
        <v>1356</v>
      </c>
      <c r="N520" s="39" t="s">
        <v>59</v>
      </c>
      <c r="O520" s="39" t="s">
        <v>60</v>
      </c>
      <c r="P520" s="39" t="s">
        <v>61</v>
      </c>
      <c r="Q520" s="41" t="n">
        <v>18590.51</v>
      </c>
      <c r="S520" s="39" t="s">
        <v>2702</v>
      </c>
      <c r="T520" s="39" t="s">
        <v>59</v>
      </c>
      <c r="U520" s="39" t="s">
        <v>60</v>
      </c>
      <c r="V520" s="39" t="s">
        <v>2703</v>
      </c>
      <c r="W520" s="41" t="n">
        <v>6150.13</v>
      </c>
    </row>
    <row r="521" customFormat="false" ht="12.75" hidden="false" customHeight="false" outlineLevel="0" collapsed="false">
      <c r="A521" s="39" t="s">
        <v>1697</v>
      </c>
      <c r="B521" s="39" t="s">
        <v>20</v>
      </c>
      <c r="C521" s="39" t="s">
        <v>45</v>
      </c>
      <c r="D521" s="39" t="s">
        <v>1682</v>
      </c>
      <c r="E521" s="41" t="n">
        <v>58644.15</v>
      </c>
      <c r="G521" s="39" t="s">
        <v>3561</v>
      </c>
      <c r="H521" s="39" t="s">
        <v>59</v>
      </c>
      <c r="I521" s="39" t="s">
        <v>66</v>
      </c>
      <c r="J521" s="39" t="s">
        <v>491</v>
      </c>
      <c r="K521" s="41" t="n">
        <v>8676.06</v>
      </c>
      <c r="M521" s="39" t="s">
        <v>814</v>
      </c>
      <c r="N521" s="39" t="s">
        <v>14</v>
      </c>
      <c r="O521" s="39" t="s">
        <v>27</v>
      </c>
      <c r="P521" s="39" t="s">
        <v>453</v>
      </c>
      <c r="Q521" s="41" t="n">
        <v>18590.51</v>
      </c>
      <c r="S521" s="39" t="s">
        <v>3476</v>
      </c>
      <c r="T521" s="39" t="s">
        <v>59</v>
      </c>
      <c r="U521" s="39" t="s">
        <v>66</v>
      </c>
      <c r="V521" s="39" t="s">
        <v>16</v>
      </c>
      <c r="W521" s="41" t="n">
        <v>6150.12</v>
      </c>
    </row>
    <row r="522" customFormat="false" ht="12.75" hidden="false" customHeight="false" outlineLevel="0" collapsed="false">
      <c r="A522" s="39" t="s">
        <v>1570</v>
      </c>
      <c r="B522" s="39" t="s">
        <v>20</v>
      </c>
      <c r="C522" s="39" t="s">
        <v>45</v>
      </c>
      <c r="D522" s="39" t="s">
        <v>69</v>
      </c>
      <c r="E522" s="41" t="n">
        <v>58635.32</v>
      </c>
      <c r="G522" s="39" t="s">
        <v>418</v>
      </c>
      <c r="H522" s="39" t="s">
        <v>47</v>
      </c>
      <c r="I522" s="39" t="s">
        <v>27</v>
      </c>
      <c r="J522" s="39" t="s">
        <v>419</v>
      </c>
      <c r="K522" s="41" t="n">
        <v>8676.01</v>
      </c>
      <c r="M522" s="39" t="s">
        <v>2824</v>
      </c>
      <c r="N522" s="39" t="s">
        <v>47</v>
      </c>
      <c r="O522" s="39" t="s">
        <v>87</v>
      </c>
      <c r="P522" s="39" t="s">
        <v>478</v>
      </c>
      <c r="Q522" s="41" t="n">
        <v>18590.51</v>
      </c>
      <c r="S522" s="39" t="s">
        <v>1642</v>
      </c>
      <c r="T522" s="39" t="s">
        <v>226</v>
      </c>
      <c r="U522" s="39" t="s">
        <v>60</v>
      </c>
      <c r="V522" s="39" t="s">
        <v>265</v>
      </c>
      <c r="W522" s="41" t="n">
        <v>6150.1</v>
      </c>
    </row>
    <row r="523" customFormat="false" ht="12.75" hidden="false" customHeight="false" outlineLevel="0" collapsed="false">
      <c r="A523" s="39" t="s">
        <v>748</v>
      </c>
      <c r="B523" s="39" t="s">
        <v>20</v>
      </c>
      <c r="C523" s="39" t="s">
        <v>45</v>
      </c>
      <c r="D523" s="39" t="s">
        <v>533</v>
      </c>
      <c r="E523" s="41" t="n">
        <v>58635.26</v>
      </c>
      <c r="G523" s="39" t="s">
        <v>3565</v>
      </c>
      <c r="H523" s="39" t="s">
        <v>59</v>
      </c>
      <c r="I523" s="39" t="s">
        <v>66</v>
      </c>
      <c r="J523" s="39" t="s">
        <v>3566</v>
      </c>
      <c r="K523" s="41" t="n">
        <v>8675.98</v>
      </c>
      <c r="M523" s="39" t="s">
        <v>2446</v>
      </c>
      <c r="N523" s="39" t="s">
        <v>59</v>
      </c>
      <c r="O523" s="39" t="s">
        <v>297</v>
      </c>
      <c r="P523" s="39" t="s">
        <v>512</v>
      </c>
      <c r="Q523" s="41" t="n">
        <v>18590.1</v>
      </c>
      <c r="S523" s="39" t="s">
        <v>3244</v>
      </c>
      <c r="T523" s="39" t="s">
        <v>26</v>
      </c>
      <c r="U523" s="39" t="s">
        <v>87</v>
      </c>
      <c r="V523" s="39" t="s">
        <v>88</v>
      </c>
      <c r="W523" s="41" t="n">
        <v>6150.07</v>
      </c>
    </row>
    <row r="524" customFormat="false" ht="12.75" hidden="false" customHeight="false" outlineLevel="0" collapsed="false">
      <c r="A524" s="39" t="s">
        <v>1586</v>
      </c>
      <c r="B524" s="39" t="s">
        <v>346</v>
      </c>
      <c r="C524" s="39"/>
      <c r="D524" s="39"/>
      <c r="E524" s="41" t="n">
        <v>58635.26</v>
      </c>
      <c r="G524" s="39" t="s">
        <v>689</v>
      </c>
      <c r="H524" s="39" t="s">
        <v>59</v>
      </c>
      <c r="I524" s="39" t="s">
        <v>66</v>
      </c>
      <c r="J524" s="39" t="s">
        <v>16</v>
      </c>
      <c r="K524" s="41" t="n">
        <v>8675.97</v>
      </c>
      <c r="M524" s="39" t="s">
        <v>275</v>
      </c>
      <c r="N524" s="39" t="s">
        <v>20</v>
      </c>
      <c r="O524" s="39" t="s">
        <v>33</v>
      </c>
      <c r="P524" s="39" t="s">
        <v>276</v>
      </c>
      <c r="Q524" s="41" t="n">
        <v>18590</v>
      </c>
      <c r="S524" s="39" t="s">
        <v>700</v>
      </c>
      <c r="T524" s="39" t="s">
        <v>26</v>
      </c>
      <c r="U524" s="39" t="s">
        <v>297</v>
      </c>
      <c r="V524" s="39" t="s">
        <v>512</v>
      </c>
      <c r="W524" s="41" t="n">
        <v>6149.98</v>
      </c>
    </row>
    <row r="525" customFormat="false" ht="12.75" hidden="false" customHeight="false" outlineLevel="0" collapsed="false">
      <c r="A525" s="39" t="s">
        <v>2835</v>
      </c>
      <c r="B525" s="39" t="s">
        <v>205</v>
      </c>
      <c r="C525" s="39" t="s">
        <v>60</v>
      </c>
      <c r="D525" s="39" t="s">
        <v>2836</v>
      </c>
      <c r="E525" s="41" t="n">
        <v>58633.3</v>
      </c>
      <c r="G525" s="39" t="s">
        <v>1939</v>
      </c>
      <c r="H525" s="39" t="s">
        <v>14</v>
      </c>
      <c r="I525" s="39" t="s">
        <v>27</v>
      </c>
      <c r="J525" s="39" t="s">
        <v>28</v>
      </c>
      <c r="K525" s="41" t="n">
        <v>8675.95</v>
      </c>
      <c r="M525" s="39" t="s">
        <v>2536</v>
      </c>
      <c r="N525" s="39" t="s">
        <v>47</v>
      </c>
      <c r="O525" s="39" t="s">
        <v>87</v>
      </c>
      <c r="P525" s="39" t="s">
        <v>88</v>
      </c>
      <c r="Q525" s="41" t="n">
        <v>18589.88</v>
      </c>
      <c r="S525" s="39" t="s">
        <v>1697</v>
      </c>
      <c r="T525" s="39" t="s">
        <v>20</v>
      </c>
      <c r="U525" s="39" t="s">
        <v>45</v>
      </c>
      <c r="V525" s="39" t="s">
        <v>1682</v>
      </c>
      <c r="W525" s="41" t="n">
        <v>6149.95</v>
      </c>
    </row>
    <row r="526" customFormat="false" ht="12.75" hidden="false" customHeight="false" outlineLevel="0" collapsed="false">
      <c r="A526" s="39" t="s">
        <v>2303</v>
      </c>
      <c r="B526" s="39" t="s">
        <v>47</v>
      </c>
      <c r="C526" s="39" t="s">
        <v>87</v>
      </c>
      <c r="D526" s="39" t="s">
        <v>2263</v>
      </c>
      <c r="E526" s="41" t="n">
        <v>58628.78</v>
      </c>
      <c r="G526" s="39" t="s">
        <v>3568</v>
      </c>
      <c r="H526" s="39" t="s">
        <v>59</v>
      </c>
      <c r="I526" s="39" t="s">
        <v>66</v>
      </c>
      <c r="J526" s="39" t="s">
        <v>2278</v>
      </c>
      <c r="K526" s="41" t="n">
        <v>8675.81</v>
      </c>
      <c r="M526" s="39" t="s">
        <v>2155</v>
      </c>
      <c r="N526" s="39" t="s">
        <v>14</v>
      </c>
      <c r="O526" s="39" t="s">
        <v>27</v>
      </c>
      <c r="P526" s="39" t="s">
        <v>144</v>
      </c>
      <c r="Q526" s="41" t="n">
        <v>18589.29</v>
      </c>
      <c r="S526" s="39" t="s">
        <v>2813</v>
      </c>
      <c r="T526" s="39" t="s">
        <v>26</v>
      </c>
      <c r="U526" s="39" t="s">
        <v>87</v>
      </c>
      <c r="V526" s="39" t="s">
        <v>324</v>
      </c>
      <c r="W526" s="41" t="n">
        <v>6149.93</v>
      </c>
    </row>
    <row r="527" customFormat="false" ht="12.75" hidden="false" customHeight="false" outlineLevel="0" collapsed="false">
      <c r="A527" s="39" t="s">
        <v>3062</v>
      </c>
      <c r="B527" s="39" t="s">
        <v>20</v>
      </c>
      <c r="C527" s="39" t="s">
        <v>45</v>
      </c>
      <c r="D527" s="39" t="s">
        <v>96</v>
      </c>
      <c r="E527" s="41" t="n">
        <v>58620.3</v>
      </c>
      <c r="G527" s="39" t="s">
        <v>856</v>
      </c>
      <c r="H527" s="39" t="s">
        <v>20</v>
      </c>
      <c r="I527" s="39" t="s">
        <v>45</v>
      </c>
      <c r="J527" s="39" t="s">
        <v>69</v>
      </c>
      <c r="K527" s="41" t="n">
        <v>8675.78</v>
      </c>
      <c r="M527" s="39" t="s">
        <v>1570</v>
      </c>
      <c r="N527" s="39" t="s">
        <v>20</v>
      </c>
      <c r="O527" s="39" t="s">
        <v>45</v>
      </c>
      <c r="P527" s="39" t="s">
        <v>69</v>
      </c>
      <c r="Q527" s="41" t="n">
        <v>18588.92</v>
      </c>
      <c r="S527" s="39" t="s">
        <v>2090</v>
      </c>
      <c r="T527" s="39" t="s">
        <v>14</v>
      </c>
      <c r="U527" s="39" t="s">
        <v>27</v>
      </c>
      <c r="V527" s="39" t="s">
        <v>2091</v>
      </c>
      <c r="W527" s="41" t="n">
        <v>6149.86</v>
      </c>
    </row>
    <row r="528" customFormat="false" ht="12.75" hidden="false" customHeight="false" outlineLevel="0" collapsed="false">
      <c r="A528" s="39" t="s">
        <v>1284</v>
      </c>
      <c r="B528" s="39" t="s">
        <v>20</v>
      </c>
      <c r="C528" s="39" t="s">
        <v>45</v>
      </c>
      <c r="D528" s="39" t="s">
        <v>96</v>
      </c>
      <c r="E528" s="41" t="n">
        <v>58616.36</v>
      </c>
      <c r="G528" s="39" t="s">
        <v>660</v>
      </c>
      <c r="H528" s="39" t="s">
        <v>14</v>
      </c>
      <c r="I528" s="39" t="s">
        <v>27</v>
      </c>
      <c r="J528" s="39" t="s">
        <v>661</v>
      </c>
      <c r="K528" s="41" t="n">
        <v>8675.77</v>
      </c>
      <c r="M528" s="39" t="s">
        <v>2254</v>
      </c>
      <c r="N528" s="39" t="s">
        <v>59</v>
      </c>
      <c r="O528" s="39" t="s">
        <v>111</v>
      </c>
      <c r="P528" s="39" t="s">
        <v>763</v>
      </c>
      <c r="Q528" s="41" t="n">
        <v>18588.43</v>
      </c>
      <c r="S528" s="39" t="s">
        <v>2272</v>
      </c>
      <c r="T528" s="39" t="s">
        <v>20</v>
      </c>
      <c r="U528" s="39" t="s">
        <v>33</v>
      </c>
      <c r="V528" s="39" t="s">
        <v>88</v>
      </c>
      <c r="W528" s="41" t="n">
        <v>6149.75</v>
      </c>
    </row>
    <row r="529" customFormat="false" ht="12.75" hidden="false" customHeight="false" outlineLevel="0" collapsed="false">
      <c r="A529" s="39" t="s">
        <v>1312</v>
      </c>
      <c r="B529" s="39" t="s">
        <v>20</v>
      </c>
      <c r="C529" s="39" t="s">
        <v>45</v>
      </c>
      <c r="D529" s="39" t="s">
        <v>69</v>
      </c>
      <c r="E529" s="41" t="n">
        <v>58616.36</v>
      </c>
      <c r="G529" s="39" t="s">
        <v>887</v>
      </c>
      <c r="H529" s="39" t="s">
        <v>47</v>
      </c>
      <c r="I529" s="39" t="s">
        <v>87</v>
      </c>
      <c r="J529" s="39" t="s">
        <v>88</v>
      </c>
      <c r="K529" s="41" t="n">
        <v>8675.76</v>
      </c>
      <c r="M529" s="39" t="s">
        <v>1745</v>
      </c>
      <c r="N529" s="39" t="s">
        <v>47</v>
      </c>
      <c r="O529" s="39" t="s">
        <v>87</v>
      </c>
      <c r="P529" s="39" t="s">
        <v>88</v>
      </c>
      <c r="Q529" s="41" t="n">
        <v>18587.93</v>
      </c>
      <c r="S529" s="39" t="s">
        <v>871</v>
      </c>
      <c r="T529" s="39" t="s">
        <v>14</v>
      </c>
      <c r="U529" s="39" t="s">
        <v>33</v>
      </c>
      <c r="V529" s="39" t="s">
        <v>373</v>
      </c>
      <c r="W529" s="41" t="n">
        <v>6149.73</v>
      </c>
    </row>
    <row r="530" customFormat="false" ht="12.75" hidden="false" customHeight="false" outlineLevel="0" collapsed="false">
      <c r="A530" s="39" t="s">
        <v>280</v>
      </c>
      <c r="B530" s="39" t="s">
        <v>20</v>
      </c>
      <c r="C530" s="39" t="s">
        <v>45</v>
      </c>
      <c r="D530" s="39" t="s">
        <v>281</v>
      </c>
      <c r="E530" s="41" t="n">
        <v>58615.03</v>
      </c>
      <c r="G530" s="39" t="s">
        <v>3230</v>
      </c>
      <c r="H530" s="39" t="s">
        <v>59</v>
      </c>
      <c r="I530" s="39" t="s">
        <v>66</v>
      </c>
      <c r="J530" s="39" t="s">
        <v>3231</v>
      </c>
      <c r="K530" s="41" t="n">
        <v>8675.74</v>
      </c>
      <c r="M530" s="39" t="s">
        <v>2359</v>
      </c>
      <c r="N530" s="39" t="s">
        <v>14</v>
      </c>
      <c r="O530" s="39" t="s">
        <v>37</v>
      </c>
      <c r="P530" s="39" t="s">
        <v>512</v>
      </c>
      <c r="Q530" s="41" t="n">
        <v>18587.9</v>
      </c>
      <c r="S530" s="39" t="s">
        <v>305</v>
      </c>
      <c r="T530" s="39" t="s">
        <v>59</v>
      </c>
      <c r="U530" s="39" t="s">
        <v>60</v>
      </c>
      <c r="V530" s="39" t="s">
        <v>306</v>
      </c>
      <c r="W530" s="41" t="n">
        <v>6149.62</v>
      </c>
    </row>
    <row r="531" customFormat="false" ht="12.75" hidden="false" customHeight="false" outlineLevel="0" collapsed="false">
      <c r="A531" s="39" t="s">
        <v>1587</v>
      </c>
      <c r="B531" s="39" t="s">
        <v>59</v>
      </c>
      <c r="C531" s="39" t="s">
        <v>297</v>
      </c>
      <c r="D531" s="39" t="s">
        <v>1588</v>
      </c>
      <c r="E531" s="41" t="n">
        <v>58611.97</v>
      </c>
      <c r="G531" s="39" t="s">
        <v>847</v>
      </c>
      <c r="H531" s="39" t="s">
        <v>14</v>
      </c>
      <c r="I531" s="39" t="s">
        <v>27</v>
      </c>
      <c r="J531" s="39" t="s">
        <v>28</v>
      </c>
      <c r="K531" s="41" t="n">
        <v>8675.63</v>
      </c>
      <c r="M531" s="39" t="s">
        <v>1181</v>
      </c>
      <c r="N531" s="39" t="s">
        <v>59</v>
      </c>
      <c r="O531" s="39" t="s">
        <v>60</v>
      </c>
      <c r="P531" s="39" t="s">
        <v>63</v>
      </c>
      <c r="Q531" s="41" t="n">
        <v>18587.58</v>
      </c>
      <c r="S531" s="39" t="s">
        <v>603</v>
      </c>
      <c r="T531" s="39" t="s">
        <v>125</v>
      </c>
      <c r="U531" s="39" t="s">
        <v>87</v>
      </c>
      <c r="V531" s="39" t="s">
        <v>337</v>
      </c>
      <c r="W531" s="41" t="n">
        <v>6149.57</v>
      </c>
    </row>
    <row r="532" customFormat="false" ht="12.75" hidden="false" customHeight="false" outlineLevel="0" collapsed="false">
      <c r="A532" s="39" t="s">
        <v>3123</v>
      </c>
      <c r="B532" s="39" t="s">
        <v>26</v>
      </c>
      <c r="C532" s="39" t="s">
        <v>45</v>
      </c>
      <c r="D532" s="39" t="s">
        <v>3124</v>
      </c>
      <c r="E532" s="41" t="n">
        <v>58607.29</v>
      </c>
      <c r="G532" s="39" t="s">
        <v>498</v>
      </c>
      <c r="H532" s="39" t="s">
        <v>14</v>
      </c>
      <c r="I532" s="39" t="s">
        <v>27</v>
      </c>
      <c r="J532" s="39" t="s">
        <v>144</v>
      </c>
      <c r="K532" s="41" t="n">
        <v>8675.6</v>
      </c>
      <c r="M532" s="39" t="s">
        <v>1280</v>
      </c>
      <c r="N532" s="39" t="s">
        <v>59</v>
      </c>
      <c r="O532" s="39" t="s">
        <v>60</v>
      </c>
      <c r="P532" s="39" t="s">
        <v>281</v>
      </c>
      <c r="Q532" s="41" t="n">
        <v>18587.14</v>
      </c>
      <c r="S532" s="39" t="s">
        <v>959</v>
      </c>
      <c r="T532" s="39" t="s">
        <v>346</v>
      </c>
      <c r="U532" s="39"/>
      <c r="V532" s="39"/>
      <c r="W532" s="41" t="n">
        <v>6149.302572</v>
      </c>
    </row>
    <row r="533" customFormat="false" ht="12.75" hidden="false" customHeight="false" outlineLevel="0" collapsed="false">
      <c r="A533" s="39" t="s">
        <v>2418</v>
      </c>
      <c r="B533" s="39" t="s">
        <v>26</v>
      </c>
      <c r="C533" s="39" t="s">
        <v>66</v>
      </c>
      <c r="D533" s="39" t="s">
        <v>16</v>
      </c>
      <c r="E533" s="41" t="n">
        <v>58600.82</v>
      </c>
      <c r="G533" s="39" t="s">
        <v>3623</v>
      </c>
      <c r="H533" s="39" t="s">
        <v>59</v>
      </c>
      <c r="I533" s="39" t="s">
        <v>66</v>
      </c>
      <c r="J533" s="39" t="s">
        <v>16</v>
      </c>
      <c r="K533" s="41" t="n">
        <v>8675.56</v>
      </c>
      <c r="M533" s="39" t="s">
        <v>347</v>
      </c>
      <c r="N533" s="39" t="s">
        <v>26</v>
      </c>
      <c r="O533" s="39" t="s">
        <v>33</v>
      </c>
      <c r="P533" s="39" t="s">
        <v>348</v>
      </c>
      <c r="Q533" s="41" t="n">
        <v>18587.14</v>
      </c>
      <c r="S533" s="39" t="s">
        <v>3519</v>
      </c>
      <c r="T533" s="39" t="s">
        <v>125</v>
      </c>
      <c r="U533" s="39" t="s">
        <v>87</v>
      </c>
      <c r="V533" s="39" t="s">
        <v>1764</v>
      </c>
      <c r="W533" s="41" t="n">
        <v>6149.27</v>
      </c>
    </row>
    <row r="534" customFormat="false" ht="12.75" hidden="false" customHeight="false" outlineLevel="0" collapsed="false">
      <c r="A534" s="39" t="s">
        <v>1750</v>
      </c>
      <c r="B534" s="39" t="s">
        <v>20</v>
      </c>
      <c r="C534" s="39" t="s">
        <v>45</v>
      </c>
      <c r="D534" s="39" t="s">
        <v>96</v>
      </c>
      <c r="E534" s="41" t="n">
        <v>58600.46</v>
      </c>
      <c r="G534" s="39" t="s">
        <v>3447</v>
      </c>
      <c r="H534" s="39" t="s">
        <v>59</v>
      </c>
      <c r="I534" s="39" t="s">
        <v>66</v>
      </c>
      <c r="J534" s="39" t="s">
        <v>16</v>
      </c>
      <c r="K534" s="41" t="n">
        <v>8675.41</v>
      </c>
      <c r="M534" s="39" t="s">
        <v>959</v>
      </c>
      <c r="N534" s="39" t="s">
        <v>346</v>
      </c>
      <c r="O534" s="39"/>
      <c r="P534" s="39"/>
      <c r="Q534" s="41" t="n">
        <v>18586.52</v>
      </c>
      <c r="S534" s="39" t="s">
        <v>3449</v>
      </c>
      <c r="T534" s="39" t="s">
        <v>59</v>
      </c>
      <c r="U534" s="39" t="s">
        <v>60</v>
      </c>
      <c r="V534" s="39" t="s">
        <v>961</v>
      </c>
      <c r="W534" s="41" t="n">
        <v>6149.12</v>
      </c>
    </row>
    <row r="535" customFormat="false" ht="12.75" hidden="false" customHeight="false" outlineLevel="0" collapsed="false">
      <c r="A535" s="39" t="s">
        <v>1468</v>
      </c>
      <c r="B535" s="39" t="s">
        <v>59</v>
      </c>
      <c r="C535" s="39" t="s">
        <v>60</v>
      </c>
      <c r="D535" s="39" t="s">
        <v>768</v>
      </c>
      <c r="E535" s="41" t="n">
        <v>58593.49</v>
      </c>
      <c r="G535" s="39" t="s">
        <v>455</v>
      </c>
      <c r="H535" s="39" t="s">
        <v>20</v>
      </c>
      <c r="I535" s="39" t="s">
        <v>45</v>
      </c>
      <c r="J535" s="39" t="s">
        <v>69</v>
      </c>
      <c r="K535" s="41" t="n">
        <v>8675.38</v>
      </c>
      <c r="M535" s="39" t="s">
        <v>655</v>
      </c>
      <c r="N535" s="39" t="s">
        <v>20</v>
      </c>
      <c r="O535" s="39" t="s">
        <v>33</v>
      </c>
      <c r="P535" s="39" t="s">
        <v>96</v>
      </c>
      <c r="Q535" s="41" t="n">
        <v>18586.44</v>
      </c>
      <c r="S535" s="39" t="s">
        <v>1662</v>
      </c>
      <c r="T535" s="39" t="s">
        <v>47</v>
      </c>
      <c r="U535" s="39" t="s">
        <v>297</v>
      </c>
      <c r="V535" s="39" t="s">
        <v>512</v>
      </c>
      <c r="W535" s="41" t="n">
        <v>6148.93</v>
      </c>
    </row>
    <row r="536" customFormat="false" ht="12.75" hidden="false" customHeight="false" outlineLevel="0" collapsed="false">
      <c r="A536" s="39" t="s">
        <v>3194</v>
      </c>
      <c r="B536" s="39" t="s">
        <v>47</v>
      </c>
      <c r="C536" s="39" t="s">
        <v>297</v>
      </c>
      <c r="D536" s="39" t="s">
        <v>984</v>
      </c>
      <c r="E536" s="41" t="n">
        <v>58589.57</v>
      </c>
      <c r="G536" s="39" t="s">
        <v>899</v>
      </c>
      <c r="H536" s="39" t="s">
        <v>47</v>
      </c>
      <c r="I536" s="39" t="s">
        <v>87</v>
      </c>
      <c r="J536" s="39" t="s">
        <v>900</v>
      </c>
      <c r="K536" s="41" t="n">
        <v>8675.35</v>
      </c>
      <c r="M536" s="39" t="s">
        <v>2356</v>
      </c>
      <c r="N536" s="39" t="s">
        <v>59</v>
      </c>
      <c r="O536" s="39" t="s">
        <v>66</v>
      </c>
      <c r="P536" s="39" t="s">
        <v>119</v>
      </c>
      <c r="Q536" s="41" t="n">
        <v>18586.19</v>
      </c>
      <c r="S536" s="39" t="s">
        <v>1902</v>
      </c>
      <c r="T536" s="39" t="s">
        <v>26</v>
      </c>
      <c r="U536" s="39" t="s">
        <v>27</v>
      </c>
      <c r="V536" s="39" t="s">
        <v>50</v>
      </c>
      <c r="W536" s="41" t="n">
        <v>6148.85</v>
      </c>
    </row>
    <row r="537" customFormat="false" ht="12.75" hidden="false" customHeight="false" outlineLevel="0" collapsed="false">
      <c r="A537" s="39" t="s">
        <v>1166</v>
      </c>
      <c r="B537" s="39" t="s">
        <v>47</v>
      </c>
      <c r="C537" s="39" t="s">
        <v>297</v>
      </c>
      <c r="D537" s="39" t="s">
        <v>512</v>
      </c>
      <c r="E537" s="41" t="n">
        <v>58566.59</v>
      </c>
      <c r="G537" s="39" t="s">
        <v>1845</v>
      </c>
      <c r="H537" s="39" t="s">
        <v>26</v>
      </c>
      <c r="I537" s="39" t="s">
        <v>27</v>
      </c>
      <c r="J537" s="39" t="s">
        <v>28</v>
      </c>
      <c r="K537" s="41" t="n">
        <v>8675.25</v>
      </c>
      <c r="M537" s="39" t="s">
        <v>2624</v>
      </c>
      <c r="N537" s="39" t="s">
        <v>20</v>
      </c>
      <c r="O537" s="39" t="s">
        <v>37</v>
      </c>
      <c r="P537" s="39" t="s">
        <v>2625</v>
      </c>
      <c r="Q537" s="41" t="n">
        <v>18585.43</v>
      </c>
      <c r="S537" s="39" t="s">
        <v>1841</v>
      </c>
      <c r="T537" s="39" t="s">
        <v>346</v>
      </c>
      <c r="U537" s="39"/>
      <c r="V537" s="39"/>
      <c r="W537" s="41" t="n">
        <v>6148.84</v>
      </c>
    </row>
    <row r="538" customFormat="false" ht="12.75" hidden="false" customHeight="false" outlineLevel="0" collapsed="false">
      <c r="A538" s="39" t="s">
        <v>2608</v>
      </c>
      <c r="B538" s="39" t="s">
        <v>59</v>
      </c>
      <c r="C538" s="39" t="s">
        <v>297</v>
      </c>
      <c r="D538" s="39" t="s">
        <v>984</v>
      </c>
      <c r="E538" s="41" t="n">
        <v>58566.59</v>
      </c>
      <c r="G538" s="39" t="s">
        <v>3244</v>
      </c>
      <c r="H538" s="39" t="s">
        <v>26</v>
      </c>
      <c r="I538" s="39" t="s">
        <v>87</v>
      </c>
      <c r="J538" s="39" t="s">
        <v>88</v>
      </c>
      <c r="K538" s="41" t="n">
        <v>8675.25</v>
      </c>
      <c r="M538" s="39" t="s">
        <v>3007</v>
      </c>
      <c r="N538" s="39" t="s">
        <v>20</v>
      </c>
      <c r="O538" s="39" t="s">
        <v>37</v>
      </c>
      <c r="P538" s="39" t="s">
        <v>512</v>
      </c>
      <c r="Q538" s="41" t="n">
        <v>18585.3</v>
      </c>
      <c r="S538" s="39" t="s">
        <v>1413</v>
      </c>
      <c r="T538" s="39" t="s">
        <v>47</v>
      </c>
      <c r="U538" s="39" t="s">
        <v>297</v>
      </c>
      <c r="V538" s="39" t="s">
        <v>512</v>
      </c>
      <c r="W538" s="41" t="n">
        <v>6148.81</v>
      </c>
    </row>
    <row r="539" customFormat="false" ht="12.75" hidden="false" customHeight="false" outlineLevel="0" collapsed="false">
      <c r="A539" s="39" t="s">
        <v>702</v>
      </c>
      <c r="B539" s="39" t="s">
        <v>20</v>
      </c>
      <c r="C539" s="39" t="s">
        <v>45</v>
      </c>
      <c r="D539" s="39" t="s">
        <v>69</v>
      </c>
      <c r="E539" s="41" t="n">
        <v>58565.34</v>
      </c>
      <c r="G539" s="39" t="s">
        <v>3292</v>
      </c>
      <c r="H539" s="39" t="s">
        <v>125</v>
      </c>
      <c r="I539" s="39" t="s">
        <v>87</v>
      </c>
      <c r="J539" s="39" t="s">
        <v>337</v>
      </c>
      <c r="K539" s="41" t="n">
        <v>8675.15</v>
      </c>
      <c r="M539" s="39" t="s">
        <v>1670</v>
      </c>
      <c r="N539" s="39" t="s">
        <v>226</v>
      </c>
      <c r="O539" s="39" t="s">
        <v>27</v>
      </c>
      <c r="P539" s="39" t="s">
        <v>265</v>
      </c>
      <c r="Q539" s="41" t="n">
        <v>18585.16</v>
      </c>
      <c r="S539" s="39" t="s">
        <v>2187</v>
      </c>
      <c r="T539" s="39" t="s">
        <v>20</v>
      </c>
      <c r="U539" s="39" t="s">
        <v>66</v>
      </c>
      <c r="V539" s="39" t="s">
        <v>2188</v>
      </c>
      <c r="W539" s="41" t="n">
        <v>6148.78</v>
      </c>
    </row>
    <row r="540" customFormat="false" ht="12.75" hidden="false" customHeight="false" outlineLevel="0" collapsed="false">
      <c r="A540" s="39" t="s">
        <v>1074</v>
      </c>
      <c r="B540" s="39" t="s">
        <v>20</v>
      </c>
      <c r="C540" s="39" t="s">
        <v>45</v>
      </c>
      <c r="D540" s="39" t="s">
        <v>1075</v>
      </c>
      <c r="E540" s="41" t="n">
        <v>58558.33</v>
      </c>
      <c r="G540" s="39" t="s">
        <v>603</v>
      </c>
      <c r="H540" s="39" t="s">
        <v>125</v>
      </c>
      <c r="I540" s="39" t="s">
        <v>87</v>
      </c>
      <c r="J540" s="39" t="s">
        <v>337</v>
      </c>
      <c r="K540" s="41" t="n">
        <v>8675.14</v>
      </c>
      <c r="M540" s="39" t="s">
        <v>121</v>
      </c>
      <c r="N540" s="39" t="s">
        <v>47</v>
      </c>
      <c r="O540" s="39" t="s">
        <v>87</v>
      </c>
      <c r="P540" s="39" t="s">
        <v>16</v>
      </c>
      <c r="Q540" s="41" t="n">
        <v>18585.16</v>
      </c>
      <c r="S540" s="39" t="s">
        <v>842</v>
      </c>
      <c r="T540" s="39" t="s">
        <v>20</v>
      </c>
      <c r="U540" s="39" t="s">
        <v>45</v>
      </c>
      <c r="V540" s="39" t="s">
        <v>96</v>
      </c>
      <c r="W540" s="41" t="n">
        <v>6148.65</v>
      </c>
    </row>
    <row r="541" customFormat="false" ht="12.75" hidden="false" customHeight="false" outlineLevel="0" collapsed="false">
      <c r="A541" s="39" t="s">
        <v>3433</v>
      </c>
      <c r="B541" s="39" t="s">
        <v>14</v>
      </c>
      <c r="C541" s="39" t="s">
        <v>45</v>
      </c>
      <c r="D541" s="39" t="s">
        <v>3434</v>
      </c>
      <c r="E541" s="41" t="n">
        <v>58548.36</v>
      </c>
      <c r="G541" s="39" t="s">
        <v>1609</v>
      </c>
      <c r="H541" s="39" t="s">
        <v>59</v>
      </c>
      <c r="I541" s="39" t="s">
        <v>66</v>
      </c>
      <c r="J541" s="39" t="s">
        <v>16</v>
      </c>
      <c r="K541" s="41" t="n">
        <v>8675.09</v>
      </c>
      <c r="M541" s="39" t="s">
        <v>1702</v>
      </c>
      <c r="N541" s="39" t="s">
        <v>47</v>
      </c>
      <c r="O541" s="39" t="s">
        <v>66</v>
      </c>
      <c r="P541" s="39" t="s">
        <v>1703</v>
      </c>
      <c r="Q541" s="41" t="n">
        <v>18585.03</v>
      </c>
      <c r="S541" s="39" t="s">
        <v>3074</v>
      </c>
      <c r="T541" s="39" t="s">
        <v>20</v>
      </c>
      <c r="U541" s="39" t="s">
        <v>37</v>
      </c>
      <c r="V541" s="39" t="s">
        <v>3075</v>
      </c>
      <c r="W541" s="41" t="n">
        <v>6148.593271</v>
      </c>
    </row>
    <row r="542" customFormat="false" ht="12.75" hidden="false" customHeight="false" outlineLevel="0" collapsed="false">
      <c r="A542" s="39" t="s">
        <v>2122</v>
      </c>
      <c r="B542" s="39" t="s">
        <v>59</v>
      </c>
      <c r="C542" s="39" t="s">
        <v>297</v>
      </c>
      <c r="D542" s="39" t="s">
        <v>512</v>
      </c>
      <c r="E542" s="41" t="n">
        <v>58547.48</v>
      </c>
      <c r="G542" s="39" t="s">
        <v>693</v>
      </c>
      <c r="H542" s="39" t="s">
        <v>59</v>
      </c>
      <c r="I542" s="39" t="s">
        <v>66</v>
      </c>
      <c r="J542" s="39" t="s">
        <v>16</v>
      </c>
      <c r="K542" s="41" t="n">
        <v>8675.01</v>
      </c>
      <c r="M542" s="39" t="s">
        <v>856</v>
      </c>
      <c r="N542" s="39" t="s">
        <v>20</v>
      </c>
      <c r="O542" s="39" t="s">
        <v>45</v>
      </c>
      <c r="P542" s="39" t="s">
        <v>69</v>
      </c>
      <c r="Q542" s="41" t="n">
        <v>18584.96</v>
      </c>
      <c r="S542" s="39" t="s">
        <v>1921</v>
      </c>
      <c r="T542" s="39" t="s">
        <v>125</v>
      </c>
      <c r="U542" s="39" t="s">
        <v>87</v>
      </c>
      <c r="V542" s="39" t="s">
        <v>1922</v>
      </c>
      <c r="W542" s="41" t="n">
        <v>6148.59</v>
      </c>
    </row>
    <row r="543" customFormat="false" ht="12.75" hidden="false" customHeight="false" outlineLevel="0" collapsed="false">
      <c r="A543" s="39" t="s">
        <v>2230</v>
      </c>
      <c r="B543" s="39" t="s">
        <v>59</v>
      </c>
      <c r="C543" s="39" t="s">
        <v>297</v>
      </c>
      <c r="D543" s="39" t="s">
        <v>984</v>
      </c>
      <c r="E543" s="41" t="n">
        <v>58544.7</v>
      </c>
      <c r="G543" s="39" t="s">
        <v>1328</v>
      </c>
      <c r="H543" s="39" t="s">
        <v>47</v>
      </c>
      <c r="I543" s="39" t="s">
        <v>297</v>
      </c>
      <c r="J543" s="39" t="s">
        <v>942</v>
      </c>
      <c r="K543" s="41" t="n">
        <v>8675</v>
      </c>
      <c r="M543" s="39" t="s">
        <v>526</v>
      </c>
      <c r="N543" s="39" t="s">
        <v>14</v>
      </c>
      <c r="O543" s="39" t="s">
        <v>37</v>
      </c>
      <c r="P543" s="39" t="s">
        <v>512</v>
      </c>
      <c r="Q543" s="41" t="n">
        <v>18584.69</v>
      </c>
      <c r="S543" s="39" t="s">
        <v>1625</v>
      </c>
      <c r="T543" s="39" t="s">
        <v>26</v>
      </c>
      <c r="U543" s="39" t="s">
        <v>27</v>
      </c>
      <c r="V543" s="39" t="s">
        <v>1626</v>
      </c>
      <c r="W543" s="41" t="n">
        <v>6148.59</v>
      </c>
    </row>
    <row r="544" customFormat="false" ht="12.75" hidden="false" customHeight="false" outlineLevel="0" collapsed="false">
      <c r="A544" s="39" t="s">
        <v>559</v>
      </c>
      <c r="B544" s="39" t="s">
        <v>47</v>
      </c>
      <c r="C544" s="39" t="s">
        <v>297</v>
      </c>
      <c r="D544" s="39" t="s">
        <v>560</v>
      </c>
      <c r="E544" s="41" t="n">
        <v>58544.08</v>
      </c>
      <c r="G544" s="39" t="s">
        <v>627</v>
      </c>
      <c r="H544" s="39" t="s">
        <v>26</v>
      </c>
      <c r="I544" s="39" t="s">
        <v>87</v>
      </c>
      <c r="J544" s="39" t="s">
        <v>628</v>
      </c>
      <c r="K544" s="41" t="n">
        <v>8674.93</v>
      </c>
      <c r="M544" s="39" t="s">
        <v>3201</v>
      </c>
      <c r="N544" s="39" t="s">
        <v>26</v>
      </c>
      <c r="O544" s="39" t="s">
        <v>27</v>
      </c>
      <c r="P544" s="39" t="s">
        <v>28</v>
      </c>
      <c r="Q544" s="41" t="n">
        <v>18583.97</v>
      </c>
      <c r="S544" s="39" t="s">
        <v>2356</v>
      </c>
      <c r="T544" s="39" t="s">
        <v>59</v>
      </c>
      <c r="U544" s="39" t="s">
        <v>66</v>
      </c>
      <c r="V544" s="39" t="s">
        <v>119</v>
      </c>
      <c r="W544" s="41" t="n">
        <v>6148.59</v>
      </c>
    </row>
    <row r="545" customFormat="false" ht="12.75" hidden="false" customHeight="false" outlineLevel="0" collapsed="false">
      <c r="A545" s="39" t="s">
        <v>710</v>
      </c>
      <c r="B545" s="39" t="s">
        <v>47</v>
      </c>
      <c r="C545" s="39" t="s">
        <v>297</v>
      </c>
      <c r="D545" s="39" t="s">
        <v>512</v>
      </c>
      <c r="E545" s="41" t="n">
        <v>58540.95</v>
      </c>
      <c r="G545" s="39" t="s">
        <v>2179</v>
      </c>
      <c r="H545" s="39" t="s">
        <v>47</v>
      </c>
      <c r="I545" s="39" t="s">
        <v>87</v>
      </c>
      <c r="J545" s="39" t="s">
        <v>2180</v>
      </c>
      <c r="K545" s="41" t="n">
        <v>8674.81</v>
      </c>
      <c r="M545" s="39" t="s">
        <v>1909</v>
      </c>
      <c r="N545" s="39" t="s">
        <v>26</v>
      </c>
      <c r="O545" s="39" t="s">
        <v>27</v>
      </c>
      <c r="P545" s="39" t="s">
        <v>54</v>
      </c>
      <c r="Q545" s="41" t="n">
        <v>18583.92</v>
      </c>
      <c r="S545" s="39" t="s">
        <v>1891</v>
      </c>
      <c r="T545" s="39" t="s">
        <v>20</v>
      </c>
      <c r="U545" s="39" t="s">
        <v>33</v>
      </c>
      <c r="V545" s="39" t="s">
        <v>96</v>
      </c>
      <c r="W545" s="41" t="n">
        <v>6148.57</v>
      </c>
    </row>
    <row r="546" customFormat="false" ht="12.75" hidden="false" customHeight="false" outlineLevel="0" collapsed="false">
      <c r="A546" s="39" t="s">
        <v>3126</v>
      </c>
      <c r="B546" s="39" t="s">
        <v>26</v>
      </c>
      <c r="C546" s="39" t="s">
        <v>45</v>
      </c>
      <c r="D546" s="39" t="s">
        <v>3127</v>
      </c>
      <c r="E546" s="41" t="n">
        <v>58535.59</v>
      </c>
      <c r="G546" s="39" t="s">
        <v>995</v>
      </c>
      <c r="H546" s="39" t="s">
        <v>59</v>
      </c>
      <c r="I546" s="39" t="s">
        <v>60</v>
      </c>
      <c r="J546" s="39" t="s">
        <v>61</v>
      </c>
      <c r="K546" s="41" t="n">
        <v>8674.78</v>
      </c>
      <c r="M546" s="39" t="s">
        <v>1694</v>
      </c>
      <c r="N546" s="39" t="s">
        <v>20</v>
      </c>
      <c r="O546" s="39" t="s">
        <v>45</v>
      </c>
      <c r="P546" s="39" t="s">
        <v>605</v>
      </c>
      <c r="Q546" s="41" t="n">
        <v>18583.88</v>
      </c>
      <c r="S546" s="39" t="s">
        <v>2176</v>
      </c>
      <c r="T546" s="39" t="s">
        <v>59</v>
      </c>
      <c r="U546" s="39" t="s">
        <v>66</v>
      </c>
      <c r="V546" s="39" t="s">
        <v>2177</v>
      </c>
      <c r="W546" s="41" t="n">
        <v>6148.55</v>
      </c>
    </row>
    <row r="547" customFormat="false" ht="12.75" hidden="false" customHeight="false" outlineLevel="0" collapsed="false">
      <c r="A547" s="39" t="s">
        <v>3451</v>
      </c>
      <c r="B547" s="39" t="s">
        <v>47</v>
      </c>
      <c r="C547" s="39" t="s">
        <v>297</v>
      </c>
      <c r="D547" s="39" t="s">
        <v>3452</v>
      </c>
      <c r="E547" s="41" t="n">
        <v>58529.89</v>
      </c>
      <c r="G547" s="39" t="s">
        <v>2923</v>
      </c>
      <c r="H547" s="39" t="s">
        <v>59</v>
      </c>
      <c r="I547" s="39" t="s">
        <v>66</v>
      </c>
      <c r="J547" s="39" t="s">
        <v>1164</v>
      </c>
      <c r="K547" s="41" t="n">
        <v>8674.78</v>
      </c>
      <c r="M547" s="39" t="s">
        <v>1582</v>
      </c>
      <c r="N547" s="39" t="s">
        <v>26</v>
      </c>
      <c r="O547" s="39" t="s">
        <v>27</v>
      </c>
      <c r="P547" s="39" t="s">
        <v>56</v>
      </c>
      <c r="Q547" s="41" t="n">
        <v>18583.67</v>
      </c>
      <c r="S547" s="39" t="s">
        <v>2432</v>
      </c>
      <c r="T547" s="39" t="s">
        <v>639</v>
      </c>
      <c r="U547" s="39" t="s">
        <v>37</v>
      </c>
      <c r="V547" s="39" t="s">
        <v>167</v>
      </c>
      <c r="W547" s="41" t="n">
        <v>6148.4</v>
      </c>
    </row>
    <row r="548" customFormat="false" ht="12.75" hidden="false" customHeight="false" outlineLevel="0" collapsed="false">
      <c r="A548" s="39" t="s">
        <v>1500</v>
      </c>
      <c r="B548" s="39" t="s">
        <v>47</v>
      </c>
      <c r="C548" s="39" t="s">
        <v>297</v>
      </c>
      <c r="D548" s="39" t="s">
        <v>560</v>
      </c>
      <c r="E548" s="41" t="n">
        <v>58528.52</v>
      </c>
      <c r="G548" s="39" t="s">
        <v>3519</v>
      </c>
      <c r="H548" s="39" t="s">
        <v>125</v>
      </c>
      <c r="I548" s="39" t="s">
        <v>87</v>
      </c>
      <c r="J548" s="39" t="s">
        <v>1764</v>
      </c>
      <c r="K548" s="41" t="n">
        <v>8674.73</v>
      </c>
      <c r="M548" s="39" t="s">
        <v>839</v>
      </c>
      <c r="N548" s="39" t="s">
        <v>14</v>
      </c>
      <c r="O548" s="39" t="s">
        <v>33</v>
      </c>
      <c r="P548" s="39" t="s">
        <v>840</v>
      </c>
      <c r="Q548" s="41" t="n">
        <v>18583.306612</v>
      </c>
      <c r="S548" s="39" t="s">
        <v>2303</v>
      </c>
      <c r="T548" s="39" t="s">
        <v>47</v>
      </c>
      <c r="U548" s="39" t="s">
        <v>87</v>
      </c>
      <c r="V548" s="39" t="s">
        <v>2263</v>
      </c>
      <c r="W548" s="41" t="n">
        <v>6148.34</v>
      </c>
    </row>
    <row r="549" customFormat="false" ht="12.75" hidden="false" customHeight="false" outlineLevel="0" collapsed="false">
      <c r="A549" s="39" t="s">
        <v>2222</v>
      </c>
      <c r="B549" s="39" t="s">
        <v>26</v>
      </c>
      <c r="C549" s="39" t="s">
        <v>45</v>
      </c>
      <c r="D549" s="39" t="s">
        <v>2223</v>
      </c>
      <c r="E549" s="41" t="n">
        <v>58528.46</v>
      </c>
      <c r="G549" s="39" t="s">
        <v>2958</v>
      </c>
      <c r="H549" s="39" t="s">
        <v>125</v>
      </c>
      <c r="I549" s="39" t="s">
        <v>87</v>
      </c>
      <c r="J549" s="39" t="s">
        <v>337</v>
      </c>
      <c r="K549" s="41" t="n">
        <v>8674.56</v>
      </c>
      <c r="M549" s="39" t="s">
        <v>1354</v>
      </c>
      <c r="N549" s="39" t="s">
        <v>59</v>
      </c>
      <c r="O549" s="39" t="s">
        <v>66</v>
      </c>
      <c r="P549" s="39" t="s">
        <v>16</v>
      </c>
      <c r="Q549" s="41" t="n">
        <v>18583.25</v>
      </c>
      <c r="S549" s="39" t="s">
        <v>2744</v>
      </c>
      <c r="T549" s="39" t="s">
        <v>1961</v>
      </c>
      <c r="U549" s="39" t="s">
        <v>60</v>
      </c>
      <c r="V549" s="39" t="s">
        <v>512</v>
      </c>
      <c r="W549" s="41" t="n">
        <v>6148.17</v>
      </c>
    </row>
    <row r="550" customFormat="false" ht="12.75" hidden="false" customHeight="false" outlineLevel="0" collapsed="false">
      <c r="A550" s="39" t="s">
        <v>1526</v>
      </c>
      <c r="B550" s="39" t="s">
        <v>59</v>
      </c>
      <c r="C550" s="39" t="s">
        <v>297</v>
      </c>
      <c r="D550" s="39" t="s">
        <v>560</v>
      </c>
      <c r="E550" s="41" t="n">
        <v>58520.42</v>
      </c>
      <c r="G550" s="39" t="s">
        <v>2919</v>
      </c>
      <c r="H550" s="39" t="s">
        <v>47</v>
      </c>
      <c r="I550" s="39" t="s">
        <v>87</v>
      </c>
      <c r="J550" s="39" t="s">
        <v>2726</v>
      </c>
      <c r="K550" s="41" t="n">
        <v>8674.5</v>
      </c>
      <c r="M550" s="39" t="s">
        <v>702</v>
      </c>
      <c r="N550" s="39" t="s">
        <v>20</v>
      </c>
      <c r="O550" s="39" t="s">
        <v>45</v>
      </c>
      <c r="P550" s="39" t="s">
        <v>69</v>
      </c>
      <c r="Q550" s="41" t="n">
        <v>18583.13</v>
      </c>
      <c r="S550" s="39" t="s">
        <v>3412</v>
      </c>
      <c r="T550" s="39" t="s">
        <v>26</v>
      </c>
      <c r="U550" s="39" t="s">
        <v>87</v>
      </c>
      <c r="V550" s="39" t="s">
        <v>628</v>
      </c>
      <c r="W550" s="41" t="n">
        <v>6147.96</v>
      </c>
    </row>
    <row r="551" customFormat="false" ht="12.75" hidden="false" customHeight="false" outlineLevel="0" collapsed="false">
      <c r="A551" s="39" t="s">
        <v>297</v>
      </c>
      <c r="B551" s="39" t="s">
        <v>34</v>
      </c>
      <c r="C551" s="39"/>
      <c r="D551" s="39"/>
      <c r="E551" s="41" t="n">
        <v>58512.611687</v>
      </c>
      <c r="G551" s="39" t="s">
        <v>323</v>
      </c>
      <c r="H551" s="39" t="s">
        <v>47</v>
      </c>
      <c r="I551" s="39" t="s">
        <v>87</v>
      </c>
      <c r="J551" s="39" t="s">
        <v>324</v>
      </c>
      <c r="K551" s="41" t="n">
        <v>8674.47</v>
      </c>
      <c r="M551" s="39" t="s">
        <v>908</v>
      </c>
      <c r="N551" s="39" t="s">
        <v>14</v>
      </c>
      <c r="O551" s="39" t="s">
        <v>27</v>
      </c>
      <c r="P551" s="39" t="s">
        <v>28</v>
      </c>
      <c r="Q551" s="41" t="n">
        <v>18581.91</v>
      </c>
      <c r="S551" s="39" t="s">
        <v>3534</v>
      </c>
      <c r="T551" s="39" t="s">
        <v>20</v>
      </c>
      <c r="U551" s="39" t="s">
        <v>45</v>
      </c>
      <c r="V551" s="39" t="s">
        <v>96</v>
      </c>
      <c r="W551" s="41" t="n">
        <v>6147.96</v>
      </c>
    </row>
    <row r="552" customFormat="false" ht="12.75" hidden="false" customHeight="false" outlineLevel="0" collapsed="false">
      <c r="A552" s="39" t="s">
        <v>686</v>
      </c>
      <c r="B552" s="39" t="s">
        <v>20</v>
      </c>
      <c r="C552" s="39" t="s">
        <v>45</v>
      </c>
      <c r="D552" s="39" t="s">
        <v>69</v>
      </c>
      <c r="E552" s="41" t="n">
        <v>58507.3</v>
      </c>
      <c r="G552" s="39" t="s">
        <v>3121</v>
      </c>
      <c r="H552" s="39" t="s">
        <v>47</v>
      </c>
      <c r="I552" s="39" t="s">
        <v>87</v>
      </c>
      <c r="J552" s="39" t="s">
        <v>3121</v>
      </c>
      <c r="K552" s="41" t="n">
        <v>8674.47</v>
      </c>
      <c r="M552" s="39" t="s">
        <v>2222</v>
      </c>
      <c r="N552" s="39" t="s">
        <v>26</v>
      </c>
      <c r="O552" s="39" t="s">
        <v>45</v>
      </c>
      <c r="P552" s="39" t="s">
        <v>2223</v>
      </c>
      <c r="Q552" s="41" t="n">
        <v>18581.54</v>
      </c>
      <c r="S552" s="39" t="s">
        <v>3186</v>
      </c>
      <c r="T552" s="39" t="s">
        <v>59</v>
      </c>
      <c r="U552" s="39" t="s">
        <v>66</v>
      </c>
      <c r="V552" s="39" t="s">
        <v>119</v>
      </c>
      <c r="W552" s="41" t="n">
        <v>6147.83</v>
      </c>
    </row>
    <row r="553" customFormat="false" ht="12.75" hidden="false" customHeight="false" outlineLevel="0" collapsed="false">
      <c r="A553" s="39" t="s">
        <v>2041</v>
      </c>
      <c r="B553" s="39" t="s">
        <v>20</v>
      </c>
      <c r="C553" s="39" t="s">
        <v>45</v>
      </c>
      <c r="D553" s="39" t="s">
        <v>69</v>
      </c>
      <c r="E553" s="41" t="n">
        <v>58502.84</v>
      </c>
      <c r="G553" s="39" t="s">
        <v>2081</v>
      </c>
      <c r="H553" s="39" t="s">
        <v>47</v>
      </c>
      <c r="I553" s="39" t="s">
        <v>87</v>
      </c>
      <c r="J553" s="39" t="s">
        <v>2082</v>
      </c>
      <c r="K553" s="41" t="n">
        <v>8674.45</v>
      </c>
      <c r="M553" s="39" t="s">
        <v>2555</v>
      </c>
      <c r="N553" s="39" t="s">
        <v>26</v>
      </c>
      <c r="O553" s="39" t="s">
        <v>33</v>
      </c>
      <c r="P553" s="39" t="s">
        <v>96</v>
      </c>
      <c r="Q553" s="41" t="n">
        <v>18581.22</v>
      </c>
      <c r="S553" s="39" t="s">
        <v>2260</v>
      </c>
      <c r="T553" s="39" t="s">
        <v>47</v>
      </c>
      <c r="U553" s="39" t="s">
        <v>87</v>
      </c>
      <c r="V553" s="39" t="s">
        <v>88</v>
      </c>
      <c r="W553" s="41" t="n">
        <v>6147.5</v>
      </c>
    </row>
    <row r="554" customFormat="false" ht="12.75" hidden="false" customHeight="false" outlineLevel="0" collapsed="false">
      <c r="A554" s="39" t="s">
        <v>1169</v>
      </c>
      <c r="B554" s="39" t="s">
        <v>26</v>
      </c>
      <c r="C554" s="39" t="s">
        <v>60</v>
      </c>
      <c r="D554" s="39" t="s">
        <v>1170</v>
      </c>
      <c r="E554" s="41" t="n">
        <v>58501.99</v>
      </c>
      <c r="G554" s="39" t="s">
        <v>3186</v>
      </c>
      <c r="H554" s="39" t="s">
        <v>59</v>
      </c>
      <c r="I554" s="39" t="s">
        <v>66</v>
      </c>
      <c r="J554" s="39" t="s">
        <v>119</v>
      </c>
      <c r="K554" s="41" t="n">
        <v>8674.4</v>
      </c>
      <c r="M554" s="39" t="s">
        <v>66</v>
      </c>
      <c r="N554" s="39" t="s">
        <v>34</v>
      </c>
      <c r="O554" s="39"/>
      <c r="P554" s="39"/>
      <c r="Q554" s="41" t="n">
        <v>18581.02</v>
      </c>
      <c r="S554" s="39" t="s">
        <v>2199</v>
      </c>
      <c r="T554" s="39" t="s">
        <v>20</v>
      </c>
      <c r="U554" s="39" t="s">
        <v>33</v>
      </c>
      <c r="V554" s="39" t="s">
        <v>276</v>
      </c>
      <c r="W554" s="41" t="n">
        <v>6147.42</v>
      </c>
    </row>
    <row r="555" customFormat="false" ht="12.75" hidden="false" customHeight="false" outlineLevel="0" collapsed="false">
      <c r="A555" s="39" t="s">
        <v>902</v>
      </c>
      <c r="B555" s="39" t="s">
        <v>47</v>
      </c>
      <c r="C555" s="39" t="s">
        <v>297</v>
      </c>
      <c r="D555" s="39" t="s">
        <v>512</v>
      </c>
      <c r="E555" s="41" t="n">
        <v>58500.31</v>
      </c>
      <c r="G555" s="39" t="s">
        <v>673</v>
      </c>
      <c r="H555" s="39" t="s">
        <v>20</v>
      </c>
      <c r="I555" s="39" t="s">
        <v>37</v>
      </c>
      <c r="J555" s="39" t="s">
        <v>512</v>
      </c>
      <c r="K555" s="41" t="n">
        <v>8674.24</v>
      </c>
      <c r="M555" s="39" t="s">
        <v>601</v>
      </c>
      <c r="N555" s="39" t="s">
        <v>59</v>
      </c>
      <c r="O555" s="39" t="s">
        <v>297</v>
      </c>
      <c r="P555" s="39" t="s">
        <v>512</v>
      </c>
      <c r="Q555" s="41" t="n">
        <v>18581.01</v>
      </c>
      <c r="S555" s="39" t="s">
        <v>2923</v>
      </c>
      <c r="T555" s="39" t="s">
        <v>59</v>
      </c>
      <c r="U555" s="39" t="s">
        <v>66</v>
      </c>
      <c r="V555" s="39" t="s">
        <v>1164</v>
      </c>
      <c r="W555" s="41" t="n">
        <v>6147.41</v>
      </c>
    </row>
    <row r="556" customFormat="false" ht="12.75" hidden="false" customHeight="false" outlineLevel="0" collapsed="false">
      <c r="A556" s="39" t="s">
        <v>2003</v>
      </c>
      <c r="B556" s="39" t="s">
        <v>20</v>
      </c>
      <c r="C556" s="39" t="s">
        <v>45</v>
      </c>
      <c r="D556" s="39" t="s">
        <v>69</v>
      </c>
      <c r="E556" s="41" t="n">
        <v>58494.81</v>
      </c>
      <c r="G556" s="39" t="s">
        <v>2260</v>
      </c>
      <c r="H556" s="39" t="s">
        <v>47</v>
      </c>
      <c r="I556" s="39" t="s">
        <v>87</v>
      </c>
      <c r="J556" s="39" t="s">
        <v>88</v>
      </c>
      <c r="K556" s="41" t="n">
        <v>8673.98</v>
      </c>
      <c r="M556" s="39" t="s">
        <v>2443</v>
      </c>
      <c r="N556" s="39" t="s">
        <v>26</v>
      </c>
      <c r="O556" s="39" t="s">
        <v>66</v>
      </c>
      <c r="P556" s="39" t="s">
        <v>1417</v>
      </c>
      <c r="Q556" s="41" t="n">
        <v>18580.79</v>
      </c>
      <c r="S556" s="39" t="s">
        <v>1909</v>
      </c>
      <c r="T556" s="39" t="s">
        <v>26</v>
      </c>
      <c r="U556" s="39" t="s">
        <v>27</v>
      </c>
      <c r="V556" s="39" t="s">
        <v>54</v>
      </c>
      <c r="W556" s="41" t="n">
        <v>6147.39</v>
      </c>
    </row>
    <row r="557" customFormat="false" ht="12.75" hidden="false" customHeight="false" outlineLevel="0" collapsed="false">
      <c r="A557" s="39" t="s">
        <v>2440</v>
      </c>
      <c r="B557" s="39" t="s">
        <v>59</v>
      </c>
      <c r="C557" s="39" t="s">
        <v>297</v>
      </c>
      <c r="D557" s="39" t="s">
        <v>512</v>
      </c>
      <c r="E557" s="41" t="n">
        <v>58479.15</v>
      </c>
      <c r="G557" s="39" t="s">
        <v>118</v>
      </c>
      <c r="H557" s="39" t="s">
        <v>59</v>
      </c>
      <c r="I557" s="39" t="s">
        <v>66</v>
      </c>
      <c r="J557" s="39" t="s">
        <v>119</v>
      </c>
      <c r="K557" s="41" t="n">
        <v>8673.9</v>
      </c>
      <c r="M557" s="39" t="s">
        <v>726</v>
      </c>
      <c r="N557" s="39" t="s">
        <v>47</v>
      </c>
      <c r="O557" s="39" t="s">
        <v>87</v>
      </c>
      <c r="P557" s="39" t="s">
        <v>727</v>
      </c>
      <c r="Q557" s="41" t="n">
        <v>18580.79</v>
      </c>
      <c r="S557" s="39" t="s">
        <v>1735</v>
      </c>
      <c r="T557" s="39" t="s">
        <v>59</v>
      </c>
      <c r="U557" s="39" t="s">
        <v>60</v>
      </c>
      <c r="V557" s="39" t="s">
        <v>306</v>
      </c>
      <c r="W557" s="41" t="n">
        <v>6147.38</v>
      </c>
    </row>
    <row r="558" customFormat="false" ht="12.75" hidden="false" customHeight="false" outlineLevel="0" collapsed="false">
      <c r="A558" s="39" t="s">
        <v>880</v>
      </c>
      <c r="B558" s="39" t="s">
        <v>59</v>
      </c>
      <c r="C558" s="39" t="s">
        <v>297</v>
      </c>
      <c r="D558" s="39" t="s">
        <v>512</v>
      </c>
      <c r="E558" s="41" t="n">
        <v>58478.35</v>
      </c>
      <c r="G558" s="39" t="s">
        <v>1748</v>
      </c>
      <c r="H558" s="39" t="s">
        <v>59</v>
      </c>
      <c r="I558" s="39" t="s">
        <v>66</v>
      </c>
      <c r="J558" s="39" t="s">
        <v>119</v>
      </c>
      <c r="K558" s="41" t="n">
        <v>8673.89</v>
      </c>
      <c r="M558" s="39" t="s">
        <v>2017</v>
      </c>
      <c r="N558" s="39" t="s">
        <v>47</v>
      </c>
      <c r="O558" s="39" t="s">
        <v>87</v>
      </c>
      <c r="P558" s="39" t="s">
        <v>2018</v>
      </c>
      <c r="Q558" s="41" t="n">
        <v>18580.79</v>
      </c>
      <c r="S558" s="39" t="s">
        <v>2440</v>
      </c>
      <c r="T558" s="39" t="s">
        <v>59</v>
      </c>
      <c r="U558" s="39" t="s">
        <v>297</v>
      </c>
      <c r="V558" s="39" t="s">
        <v>512</v>
      </c>
      <c r="W558" s="41" t="n">
        <v>6147.11</v>
      </c>
    </row>
    <row r="559" customFormat="false" ht="12.75" hidden="false" customHeight="false" outlineLevel="0" collapsed="false">
      <c r="A559" s="39" t="s">
        <v>933</v>
      </c>
      <c r="B559" s="39" t="s">
        <v>47</v>
      </c>
      <c r="C559" s="39" t="s">
        <v>297</v>
      </c>
      <c r="D559" s="39" t="s">
        <v>934</v>
      </c>
      <c r="E559" s="41" t="n">
        <v>58474.06</v>
      </c>
      <c r="G559" s="39" t="s">
        <v>3280</v>
      </c>
      <c r="H559" s="39" t="s">
        <v>59</v>
      </c>
      <c r="I559" s="39" t="s">
        <v>60</v>
      </c>
      <c r="J559" s="39" t="s">
        <v>61</v>
      </c>
      <c r="K559" s="41" t="n">
        <v>8673.73</v>
      </c>
      <c r="M559" s="39" t="s">
        <v>2201</v>
      </c>
      <c r="N559" s="39" t="s">
        <v>20</v>
      </c>
      <c r="O559" s="39" t="s">
        <v>37</v>
      </c>
      <c r="P559" s="39" t="s">
        <v>2202</v>
      </c>
      <c r="Q559" s="41" t="n">
        <v>18580.78</v>
      </c>
      <c r="S559" s="39" t="s">
        <v>158</v>
      </c>
      <c r="T559" s="39" t="s">
        <v>159</v>
      </c>
      <c r="U559" s="39" t="s">
        <v>37</v>
      </c>
      <c r="V559" s="39" t="s">
        <v>160</v>
      </c>
      <c r="W559" s="41" t="n">
        <v>6146.96</v>
      </c>
    </row>
    <row r="560" customFormat="false" ht="12.75" hidden="false" customHeight="false" outlineLevel="0" collapsed="false">
      <c r="A560" s="39" t="s">
        <v>2651</v>
      </c>
      <c r="B560" s="39" t="s">
        <v>47</v>
      </c>
      <c r="C560" s="39" t="s">
        <v>297</v>
      </c>
      <c r="D560" s="39" t="s">
        <v>938</v>
      </c>
      <c r="E560" s="41" t="n">
        <v>58474.06</v>
      </c>
      <c r="G560" s="39" t="s">
        <v>2884</v>
      </c>
      <c r="H560" s="39" t="s">
        <v>14</v>
      </c>
      <c r="I560" s="39" t="s">
        <v>87</v>
      </c>
      <c r="J560" s="39" t="s">
        <v>471</v>
      </c>
      <c r="K560" s="41" t="n">
        <v>8673.68</v>
      </c>
      <c r="M560" s="39" t="s">
        <v>3306</v>
      </c>
      <c r="N560" s="39" t="s">
        <v>93</v>
      </c>
      <c r="O560" s="39" t="s">
        <v>94</v>
      </c>
      <c r="P560" s="39"/>
      <c r="Q560" s="41" t="n">
        <v>18580.06</v>
      </c>
      <c r="S560" s="39" t="s">
        <v>1587</v>
      </c>
      <c r="T560" s="39" t="s">
        <v>59</v>
      </c>
      <c r="U560" s="39" t="s">
        <v>297</v>
      </c>
      <c r="V560" s="39" t="s">
        <v>1588</v>
      </c>
      <c r="W560" s="41" t="n">
        <v>6146.94</v>
      </c>
    </row>
    <row r="561" customFormat="false" ht="12.75" hidden="false" customHeight="false" outlineLevel="0" collapsed="false">
      <c r="A561" s="39" t="s">
        <v>1280</v>
      </c>
      <c r="B561" s="39" t="s">
        <v>59</v>
      </c>
      <c r="C561" s="39" t="s">
        <v>60</v>
      </c>
      <c r="D561" s="39" t="s">
        <v>281</v>
      </c>
      <c r="E561" s="41" t="n">
        <v>58472.78</v>
      </c>
      <c r="G561" s="39" t="s">
        <v>622</v>
      </c>
      <c r="H561" s="39" t="s">
        <v>47</v>
      </c>
      <c r="I561" s="39" t="s">
        <v>297</v>
      </c>
      <c r="J561" s="39" t="s">
        <v>512</v>
      </c>
      <c r="K561" s="41" t="n">
        <v>8673.62</v>
      </c>
      <c r="M561" s="39" t="s">
        <v>2187</v>
      </c>
      <c r="N561" s="39" t="s">
        <v>20</v>
      </c>
      <c r="O561" s="39" t="s">
        <v>66</v>
      </c>
      <c r="P561" s="39" t="s">
        <v>2188</v>
      </c>
      <c r="Q561" s="41" t="n">
        <v>18579.79</v>
      </c>
      <c r="S561" s="39" t="s">
        <v>2207</v>
      </c>
      <c r="T561" s="39" t="s">
        <v>20</v>
      </c>
      <c r="U561" s="39" t="s">
        <v>45</v>
      </c>
      <c r="V561" s="39" t="s">
        <v>69</v>
      </c>
      <c r="W561" s="41" t="n">
        <v>6146.73</v>
      </c>
    </row>
    <row r="562" customFormat="false" ht="12.75" hidden="false" customHeight="false" outlineLevel="0" collapsed="false">
      <c r="A562" s="39" t="s">
        <v>3278</v>
      </c>
      <c r="B562" s="39" t="s">
        <v>59</v>
      </c>
      <c r="C562" s="39" t="s">
        <v>60</v>
      </c>
      <c r="D562" s="39" t="s">
        <v>193</v>
      </c>
      <c r="E562" s="41" t="n">
        <v>58472.78</v>
      </c>
      <c r="G562" s="39" t="s">
        <v>1728</v>
      </c>
      <c r="H562" s="39" t="s">
        <v>59</v>
      </c>
      <c r="I562" s="39" t="s">
        <v>66</v>
      </c>
      <c r="J562" s="39" t="s">
        <v>1729</v>
      </c>
      <c r="K562" s="41" t="n">
        <v>8673.53</v>
      </c>
      <c r="M562" s="39" t="s">
        <v>1586</v>
      </c>
      <c r="N562" s="39" t="s">
        <v>346</v>
      </c>
      <c r="O562" s="39"/>
      <c r="P562" s="39"/>
      <c r="Q562" s="41" t="n">
        <v>18579.56</v>
      </c>
      <c r="S562" s="39" t="s">
        <v>3358</v>
      </c>
      <c r="T562" s="39" t="s">
        <v>59</v>
      </c>
      <c r="U562" s="39" t="s">
        <v>60</v>
      </c>
      <c r="V562" s="39" t="s">
        <v>119</v>
      </c>
      <c r="W562" s="41" t="n">
        <v>6146.73</v>
      </c>
    </row>
    <row r="563" customFormat="false" ht="12.75" hidden="false" customHeight="false" outlineLevel="0" collapsed="false">
      <c r="A563" s="39" t="s">
        <v>2207</v>
      </c>
      <c r="B563" s="39" t="s">
        <v>20</v>
      </c>
      <c r="C563" s="39" t="s">
        <v>45</v>
      </c>
      <c r="D563" s="39" t="s">
        <v>69</v>
      </c>
      <c r="E563" s="41" t="n">
        <v>58471.59</v>
      </c>
      <c r="G563" s="39" t="s">
        <v>1909</v>
      </c>
      <c r="H563" s="39" t="s">
        <v>26</v>
      </c>
      <c r="I563" s="39" t="s">
        <v>27</v>
      </c>
      <c r="J563" s="39" t="s">
        <v>54</v>
      </c>
      <c r="K563" s="41" t="n">
        <v>8673.49</v>
      </c>
      <c r="M563" s="39" t="s">
        <v>1264</v>
      </c>
      <c r="N563" s="39" t="s">
        <v>47</v>
      </c>
      <c r="O563" s="39" t="s">
        <v>87</v>
      </c>
      <c r="P563" s="39" t="s">
        <v>373</v>
      </c>
      <c r="Q563" s="41" t="n">
        <v>18579.2</v>
      </c>
      <c r="S563" s="39" t="s">
        <v>1728</v>
      </c>
      <c r="T563" s="39" t="s">
        <v>59</v>
      </c>
      <c r="U563" s="39" t="s">
        <v>66</v>
      </c>
      <c r="V563" s="39" t="s">
        <v>1729</v>
      </c>
      <c r="W563" s="41" t="n">
        <v>6146.45</v>
      </c>
    </row>
    <row r="564" customFormat="false" ht="12.75" hidden="false" customHeight="false" outlineLevel="0" collapsed="false">
      <c r="A564" s="39" t="s">
        <v>2712</v>
      </c>
      <c r="B564" s="39" t="s">
        <v>59</v>
      </c>
      <c r="C564" s="39" t="s">
        <v>297</v>
      </c>
      <c r="D564" s="39" t="s">
        <v>16</v>
      </c>
      <c r="E564" s="41" t="n">
        <v>58466.01</v>
      </c>
      <c r="G564" s="39" t="s">
        <v>1902</v>
      </c>
      <c r="H564" s="39" t="s">
        <v>26</v>
      </c>
      <c r="I564" s="39" t="s">
        <v>27</v>
      </c>
      <c r="J564" s="39" t="s">
        <v>50</v>
      </c>
      <c r="K564" s="41" t="n">
        <v>8673.29</v>
      </c>
      <c r="M564" s="39" t="s">
        <v>3149</v>
      </c>
      <c r="N564" s="39" t="s">
        <v>47</v>
      </c>
      <c r="O564" s="39" t="s">
        <v>87</v>
      </c>
      <c r="P564" s="39" t="s">
        <v>628</v>
      </c>
      <c r="Q564" s="41" t="n">
        <v>18579.2</v>
      </c>
      <c r="S564" s="39" t="s">
        <v>451</v>
      </c>
      <c r="T564" s="39" t="s">
        <v>14</v>
      </c>
      <c r="U564" s="39" t="s">
        <v>27</v>
      </c>
      <c r="V564" s="39" t="s">
        <v>138</v>
      </c>
      <c r="W564" s="41" t="n">
        <v>6146.35</v>
      </c>
    </row>
    <row r="565" customFormat="false" ht="12.75" hidden="false" customHeight="false" outlineLevel="0" collapsed="false">
      <c r="A565" s="39" t="s">
        <v>3311</v>
      </c>
      <c r="B565" s="39" t="s">
        <v>47</v>
      </c>
      <c r="C565" s="39" t="s">
        <v>297</v>
      </c>
      <c r="D565" s="39" t="s">
        <v>512</v>
      </c>
      <c r="E565" s="41" t="n">
        <v>58458.05</v>
      </c>
      <c r="G565" s="39" t="s">
        <v>2054</v>
      </c>
      <c r="H565" s="39" t="s">
        <v>47</v>
      </c>
      <c r="I565" s="39" t="s">
        <v>87</v>
      </c>
      <c r="J565" s="39" t="s">
        <v>88</v>
      </c>
      <c r="K565" s="41" t="n">
        <v>8673.21</v>
      </c>
      <c r="M565" s="39" t="s">
        <v>3040</v>
      </c>
      <c r="N565" s="39" t="s">
        <v>59</v>
      </c>
      <c r="O565" s="39" t="s">
        <v>60</v>
      </c>
      <c r="P565" s="39" t="s">
        <v>61</v>
      </c>
      <c r="Q565" s="41" t="n">
        <v>18578.88</v>
      </c>
      <c r="S565" s="39" t="s">
        <v>3444</v>
      </c>
      <c r="T565" s="39" t="s">
        <v>978</v>
      </c>
      <c r="U565" s="39"/>
      <c r="V565" s="39"/>
      <c r="W565" s="41" t="n">
        <v>6145.91</v>
      </c>
    </row>
    <row r="566" customFormat="false" ht="12.75" hidden="false" customHeight="false" outlineLevel="0" collapsed="false">
      <c r="A566" s="39" t="s">
        <v>3096</v>
      </c>
      <c r="B566" s="39" t="s">
        <v>639</v>
      </c>
      <c r="C566" s="39" t="s">
        <v>45</v>
      </c>
      <c r="D566" s="39" t="s">
        <v>73</v>
      </c>
      <c r="E566" s="41" t="n">
        <v>58458</v>
      </c>
      <c r="G566" s="39" t="s">
        <v>1633</v>
      </c>
      <c r="H566" s="39" t="s">
        <v>47</v>
      </c>
      <c r="I566" s="39" t="s">
        <v>297</v>
      </c>
      <c r="J566" s="39" t="s">
        <v>565</v>
      </c>
      <c r="K566" s="41" t="n">
        <v>8673.2</v>
      </c>
      <c r="M566" s="39" t="s">
        <v>635</v>
      </c>
      <c r="N566" s="39" t="s">
        <v>20</v>
      </c>
      <c r="O566" s="39" t="s">
        <v>37</v>
      </c>
      <c r="P566" s="39" t="s">
        <v>353</v>
      </c>
      <c r="Q566" s="41" t="n">
        <v>18578.88</v>
      </c>
      <c r="S566" s="39" t="s">
        <v>2550</v>
      </c>
      <c r="T566" s="39" t="s">
        <v>20</v>
      </c>
      <c r="U566" s="39" t="s">
        <v>45</v>
      </c>
      <c r="V566" s="39" t="s">
        <v>96</v>
      </c>
      <c r="W566" s="41" t="n">
        <v>6145.75</v>
      </c>
    </row>
    <row r="567" customFormat="false" ht="12.75" hidden="false" customHeight="false" outlineLevel="0" collapsed="false">
      <c r="A567" s="39" t="s">
        <v>1546</v>
      </c>
      <c r="B567" s="39" t="s">
        <v>47</v>
      </c>
      <c r="C567" s="39" t="s">
        <v>297</v>
      </c>
      <c r="D567" s="39" t="s">
        <v>512</v>
      </c>
      <c r="E567" s="41" t="n">
        <v>58451.92</v>
      </c>
      <c r="G567" s="39" t="s">
        <v>2772</v>
      </c>
      <c r="H567" s="39" t="s">
        <v>47</v>
      </c>
      <c r="I567" s="39" t="s">
        <v>87</v>
      </c>
      <c r="J567" s="39" t="s">
        <v>2773</v>
      </c>
      <c r="K567" s="41" t="n">
        <v>8673</v>
      </c>
      <c r="M567" s="39" t="s">
        <v>786</v>
      </c>
      <c r="N567" s="39" t="s">
        <v>47</v>
      </c>
      <c r="O567" s="39" t="s">
        <v>87</v>
      </c>
      <c r="P567" s="39" t="s">
        <v>787</v>
      </c>
      <c r="Q567" s="41" t="n">
        <v>18578.88</v>
      </c>
      <c r="S567" s="39" t="s">
        <v>1492</v>
      </c>
      <c r="T567" s="39" t="s">
        <v>47</v>
      </c>
      <c r="U567" s="39" t="s">
        <v>297</v>
      </c>
      <c r="V567" s="39" t="s">
        <v>512</v>
      </c>
      <c r="W567" s="41" t="n">
        <v>6145.53</v>
      </c>
    </row>
    <row r="568" customFormat="false" ht="12.75" hidden="false" customHeight="false" outlineLevel="0" collapsed="false">
      <c r="A568" s="39" t="s">
        <v>1956</v>
      </c>
      <c r="B568" s="39" t="s">
        <v>59</v>
      </c>
      <c r="C568" s="39" t="s">
        <v>60</v>
      </c>
      <c r="D568" s="39" t="s">
        <v>61</v>
      </c>
      <c r="E568" s="41" t="n">
        <v>58451.7</v>
      </c>
      <c r="G568" s="39" t="s">
        <v>1989</v>
      </c>
      <c r="H568" s="39" t="s">
        <v>14</v>
      </c>
      <c r="I568" s="39" t="s">
        <v>87</v>
      </c>
      <c r="J568" s="39" t="s">
        <v>1996</v>
      </c>
      <c r="K568" s="41" t="n">
        <v>8672.85</v>
      </c>
      <c r="M568" s="39" t="s">
        <v>2643</v>
      </c>
      <c r="N568" s="39" t="s">
        <v>34</v>
      </c>
      <c r="O568" s="39"/>
      <c r="P568" s="39"/>
      <c r="Q568" s="41" t="n">
        <v>18578.87</v>
      </c>
      <c r="S568" s="39" t="s">
        <v>1401</v>
      </c>
      <c r="T568" s="39"/>
      <c r="U568" s="39"/>
      <c r="V568" s="39" t="s">
        <v>765</v>
      </c>
      <c r="W568" s="41" t="n">
        <v>6145.02</v>
      </c>
    </row>
    <row r="569" customFormat="false" ht="12.75" hidden="false" customHeight="false" outlineLevel="0" collapsed="false">
      <c r="A569" s="39" t="s">
        <v>1328</v>
      </c>
      <c r="B569" s="39" t="s">
        <v>47</v>
      </c>
      <c r="C569" s="39" t="s">
        <v>297</v>
      </c>
      <c r="D569" s="39" t="s">
        <v>942</v>
      </c>
      <c r="E569" s="41" t="n">
        <v>58449.22</v>
      </c>
      <c r="G569" s="39" t="s">
        <v>3131</v>
      </c>
      <c r="H569" s="39" t="s">
        <v>44</v>
      </c>
      <c r="I569" s="39" t="s">
        <v>45</v>
      </c>
      <c r="J569" s="39"/>
      <c r="K569" s="41" t="n">
        <v>8672.81</v>
      </c>
      <c r="M569" s="39" t="s">
        <v>550</v>
      </c>
      <c r="N569" s="39" t="s">
        <v>14</v>
      </c>
      <c r="O569" s="39" t="s">
        <v>37</v>
      </c>
      <c r="P569" s="39" t="s">
        <v>512</v>
      </c>
      <c r="Q569" s="41" t="n">
        <v>18577.98</v>
      </c>
      <c r="S569" s="39" t="s">
        <v>3568</v>
      </c>
      <c r="T569" s="39" t="s">
        <v>59</v>
      </c>
      <c r="U569" s="39" t="s">
        <v>66</v>
      </c>
      <c r="V569" s="39" t="s">
        <v>2278</v>
      </c>
      <c r="W569" s="41" t="n">
        <v>6144.96</v>
      </c>
    </row>
    <row r="570" customFormat="false" ht="12.75" hidden="false" customHeight="false" outlineLevel="0" collapsed="false">
      <c r="A570" s="39" t="s">
        <v>622</v>
      </c>
      <c r="B570" s="39" t="s">
        <v>47</v>
      </c>
      <c r="C570" s="39" t="s">
        <v>297</v>
      </c>
      <c r="D570" s="39" t="s">
        <v>512</v>
      </c>
      <c r="E570" s="41" t="n">
        <v>58444.45</v>
      </c>
      <c r="G570" s="39" t="s">
        <v>3555</v>
      </c>
      <c r="H570" s="39" t="s">
        <v>26</v>
      </c>
      <c r="I570" s="39" t="s">
        <v>60</v>
      </c>
      <c r="J570" s="39" t="s">
        <v>1193</v>
      </c>
      <c r="K570" s="41" t="n">
        <v>8672.79</v>
      </c>
      <c r="M570" s="39" t="s">
        <v>2052</v>
      </c>
      <c r="N570" s="39" t="s">
        <v>20</v>
      </c>
      <c r="O570" s="39" t="s">
        <v>66</v>
      </c>
      <c r="P570" s="39" t="s">
        <v>16</v>
      </c>
      <c r="Q570" s="41" t="n">
        <v>18577.76</v>
      </c>
      <c r="S570" s="39" t="s">
        <v>3014</v>
      </c>
      <c r="T570" s="39" t="s">
        <v>20</v>
      </c>
      <c r="U570" s="39" t="s">
        <v>45</v>
      </c>
      <c r="V570" s="39" t="s">
        <v>69</v>
      </c>
      <c r="W570" s="41" t="n">
        <v>6144.45</v>
      </c>
    </row>
    <row r="571" customFormat="false" ht="12.75" hidden="false" customHeight="false" outlineLevel="0" collapsed="false">
      <c r="A571" s="39" t="s">
        <v>1633</v>
      </c>
      <c r="B571" s="39" t="s">
        <v>47</v>
      </c>
      <c r="C571" s="39" t="s">
        <v>297</v>
      </c>
      <c r="D571" s="39" t="s">
        <v>565</v>
      </c>
      <c r="E571" s="41" t="n">
        <v>58442.94</v>
      </c>
      <c r="G571" s="39" t="s">
        <v>476</v>
      </c>
      <c r="H571" s="39" t="s">
        <v>47</v>
      </c>
      <c r="I571" s="39" t="s">
        <v>87</v>
      </c>
      <c r="J571" s="39" t="s">
        <v>88</v>
      </c>
      <c r="K571" s="41" t="n">
        <v>8672.71</v>
      </c>
      <c r="M571" s="39" t="s">
        <v>2072</v>
      </c>
      <c r="N571" s="39" t="s">
        <v>205</v>
      </c>
      <c r="O571" s="39" t="s">
        <v>60</v>
      </c>
      <c r="P571" s="39" t="s">
        <v>2073</v>
      </c>
      <c r="Q571" s="41" t="n">
        <v>18577.63</v>
      </c>
      <c r="S571" s="39" t="s">
        <v>3346</v>
      </c>
      <c r="T571" s="39" t="s">
        <v>20</v>
      </c>
      <c r="U571" s="39" t="s">
        <v>37</v>
      </c>
      <c r="V571" s="39" t="s">
        <v>3347</v>
      </c>
      <c r="W571" s="41" t="n">
        <v>6144.24</v>
      </c>
    </row>
    <row r="572" customFormat="false" ht="12.75" hidden="false" customHeight="false" outlineLevel="0" collapsed="false">
      <c r="A572" s="39" t="s">
        <v>1956</v>
      </c>
      <c r="B572" s="39" t="s">
        <v>26</v>
      </c>
      <c r="C572" s="39" t="s">
        <v>60</v>
      </c>
      <c r="D572" s="39" t="s">
        <v>63</v>
      </c>
      <c r="E572" s="41" t="n">
        <v>58436.48</v>
      </c>
      <c r="G572" s="39" t="s">
        <v>958</v>
      </c>
      <c r="H572" s="39" t="s">
        <v>346</v>
      </c>
      <c r="I572" s="39"/>
      <c r="J572" s="39"/>
      <c r="K572" s="41" t="n">
        <v>8672.695</v>
      </c>
      <c r="M572" s="39" t="s">
        <v>1902</v>
      </c>
      <c r="N572" s="39" t="s">
        <v>26</v>
      </c>
      <c r="O572" s="39" t="s">
        <v>27</v>
      </c>
      <c r="P572" s="39" t="s">
        <v>50</v>
      </c>
      <c r="Q572" s="41" t="n">
        <v>18577.37</v>
      </c>
      <c r="S572" s="39" t="s">
        <v>1546</v>
      </c>
      <c r="T572" s="39" t="s">
        <v>47</v>
      </c>
      <c r="U572" s="39" t="s">
        <v>297</v>
      </c>
      <c r="V572" s="39" t="s">
        <v>512</v>
      </c>
      <c r="W572" s="41" t="n">
        <v>6144.24</v>
      </c>
    </row>
    <row r="573" customFormat="false" ht="12.75" hidden="false" customHeight="false" outlineLevel="0" collapsed="false">
      <c r="A573" s="39" t="s">
        <v>1172</v>
      </c>
      <c r="B573" s="39" t="s">
        <v>26</v>
      </c>
      <c r="C573" s="39" t="s">
        <v>60</v>
      </c>
      <c r="D573" s="39" t="s">
        <v>1173</v>
      </c>
      <c r="E573" s="41" t="n">
        <v>58433.03</v>
      </c>
      <c r="G573" s="39" t="s">
        <v>1006</v>
      </c>
      <c r="H573" s="39" t="s">
        <v>47</v>
      </c>
      <c r="I573" s="39" t="s">
        <v>87</v>
      </c>
      <c r="J573" s="39" t="s">
        <v>895</v>
      </c>
      <c r="K573" s="41" t="n">
        <v>8672.67</v>
      </c>
      <c r="M573" s="39" t="s">
        <v>705</v>
      </c>
      <c r="N573" s="39" t="s">
        <v>59</v>
      </c>
      <c r="O573" s="39" t="s">
        <v>60</v>
      </c>
      <c r="P573" s="39" t="s">
        <v>706</v>
      </c>
      <c r="Q573" s="41" t="n">
        <v>18577.26</v>
      </c>
      <c r="S573" s="39" t="s">
        <v>1833</v>
      </c>
      <c r="T573" s="39" t="s">
        <v>14</v>
      </c>
      <c r="U573" s="39" t="s">
        <v>27</v>
      </c>
      <c r="V573" s="39" t="s">
        <v>31</v>
      </c>
      <c r="W573" s="41" t="n">
        <v>6143.72</v>
      </c>
    </row>
    <row r="574" customFormat="false" ht="12.75" hidden="false" customHeight="false" outlineLevel="0" collapsed="false">
      <c r="A574" s="39" t="s">
        <v>2584</v>
      </c>
      <c r="B574" s="39" t="s">
        <v>639</v>
      </c>
      <c r="C574" s="39" t="s">
        <v>60</v>
      </c>
      <c r="D574" s="39" t="s">
        <v>265</v>
      </c>
      <c r="E574" s="41" t="n">
        <v>58432.07</v>
      </c>
      <c r="G574" s="39" t="s">
        <v>3302</v>
      </c>
      <c r="H574" s="39" t="s">
        <v>59</v>
      </c>
      <c r="I574" s="39" t="s">
        <v>60</v>
      </c>
      <c r="J574" s="39" t="s">
        <v>1170</v>
      </c>
      <c r="K574" s="41" t="n">
        <v>8672.64</v>
      </c>
      <c r="M574" s="39" t="s">
        <v>944</v>
      </c>
      <c r="N574" s="39" t="s">
        <v>14</v>
      </c>
      <c r="O574" s="39" t="s">
        <v>27</v>
      </c>
      <c r="P574" s="39" t="s">
        <v>945</v>
      </c>
      <c r="Q574" s="41" t="n">
        <v>18577.24</v>
      </c>
      <c r="S574" s="39" t="s">
        <v>1252</v>
      </c>
      <c r="T574" s="39" t="s">
        <v>14</v>
      </c>
      <c r="U574" s="39" t="s">
        <v>27</v>
      </c>
      <c r="V574" s="39" t="s">
        <v>144</v>
      </c>
      <c r="W574" s="41" t="n">
        <v>6143.69</v>
      </c>
    </row>
    <row r="575" customFormat="false" ht="12.75" hidden="false" customHeight="false" outlineLevel="0" collapsed="false">
      <c r="A575" s="39" t="s">
        <v>1087</v>
      </c>
      <c r="B575" s="39" t="s">
        <v>59</v>
      </c>
      <c r="C575" s="39" t="s">
        <v>60</v>
      </c>
      <c r="D575" s="39" t="s">
        <v>1088</v>
      </c>
      <c r="E575" s="41" t="n">
        <v>58431.46</v>
      </c>
      <c r="G575" s="39" t="s">
        <v>2559</v>
      </c>
      <c r="H575" s="39" t="s">
        <v>47</v>
      </c>
      <c r="I575" s="39" t="s">
        <v>87</v>
      </c>
      <c r="J575" s="39" t="s">
        <v>324</v>
      </c>
      <c r="K575" s="41" t="n">
        <v>8672.62</v>
      </c>
      <c r="M575" s="39" t="s">
        <v>3032</v>
      </c>
      <c r="N575" s="39" t="s">
        <v>26</v>
      </c>
      <c r="O575" s="39" t="s">
        <v>27</v>
      </c>
      <c r="P575" s="39" t="s">
        <v>28</v>
      </c>
      <c r="Q575" s="41" t="n">
        <v>18576.92</v>
      </c>
      <c r="S575" s="39" t="s">
        <v>58</v>
      </c>
      <c r="T575" s="39" t="s">
        <v>59</v>
      </c>
      <c r="U575" s="39" t="s">
        <v>60</v>
      </c>
      <c r="V575" s="39" t="s">
        <v>61</v>
      </c>
      <c r="W575" s="41" t="n">
        <v>6143.65</v>
      </c>
    </row>
    <row r="576" customFormat="false" ht="12.75" hidden="false" customHeight="false" outlineLevel="0" collapsed="false">
      <c r="A576" s="39" t="s">
        <v>3384</v>
      </c>
      <c r="B576" s="39" t="s">
        <v>59</v>
      </c>
      <c r="C576" s="39" t="s">
        <v>60</v>
      </c>
      <c r="D576" s="39" t="s">
        <v>61</v>
      </c>
      <c r="E576" s="41" t="n">
        <v>58431.46</v>
      </c>
      <c r="G576" s="39" t="s">
        <v>2356</v>
      </c>
      <c r="H576" s="39" t="s">
        <v>59</v>
      </c>
      <c r="I576" s="39" t="s">
        <v>66</v>
      </c>
      <c r="J576" s="39" t="s">
        <v>119</v>
      </c>
      <c r="K576" s="41" t="n">
        <v>8672.45</v>
      </c>
      <c r="M576" s="39" t="s">
        <v>2414</v>
      </c>
      <c r="N576" s="39" t="s">
        <v>26</v>
      </c>
      <c r="O576" s="39" t="s">
        <v>111</v>
      </c>
      <c r="P576" s="39" t="s">
        <v>2415</v>
      </c>
      <c r="Q576" s="41" t="n">
        <v>18576.92</v>
      </c>
      <c r="S576" s="39" t="s">
        <v>2170</v>
      </c>
      <c r="T576" s="39" t="s">
        <v>20</v>
      </c>
      <c r="U576" s="39" t="s">
        <v>33</v>
      </c>
      <c r="V576" s="39" t="s">
        <v>88</v>
      </c>
      <c r="W576" s="41" t="n">
        <v>6143.62</v>
      </c>
    </row>
    <row r="577" customFormat="false" ht="12.75" hidden="false" customHeight="false" outlineLevel="0" collapsed="false">
      <c r="A577" s="39" t="s">
        <v>2929</v>
      </c>
      <c r="B577" s="39" t="s">
        <v>47</v>
      </c>
      <c r="C577" s="39" t="s">
        <v>60</v>
      </c>
      <c r="D577" s="39" t="s">
        <v>2930</v>
      </c>
      <c r="E577" s="41" t="n">
        <v>58427.89</v>
      </c>
      <c r="G577" s="39" t="s">
        <v>2317</v>
      </c>
      <c r="H577" s="39" t="s">
        <v>20</v>
      </c>
      <c r="I577" s="39" t="s">
        <v>37</v>
      </c>
      <c r="J577" s="39" t="s">
        <v>276</v>
      </c>
      <c r="K577" s="41" t="n">
        <v>8672.44</v>
      </c>
      <c r="M577" s="39" t="s">
        <v>3499</v>
      </c>
      <c r="N577" s="39" t="s">
        <v>59</v>
      </c>
      <c r="O577" s="39" t="s">
        <v>297</v>
      </c>
      <c r="P577" s="39" t="s">
        <v>16</v>
      </c>
      <c r="Q577" s="41" t="n">
        <v>18576.92</v>
      </c>
      <c r="S577" s="39" t="s">
        <v>2962</v>
      </c>
      <c r="T577" s="39" t="s">
        <v>47</v>
      </c>
      <c r="U577" s="39" t="s">
        <v>66</v>
      </c>
      <c r="V577" s="39" t="s">
        <v>2963</v>
      </c>
      <c r="W577" s="41" t="n">
        <v>6143.44</v>
      </c>
    </row>
    <row r="578" customFormat="false" ht="12.75" hidden="false" customHeight="false" outlineLevel="0" collapsed="false">
      <c r="A578" s="39" t="s">
        <v>774</v>
      </c>
      <c r="B578" s="39" t="s">
        <v>59</v>
      </c>
      <c r="C578" s="39" t="s">
        <v>60</v>
      </c>
      <c r="D578" s="39" t="s">
        <v>281</v>
      </c>
      <c r="E578" s="41" t="n">
        <v>58427.77</v>
      </c>
      <c r="G578" s="39" t="s">
        <v>393</v>
      </c>
      <c r="H578" s="39" t="s">
        <v>14</v>
      </c>
      <c r="I578" s="39" t="s">
        <v>87</v>
      </c>
      <c r="J578" s="39" t="s">
        <v>394</v>
      </c>
      <c r="K578" s="41" t="n">
        <v>8672.21</v>
      </c>
      <c r="M578" s="39" t="s">
        <v>278</v>
      </c>
      <c r="N578" s="39" t="s">
        <v>20</v>
      </c>
      <c r="O578" s="39" t="s">
        <v>37</v>
      </c>
      <c r="P578" s="39" t="s">
        <v>275</v>
      </c>
      <c r="Q578" s="41" t="n">
        <v>18576.92</v>
      </c>
      <c r="S578" s="39" t="s">
        <v>2604</v>
      </c>
      <c r="T578" s="39" t="s">
        <v>59</v>
      </c>
      <c r="U578" s="39" t="s">
        <v>66</v>
      </c>
      <c r="V578" s="39" t="s">
        <v>1860</v>
      </c>
      <c r="W578" s="41" t="n">
        <v>6143.42</v>
      </c>
    </row>
    <row r="579" customFormat="false" ht="12.75" hidden="false" customHeight="false" outlineLevel="0" collapsed="false">
      <c r="A579" s="39" t="s">
        <v>411</v>
      </c>
      <c r="B579" s="39" t="s">
        <v>59</v>
      </c>
      <c r="C579" s="39" t="s">
        <v>60</v>
      </c>
      <c r="D579" s="39" t="s">
        <v>281</v>
      </c>
      <c r="E579" s="41" t="n">
        <v>58421.62</v>
      </c>
      <c r="G579" s="39" t="s">
        <v>86</v>
      </c>
      <c r="H579" s="39" t="s">
        <v>47</v>
      </c>
      <c r="I579" s="39" t="s">
        <v>87</v>
      </c>
      <c r="J579" s="39" t="s">
        <v>88</v>
      </c>
      <c r="K579" s="41" t="n">
        <v>8672.11</v>
      </c>
      <c r="M579" s="39" t="s">
        <v>3511</v>
      </c>
      <c r="N579" s="39" t="s">
        <v>125</v>
      </c>
      <c r="O579" s="39" t="s">
        <v>87</v>
      </c>
      <c r="P579" s="39" t="s">
        <v>3512</v>
      </c>
      <c r="Q579" s="41" t="n">
        <v>18576.57</v>
      </c>
      <c r="S579" s="39" t="s">
        <v>1617</v>
      </c>
      <c r="T579" s="39" t="s">
        <v>59</v>
      </c>
      <c r="U579" s="39" t="s">
        <v>60</v>
      </c>
      <c r="V579" s="39" t="s">
        <v>61</v>
      </c>
      <c r="W579" s="41" t="n">
        <v>6143.3</v>
      </c>
    </row>
    <row r="580" customFormat="false" ht="12.75" hidden="false" customHeight="false" outlineLevel="0" collapsed="false">
      <c r="A580" s="39" t="s">
        <v>955</v>
      </c>
      <c r="B580" s="39" t="s">
        <v>59</v>
      </c>
      <c r="C580" s="39" t="s">
        <v>60</v>
      </c>
      <c r="D580" s="39" t="s">
        <v>956</v>
      </c>
      <c r="E580" s="41" t="n">
        <v>58421.62</v>
      </c>
      <c r="G580" s="39" t="s">
        <v>854</v>
      </c>
      <c r="H580" s="39" t="s">
        <v>20</v>
      </c>
      <c r="I580" s="39" t="s">
        <v>37</v>
      </c>
      <c r="J580" s="39" t="s">
        <v>512</v>
      </c>
      <c r="K580" s="41" t="n">
        <v>8672.1</v>
      </c>
      <c r="M580" s="39" t="s">
        <v>2665</v>
      </c>
      <c r="N580" s="39" t="s">
        <v>20</v>
      </c>
      <c r="O580" s="39" t="s">
        <v>37</v>
      </c>
      <c r="P580" s="39" t="s">
        <v>353</v>
      </c>
      <c r="Q580" s="41" t="n">
        <v>18576.48</v>
      </c>
      <c r="S580" s="39" t="s">
        <v>2324</v>
      </c>
      <c r="T580" s="39" t="s">
        <v>59</v>
      </c>
      <c r="U580" s="39" t="s">
        <v>66</v>
      </c>
      <c r="V580" s="39" t="s">
        <v>119</v>
      </c>
      <c r="W580" s="41" t="n">
        <v>6143.09</v>
      </c>
    </row>
    <row r="581" customFormat="false" ht="12.75" hidden="false" customHeight="false" outlineLevel="0" collapsed="false">
      <c r="A581" s="39" t="s">
        <v>1512</v>
      </c>
      <c r="B581" s="39" t="s">
        <v>59</v>
      </c>
      <c r="C581" s="39" t="s">
        <v>60</v>
      </c>
      <c r="D581" s="39" t="s">
        <v>61</v>
      </c>
      <c r="E581" s="41" t="n">
        <v>58421.62</v>
      </c>
      <c r="G581" s="39" t="s">
        <v>1090</v>
      </c>
      <c r="H581" s="39" t="s">
        <v>26</v>
      </c>
      <c r="I581" s="39" t="s">
        <v>87</v>
      </c>
      <c r="J581" s="39" t="s">
        <v>1091</v>
      </c>
      <c r="K581" s="41" t="n">
        <v>8671.92</v>
      </c>
      <c r="M581" s="39" t="s">
        <v>627</v>
      </c>
      <c r="N581" s="39" t="s">
        <v>26</v>
      </c>
      <c r="O581" s="39" t="s">
        <v>87</v>
      </c>
      <c r="P581" s="39" t="s">
        <v>628</v>
      </c>
      <c r="Q581" s="41" t="n">
        <v>18576.33</v>
      </c>
      <c r="S581" s="39" t="s">
        <v>1481</v>
      </c>
      <c r="T581" s="39" t="s">
        <v>34</v>
      </c>
      <c r="U581" s="39"/>
      <c r="V581" s="39"/>
      <c r="W581" s="41" t="n">
        <v>6142.32</v>
      </c>
    </row>
    <row r="582" customFormat="false" ht="12.75" hidden="false" customHeight="false" outlineLevel="0" collapsed="false">
      <c r="A582" s="39" t="s">
        <v>1334</v>
      </c>
      <c r="B582" s="39" t="s">
        <v>59</v>
      </c>
      <c r="C582" s="39" t="s">
        <v>60</v>
      </c>
      <c r="D582" s="39" t="s">
        <v>61</v>
      </c>
      <c r="E582" s="41" t="n">
        <v>58420.08</v>
      </c>
      <c r="G582" s="39" t="s">
        <v>2137</v>
      </c>
      <c r="H582" s="39" t="s">
        <v>59</v>
      </c>
      <c r="I582" s="39" t="s">
        <v>66</v>
      </c>
      <c r="J582" s="39" t="s">
        <v>2138</v>
      </c>
      <c r="K582" s="41" t="n">
        <v>8671.91</v>
      </c>
      <c r="M582" s="39" t="s">
        <v>2476</v>
      </c>
      <c r="N582" s="39" t="s">
        <v>20</v>
      </c>
      <c r="O582" s="39" t="s">
        <v>66</v>
      </c>
      <c r="P582" s="39" t="s">
        <v>16</v>
      </c>
      <c r="Q582" s="41" t="n">
        <v>18575.94</v>
      </c>
      <c r="S582" s="39" t="s">
        <v>3349</v>
      </c>
      <c r="T582" s="39" t="s">
        <v>20</v>
      </c>
      <c r="U582" s="39" t="s">
        <v>37</v>
      </c>
      <c r="V582" s="39" t="s">
        <v>3350</v>
      </c>
      <c r="W582" s="41" t="n">
        <v>6142.11</v>
      </c>
    </row>
    <row r="583" customFormat="false" ht="12.75" hidden="false" customHeight="false" outlineLevel="0" collapsed="false">
      <c r="A583" s="39" t="s">
        <v>2576</v>
      </c>
      <c r="B583" s="39" t="s">
        <v>47</v>
      </c>
      <c r="C583" s="39" t="s">
        <v>60</v>
      </c>
      <c r="D583" s="39" t="s">
        <v>2577</v>
      </c>
      <c r="E583" s="41" t="n">
        <v>58416.6</v>
      </c>
      <c r="G583" s="39" t="s">
        <v>3007</v>
      </c>
      <c r="H583" s="39" t="s">
        <v>20</v>
      </c>
      <c r="I583" s="39" t="s">
        <v>37</v>
      </c>
      <c r="J583" s="39" t="s">
        <v>512</v>
      </c>
      <c r="K583" s="41" t="n">
        <v>8671.85</v>
      </c>
      <c r="M583" s="39" t="s">
        <v>1325</v>
      </c>
      <c r="N583" s="39" t="s">
        <v>59</v>
      </c>
      <c r="O583" s="39" t="s">
        <v>111</v>
      </c>
      <c r="P583" s="39" t="s">
        <v>763</v>
      </c>
      <c r="Q583" s="41" t="n">
        <v>18575.35</v>
      </c>
      <c r="S583" s="39" t="s">
        <v>2125</v>
      </c>
      <c r="T583" s="39" t="s">
        <v>26</v>
      </c>
      <c r="U583" s="39" t="s">
        <v>27</v>
      </c>
      <c r="V583" s="39" t="s">
        <v>28</v>
      </c>
      <c r="W583" s="41" t="n">
        <v>6141.95</v>
      </c>
    </row>
    <row r="584" customFormat="false" ht="12.75" hidden="false" customHeight="false" outlineLevel="0" collapsed="false">
      <c r="A584" s="39" t="s">
        <v>2817</v>
      </c>
      <c r="B584" s="39" t="s">
        <v>59</v>
      </c>
      <c r="C584" s="39" t="s">
        <v>60</v>
      </c>
      <c r="D584" s="39" t="s">
        <v>61</v>
      </c>
      <c r="E584" s="41" t="n">
        <v>58414.33</v>
      </c>
      <c r="G584" s="39" t="s">
        <v>2824</v>
      </c>
      <c r="H584" s="39" t="s">
        <v>47</v>
      </c>
      <c r="I584" s="39" t="s">
        <v>87</v>
      </c>
      <c r="J584" s="39" t="s">
        <v>478</v>
      </c>
      <c r="K584" s="41" t="n">
        <v>8671.84</v>
      </c>
      <c r="M584" s="39" t="s">
        <v>3180</v>
      </c>
      <c r="N584" s="39" t="s">
        <v>639</v>
      </c>
      <c r="O584" s="39" t="s">
        <v>37</v>
      </c>
      <c r="P584" s="39" t="s">
        <v>727</v>
      </c>
      <c r="Q584" s="41" t="n">
        <v>18575.35</v>
      </c>
      <c r="S584" s="39" t="s">
        <v>3318</v>
      </c>
      <c r="T584" s="39" t="s">
        <v>20</v>
      </c>
      <c r="U584" s="39" t="s">
        <v>37</v>
      </c>
      <c r="V584" s="39" t="s">
        <v>3319</v>
      </c>
      <c r="W584" s="41" t="n">
        <v>6141.75</v>
      </c>
    </row>
    <row r="585" customFormat="false" ht="12.75" hidden="false" customHeight="false" outlineLevel="0" collapsed="false">
      <c r="A585" s="39" t="s">
        <v>3470</v>
      </c>
      <c r="B585" s="39" t="s">
        <v>59</v>
      </c>
      <c r="C585" s="39" t="s">
        <v>60</v>
      </c>
      <c r="D585" s="39" t="s">
        <v>3471</v>
      </c>
      <c r="E585" s="41" t="n">
        <v>58408.26</v>
      </c>
      <c r="G585" s="39" t="s">
        <v>1721</v>
      </c>
      <c r="H585" s="39" t="s">
        <v>47</v>
      </c>
      <c r="I585" s="39" t="s">
        <v>87</v>
      </c>
      <c r="J585" s="39" t="s">
        <v>88</v>
      </c>
      <c r="K585" s="41" t="n">
        <v>8671.75</v>
      </c>
      <c r="M585" s="39" t="s">
        <v>3240</v>
      </c>
      <c r="N585" s="39" t="s">
        <v>59</v>
      </c>
      <c r="O585" s="39" t="s">
        <v>60</v>
      </c>
      <c r="P585" s="39" t="s">
        <v>1359</v>
      </c>
      <c r="Q585" s="41" t="n">
        <v>18575.05</v>
      </c>
      <c r="S585" s="39" t="s">
        <v>817</v>
      </c>
      <c r="T585" s="39" t="s">
        <v>346</v>
      </c>
      <c r="U585" s="39"/>
      <c r="V585" s="39"/>
      <c r="W585" s="41" t="n">
        <v>6141.62</v>
      </c>
    </row>
    <row r="586" customFormat="false" ht="12.75" hidden="false" customHeight="false" outlineLevel="0" collapsed="false">
      <c r="A586" s="39" t="s">
        <v>1568</v>
      </c>
      <c r="B586" s="39" t="s">
        <v>59</v>
      </c>
      <c r="C586" s="39" t="s">
        <v>60</v>
      </c>
      <c r="D586" s="39" t="s">
        <v>61</v>
      </c>
      <c r="E586" s="41" t="n">
        <v>58405.75</v>
      </c>
      <c r="G586" s="39" t="s">
        <v>1584</v>
      </c>
      <c r="H586" s="39" t="s">
        <v>59</v>
      </c>
      <c r="I586" s="39" t="s">
        <v>60</v>
      </c>
      <c r="J586" s="39" t="s">
        <v>61</v>
      </c>
      <c r="K586" s="41" t="n">
        <v>8671.74</v>
      </c>
      <c r="M586" s="39" t="s">
        <v>2668</v>
      </c>
      <c r="N586" s="39" t="s">
        <v>26</v>
      </c>
      <c r="O586" s="39" t="s">
        <v>111</v>
      </c>
      <c r="P586" s="39" t="s">
        <v>763</v>
      </c>
      <c r="Q586" s="41" t="n">
        <v>18574.62</v>
      </c>
      <c r="S586" s="39" t="s">
        <v>1519</v>
      </c>
      <c r="T586" s="39" t="s">
        <v>26</v>
      </c>
      <c r="U586" s="39" t="s">
        <v>111</v>
      </c>
      <c r="V586" s="39" t="s">
        <v>763</v>
      </c>
      <c r="W586" s="41" t="n">
        <v>6141.3</v>
      </c>
    </row>
    <row r="587" customFormat="false" ht="12.75" hidden="false" customHeight="false" outlineLevel="0" collapsed="false">
      <c r="A587" s="39" t="s">
        <v>960</v>
      </c>
      <c r="B587" s="39" t="s">
        <v>59</v>
      </c>
      <c r="C587" s="39" t="s">
        <v>60</v>
      </c>
      <c r="D587" s="39" t="s">
        <v>961</v>
      </c>
      <c r="E587" s="41" t="n">
        <v>58402.85</v>
      </c>
      <c r="G587" s="39" t="s">
        <v>2604</v>
      </c>
      <c r="H587" s="39" t="s">
        <v>59</v>
      </c>
      <c r="I587" s="39" t="s">
        <v>66</v>
      </c>
      <c r="J587" s="39" t="s">
        <v>1860</v>
      </c>
      <c r="K587" s="41" t="n">
        <v>8671.71</v>
      </c>
      <c r="M587" s="39" t="s">
        <v>1172</v>
      </c>
      <c r="N587" s="39" t="s">
        <v>26</v>
      </c>
      <c r="O587" s="39" t="s">
        <v>60</v>
      </c>
      <c r="P587" s="39" t="s">
        <v>1173</v>
      </c>
      <c r="Q587" s="41" t="n">
        <v>18574.62</v>
      </c>
      <c r="S587" s="39" t="s">
        <v>1822</v>
      </c>
      <c r="T587" s="39" t="s">
        <v>639</v>
      </c>
      <c r="U587" s="39" t="s">
        <v>37</v>
      </c>
      <c r="V587" s="39" t="s">
        <v>167</v>
      </c>
      <c r="W587" s="41" t="n">
        <v>6141.2</v>
      </c>
    </row>
    <row r="588" customFormat="false" ht="12.75" hidden="false" customHeight="false" outlineLevel="0" collapsed="false">
      <c r="A588" s="39" t="s">
        <v>1261</v>
      </c>
      <c r="B588" s="39" t="s">
        <v>59</v>
      </c>
      <c r="C588" s="39" t="s">
        <v>60</v>
      </c>
      <c r="D588" s="39" t="s">
        <v>281</v>
      </c>
      <c r="E588" s="41" t="n">
        <v>58402.37</v>
      </c>
      <c r="G588" s="39" t="s">
        <v>3410</v>
      </c>
      <c r="H588" s="39" t="s">
        <v>47</v>
      </c>
      <c r="I588" s="39" t="s">
        <v>60</v>
      </c>
      <c r="J588" s="39" t="s">
        <v>3410</v>
      </c>
      <c r="K588" s="41" t="n">
        <v>8671.64</v>
      </c>
      <c r="M588" s="39" t="s">
        <v>2576</v>
      </c>
      <c r="N588" s="39" t="s">
        <v>47</v>
      </c>
      <c r="O588" s="39" t="s">
        <v>60</v>
      </c>
      <c r="P588" s="39" t="s">
        <v>2577</v>
      </c>
      <c r="Q588" s="41" t="n">
        <v>18574.62</v>
      </c>
      <c r="S588" s="39" t="s">
        <v>1986</v>
      </c>
      <c r="T588" s="39" t="s">
        <v>125</v>
      </c>
      <c r="U588" s="39" t="s">
        <v>87</v>
      </c>
      <c r="V588" s="39" t="s">
        <v>1766</v>
      </c>
      <c r="W588" s="41" t="n">
        <v>6140.95</v>
      </c>
    </row>
    <row r="589" customFormat="false" ht="12.75" hidden="false" customHeight="false" outlineLevel="0" collapsed="false">
      <c r="A589" s="39" t="s">
        <v>1046</v>
      </c>
      <c r="B589" s="39" t="s">
        <v>59</v>
      </c>
      <c r="C589" s="39" t="s">
        <v>60</v>
      </c>
      <c r="D589" s="39" t="s">
        <v>61</v>
      </c>
      <c r="E589" s="41" t="n">
        <v>58399.04</v>
      </c>
      <c r="G589" s="39" t="s">
        <v>2569</v>
      </c>
      <c r="H589" s="39" t="s">
        <v>20</v>
      </c>
      <c r="I589" s="39" t="s">
        <v>87</v>
      </c>
      <c r="J589" s="39" t="s">
        <v>88</v>
      </c>
      <c r="K589" s="41" t="n">
        <v>8671.62</v>
      </c>
      <c r="M589" s="39" t="s">
        <v>3154</v>
      </c>
      <c r="N589" s="39" t="s">
        <v>47</v>
      </c>
      <c r="O589" s="39" t="s">
        <v>87</v>
      </c>
      <c r="P589" s="39" t="s">
        <v>2726</v>
      </c>
      <c r="Q589" s="41" t="n">
        <v>18574.13</v>
      </c>
      <c r="S589" s="39" t="s">
        <v>2748</v>
      </c>
      <c r="T589" s="39" t="s">
        <v>26</v>
      </c>
      <c r="U589" s="39" t="s">
        <v>111</v>
      </c>
      <c r="V589" s="39" t="s">
        <v>16</v>
      </c>
      <c r="W589" s="41" t="n">
        <v>6140.41</v>
      </c>
    </row>
    <row r="590" customFormat="false" ht="12.75" hidden="false" customHeight="false" outlineLevel="0" collapsed="false">
      <c r="A590" s="39" t="s">
        <v>2809</v>
      </c>
      <c r="B590" s="39" t="s">
        <v>59</v>
      </c>
      <c r="C590" s="39" t="s">
        <v>60</v>
      </c>
      <c r="D590" s="39" t="s">
        <v>768</v>
      </c>
      <c r="E590" s="41" t="n">
        <v>58394.39</v>
      </c>
      <c r="G590" s="39" t="s">
        <v>2906</v>
      </c>
      <c r="H590" s="39" t="s">
        <v>47</v>
      </c>
      <c r="I590" s="39" t="s">
        <v>87</v>
      </c>
      <c r="J590" s="39" t="s">
        <v>2907</v>
      </c>
      <c r="K590" s="41" t="n">
        <v>8671.55</v>
      </c>
      <c r="M590" s="39" t="s">
        <v>842</v>
      </c>
      <c r="N590" s="39" t="s">
        <v>20</v>
      </c>
      <c r="O590" s="39" t="s">
        <v>45</v>
      </c>
      <c r="P590" s="39" t="s">
        <v>96</v>
      </c>
      <c r="Q590" s="41" t="n">
        <v>18574.13</v>
      </c>
      <c r="S590" s="39" t="s">
        <v>622</v>
      </c>
      <c r="T590" s="39" t="s">
        <v>47</v>
      </c>
      <c r="U590" s="39" t="s">
        <v>297</v>
      </c>
      <c r="V590" s="39" t="s">
        <v>512</v>
      </c>
      <c r="W590" s="41" t="n">
        <v>6139.71</v>
      </c>
    </row>
    <row r="591" customFormat="false" ht="12.75" hidden="false" customHeight="false" outlineLevel="0" collapsed="false">
      <c r="A591" s="39" t="s">
        <v>3286</v>
      </c>
      <c r="B591" s="39" t="s">
        <v>59</v>
      </c>
      <c r="C591" s="39" t="s">
        <v>60</v>
      </c>
      <c r="D591" s="39" t="s">
        <v>3287</v>
      </c>
      <c r="E591" s="41" t="n">
        <v>58393.49</v>
      </c>
      <c r="G591" s="39" t="s">
        <v>2017</v>
      </c>
      <c r="H591" s="39" t="s">
        <v>47</v>
      </c>
      <c r="I591" s="39" t="s">
        <v>87</v>
      </c>
      <c r="J591" s="39" t="s">
        <v>2018</v>
      </c>
      <c r="K591" s="41" t="n">
        <v>8671.52</v>
      </c>
      <c r="M591" s="39" t="s">
        <v>2422</v>
      </c>
      <c r="N591" s="39" t="s">
        <v>20</v>
      </c>
      <c r="O591" s="39" t="s">
        <v>15</v>
      </c>
      <c r="P591" s="39" t="s">
        <v>16</v>
      </c>
      <c r="Q591" s="41" t="n">
        <v>18574.045</v>
      </c>
      <c r="S591" s="39" t="s">
        <v>3082</v>
      </c>
      <c r="T591" s="39" t="s">
        <v>20</v>
      </c>
      <c r="U591" s="39" t="s">
        <v>33</v>
      </c>
      <c r="V591" s="39" t="s">
        <v>96</v>
      </c>
      <c r="W591" s="41" t="n">
        <v>6137.21</v>
      </c>
    </row>
    <row r="592" customFormat="false" ht="12.75" hidden="false" customHeight="false" outlineLevel="0" collapsed="false">
      <c r="A592" s="39" t="s">
        <v>60</v>
      </c>
      <c r="B592" s="39" t="s">
        <v>34</v>
      </c>
      <c r="C592" s="39"/>
      <c r="D592" s="39"/>
      <c r="E592" s="41" t="n">
        <v>58392.070435</v>
      </c>
      <c r="G592" s="39" t="s">
        <v>2394</v>
      </c>
      <c r="H592" s="39" t="s">
        <v>59</v>
      </c>
      <c r="I592" s="39" t="s">
        <v>66</v>
      </c>
      <c r="J592" s="39" t="s">
        <v>195</v>
      </c>
      <c r="K592" s="41" t="n">
        <v>8671.52</v>
      </c>
      <c r="M592" s="39" t="s">
        <v>1956</v>
      </c>
      <c r="N592" s="39" t="s">
        <v>59</v>
      </c>
      <c r="O592" s="39" t="s">
        <v>60</v>
      </c>
      <c r="P592" s="39" t="s">
        <v>61</v>
      </c>
      <c r="Q592" s="41" t="n">
        <v>18573.91</v>
      </c>
      <c r="S592" s="39" t="s">
        <v>2756</v>
      </c>
      <c r="T592" s="39" t="s">
        <v>44</v>
      </c>
      <c r="U592" s="39" t="s">
        <v>37</v>
      </c>
      <c r="V592" s="39"/>
      <c r="W592" s="41" t="n">
        <v>6137.08</v>
      </c>
    </row>
    <row r="593" customFormat="false" ht="12.75" hidden="false" customHeight="false" outlineLevel="0" collapsed="false">
      <c r="A593" s="39" t="s">
        <v>1995</v>
      </c>
      <c r="B593" s="39" t="s">
        <v>47</v>
      </c>
      <c r="C593" s="39" t="s">
        <v>297</v>
      </c>
      <c r="D593" s="39" t="s">
        <v>512</v>
      </c>
      <c r="E593" s="41" t="n">
        <v>58388.63</v>
      </c>
      <c r="G593" s="39" t="s">
        <v>2522</v>
      </c>
      <c r="H593" s="39" t="s">
        <v>20</v>
      </c>
      <c r="I593" s="39" t="s">
        <v>87</v>
      </c>
      <c r="J593" s="39" t="s">
        <v>16</v>
      </c>
      <c r="K593" s="41" t="n">
        <v>8671.5</v>
      </c>
      <c r="M593" s="39" t="s">
        <v>1450</v>
      </c>
      <c r="N593" s="39" t="s">
        <v>59</v>
      </c>
      <c r="O593" s="39" t="s">
        <v>60</v>
      </c>
      <c r="P593" s="39" t="s">
        <v>1451</v>
      </c>
      <c r="Q593" s="41" t="n">
        <v>18573.89</v>
      </c>
      <c r="S593" s="39" t="s">
        <v>532</v>
      </c>
      <c r="T593" s="39" t="s">
        <v>125</v>
      </c>
      <c r="U593" s="39" t="s">
        <v>37</v>
      </c>
      <c r="V593" s="39" t="s">
        <v>533</v>
      </c>
      <c r="W593" s="41" t="n">
        <v>6135.39</v>
      </c>
    </row>
    <row r="594" customFormat="false" ht="12.75" hidden="false" customHeight="false" outlineLevel="0" collapsed="false">
      <c r="A594" s="39" t="s">
        <v>3040</v>
      </c>
      <c r="B594" s="39" t="s">
        <v>59</v>
      </c>
      <c r="C594" s="39" t="s">
        <v>60</v>
      </c>
      <c r="D594" s="39" t="s">
        <v>61</v>
      </c>
      <c r="E594" s="41" t="n">
        <v>58388.55</v>
      </c>
      <c r="G594" s="39" t="s">
        <v>2540</v>
      </c>
      <c r="H594" s="39" t="s">
        <v>47</v>
      </c>
      <c r="I594" s="39" t="s">
        <v>87</v>
      </c>
      <c r="J594" s="39" t="s">
        <v>365</v>
      </c>
      <c r="K594" s="41" t="n">
        <v>8671.48</v>
      </c>
      <c r="M594" s="39" t="s">
        <v>1495</v>
      </c>
      <c r="N594" s="39" t="s">
        <v>26</v>
      </c>
      <c r="O594" s="39" t="s">
        <v>87</v>
      </c>
      <c r="P594" s="39" t="s">
        <v>1091</v>
      </c>
      <c r="Q594" s="41" t="n">
        <v>18573.84</v>
      </c>
      <c r="S594" s="39" t="s">
        <v>1542</v>
      </c>
      <c r="T594" s="39" t="s">
        <v>59</v>
      </c>
      <c r="U594" s="39" t="s">
        <v>66</v>
      </c>
      <c r="V594" s="39" t="s">
        <v>119</v>
      </c>
      <c r="W594" s="41" t="n">
        <v>6135.06</v>
      </c>
    </row>
    <row r="595" customFormat="false" ht="12.75" hidden="false" customHeight="false" outlineLevel="0" collapsed="false">
      <c r="A595" s="39" t="s">
        <v>2967</v>
      </c>
      <c r="B595" s="39" t="s">
        <v>59</v>
      </c>
      <c r="C595" s="39" t="s">
        <v>60</v>
      </c>
      <c r="D595" s="39" t="s">
        <v>2968</v>
      </c>
      <c r="E595" s="41" t="n">
        <v>58388.12</v>
      </c>
      <c r="G595" s="39" t="s">
        <v>3289</v>
      </c>
      <c r="H595" s="39" t="s">
        <v>47</v>
      </c>
      <c r="I595" s="39" t="s">
        <v>87</v>
      </c>
      <c r="J595" s="39" t="s">
        <v>2562</v>
      </c>
      <c r="K595" s="41" t="n">
        <v>8671.47</v>
      </c>
      <c r="M595" s="39" t="s">
        <v>671</v>
      </c>
      <c r="N595" s="39" t="s">
        <v>125</v>
      </c>
      <c r="O595" s="39" t="s">
        <v>87</v>
      </c>
      <c r="P595" s="39" t="s">
        <v>337</v>
      </c>
      <c r="Q595" s="41" t="n">
        <v>18573.72</v>
      </c>
      <c r="S595" s="39" t="s">
        <v>2482</v>
      </c>
      <c r="T595" s="39" t="s">
        <v>159</v>
      </c>
      <c r="U595" s="39" t="s">
        <v>37</v>
      </c>
      <c r="V595" s="39" t="s">
        <v>2483</v>
      </c>
      <c r="W595" s="41" t="n">
        <v>6131.07</v>
      </c>
    </row>
    <row r="596" customFormat="false" ht="12.75" hidden="false" customHeight="false" outlineLevel="0" collapsed="false">
      <c r="A596" s="39" t="s">
        <v>2618</v>
      </c>
      <c r="B596" s="39" t="s">
        <v>59</v>
      </c>
      <c r="C596" s="39" t="s">
        <v>60</v>
      </c>
      <c r="D596" s="39" t="s">
        <v>512</v>
      </c>
      <c r="E596" s="41" t="n">
        <v>58386.16</v>
      </c>
      <c r="G596" s="39" t="s">
        <v>3135</v>
      </c>
      <c r="H596" s="39" t="s">
        <v>47</v>
      </c>
      <c r="I596" s="39" t="s">
        <v>87</v>
      </c>
      <c r="J596" s="39" t="s">
        <v>3136</v>
      </c>
      <c r="K596" s="41" t="n">
        <v>8671.42</v>
      </c>
      <c r="M596" s="39" t="s">
        <v>3062</v>
      </c>
      <c r="N596" s="39" t="s">
        <v>20</v>
      </c>
      <c r="O596" s="39" t="s">
        <v>45</v>
      </c>
      <c r="P596" s="39" t="s">
        <v>96</v>
      </c>
      <c r="Q596" s="41" t="n">
        <v>18573.71</v>
      </c>
      <c r="S596" s="39" t="s">
        <v>2137</v>
      </c>
      <c r="T596" s="39" t="s">
        <v>59</v>
      </c>
      <c r="U596" s="39" t="s">
        <v>66</v>
      </c>
      <c r="V596" s="39" t="s">
        <v>2138</v>
      </c>
      <c r="W596" s="41" t="n">
        <v>6128.76</v>
      </c>
    </row>
    <row r="597" customFormat="false" ht="12.75" hidden="false" customHeight="false" outlineLevel="0" collapsed="false">
      <c r="A597" s="39" t="s">
        <v>1181</v>
      </c>
      <c r="B597" s="39" t="s">
        <v>59</v>
      </c>
      <c r="C597" s="39" t="s">
        <v>60</v>
      </c>
      <c r="D597" s="39" t="s">
        <v>63</v>
      </c>
      <c r="E597" s="41" t="n">
        <v>58385.05</v>
      </c>
      <c r="G597" s="39" t="s">
        <v>965</v>
      </c>
      <c r="H597" s="39" t="s">
        <v>20</v>
      </c>
      <c r="I597" s="39" t="s">
        <v>37</v>
      </c>
      <c r="J597" s="39" t="s">
        <v>512</v>
      </c>
      <c r="K597" s="41" t="n">
        <v>8671.37</v>
      </c>
      <c r="M597" s="39" t="s">
        <v>1152</v>
      </c>
      <c r="N597" s="39" t="s">
        <v>59</v>
      </c>
      <c r="O597" s="39" t="s">
        <v>111</v>
      </c>
      <c r="P597" s="39" t="s">
        <v>763</v>
      </c>
      <c r="Q597" s="41" t="n">
        <v>18573.44</v>
      </c>
      <c r="S597" s="39" t="s">
        <v>710</v>
      </c>
      <c r="T597" s="39" t="s">
        <v>47</v>
      </c>
      <c r="U597" s="39" t="s">
        <v>297</v>
      </c>
      <c r="V597" s="39" t="s">
        <v>512</v>
      </c>
      <c r="W597" s="41" t="n">
        <v>6125.67</v>
      </c>
    </row>
    <row r="598" customFormat="false" ht="12.75" hidden="false" customHeight="false" outlineLevel="0" collapsed="false">
      <c r="A598" s="39" t="s">
        <v>2238</v>
      </c>
      <c r="B598" s="39" t="s">
        <v>59</v>
      </c>
      <c r="C598" s="39" t="s">
        <v>60</v>
      </c>
      <c r="D598" s="39" t="s">
        <v>61</v>
      </c>
      <c r="E598" s="41" t="n">
        <v>58381.59</v>
      </c>
      <c r="G598" s="39" t="s">
        <v>1022</v>
      </c>
      <c r="H598" s="39" t="s">
        <v>639</v>
      </c>
      <c r="I598" s="39" t="s">
        <v>37</v>
      </c>
      <c r="J598" s="39" t="s">
        <v>1023</v>
      </c>
      <c r="K598" s="41" t="n">
        <v>8671.3</v>
      </c>
      <c r="M598" s="39" t="s">
        <v>2604</v>
      </c>
      <c r="N598" s="39" t="s">
        <v>59</v>
      </c>
      <c r="O598" s="39" t="s">
        <v>66</v>
      </c>
      <c r="P598" s="39" t="s">
        <v>1860</v>
      </c>
      <c r="Q598" s="41" t="n">
        <v>18573.44</v>
      </c>
      <c r="S598" s="39" t="s">
        <v>1334</v>
      </c>
      <c r="T598" s="39" t="s">
        <v>59</v>
      </c>
      <c r="U598" s="39" t="s">
        <v>60</v>
      </c>
      <c r="V598" s="39" t="s">
        <v>61</v>
      </c>
      <c r="W598" s="41" t="n">
        <v>6122.02</v>
      </c>
    </row>
    <row r="599" customFormat="false" ht="12.75" hidden="false" customHeight="false" outlineLevel="0" collapsed="false">
      <c r="A599" s="39" t="s">
        <v>1358</v>
      </c>
      <c r="B599" s="39" t="s">
        <v>59</v>
      </c>
      <c r="C599" s="39" t="s">
        <v>60</v>
      </c>
      <c r="D599" s="39" t="s">
        <v>1359</v>
      </c>
      <c r="E599" s="41" t="n">
        <v>58370.79</v>
      </c>
      <c r="G599" s="39" t="s">
        <v>1485</v>
      </c>
      <c r="H599" s="39" t="s">
        <v>47</v>
      </c>
      <c r="I599" s="39" t="s">
        <v>87</v>
      </c>
      <c r="J599" s="39" t="s">
        <v>1486</v>
      </c>
      <c r="K599" s="41" t="n">
        <v>8671.29</v>
      </c>
      <c r="M599" s="39" t="s">
        <v>3358</v>
      </c>
      <c r="N599" s="39" t="s">
        <v>59</v>
      </c>
      <c r="O599" s="39" t="s">
        <v>60</v>
      </c>
      <c r="P599" s="39" t="s">
        <v>119</v>
      </c>
      <c r="Q599" s="41" t="n">
        <v>18573.39</v>
      </c>
      <c r="S599" s="39" t="s">
        <v>1261</v>
      </c>
      <c r="T599" s="39" t="s">
        <v>59</v>
      </c>
      <c r="U599" s="39" t="s">
        <v>60</v>
      </c>
      <c r="V599" s="39" t="s">
        <v>281</v>
      </c>
      <c r="W599" s="41" t="n">
        <v>6120.58</v>
      </c>
    </row>
    <row r="600" customFormat="false" ht="12.75" hidden="false" customHeight="false" outlineLevel="0" collapsed="false">
      <c r="A600" s="39" t="s">
        <v>1687</v>
      </c>
      <c r="B600" s="39" t="s">
        <v>26</v>
      </c>
      <c r="C600" s="39" t="s">
        <v>297</v>
      </c>
      <c r="D600" s="39" t="s">
        <v>188</v>
      </c>
      <c r="E600" s="41" t="n">
        <v>58366.39</v>
      </c>
      <c r="G600" s="39" t="s">
        <v>1495</v>
      </c>
      <c r="H600" s="39" t="s">
        <v>26</v>
      </c>
      <c r="I600" s="39" t="s">
        <v>87</v>
      </c>
      <c r="J600" s="39" t="s">
        <v>1091</v>
      </c>
      <c r="K600" s="41" t="n">
        <v>8671.29</v>
      </c>
      <c r="M600" s="39" t="s">
        <v>1524</v>
      </c>
      <c r="N600" s="39" t="s">
        <v>26</v>
      </c>
      <c r="O600" s="39" t="s">
        <v>60</v>
      </c>
      <c r="P600" s="39" t="s">
        <v>281</v>
      </c>
      <c r="Q600" s="41" t="n">
        <v>18573.33</v>
      </c>
      <c r="S600" s="39" t="s">
        <v>2327</v>
      </c>
      <c r="T600" s="39" t="s">
        <v>14</v>
      </c>
      <c r="U600" s="39" t="s">
        <v>27</v>
      </c>
      <c r="V600" s="39" t="s">
        <v>31</v>
      </c>
      <c r="W600" s="41" t="n">
        <v>6120.34</v>
      </c>
    </row>
    <row r="601" customFormat="false" ht="12.75" hidden="false" customHeight="false" outlineLevel="0" collapsed="false">
      <c r="A601" s="39" t="s">
        <v>3334</v>
      </c>
      <c r="B601" s="39" t="s">
        <v>47</v>
      </c>
      <c r="C601" s="39" t="s">
        <v>297</v>
      </c>
      <c r="D601" s="39" t="s">
        <v>784</v>
      </c>
      <c r="E601" s="41" t="n">
        <v>58360.13</v>
      </c>
      <c r="G601" s="39" t="s">
        <v>638</v>
      </c>
      <c r="H601" s="39" t="s">
        <v>639</v>
      </c>
      <c r="I601" s="39" t="s">
        <v>37</v>
      </c>
      <c r="J601" s="39" t="s">
        <v>640</v>
      </c>
      <c r="K601" s="41" t="n">
        <v>8671.26</v>
      </c>
      <c r="M601" s="39" t="s">
        <v>367</v>
      </c>
      <c r="N601" s="39" t="s">
        <v>14</v>
      </c>
      <c r="O601" s="39" t="s">
        <v>60</v>
      </c>
      <c r="P601" s="39" t="s">
        <v>61</v>
      </c>
      <c r="Q601" s="41" t="n">
        <v>18572.57</v>
      </c>
      <c r="S601" s="39" t="s">
        <v>2494</v>
      </c>
      <c r="T601" s="39" t="s">
        <v>26</v>
      </c>
      <c r="U601" s="39" t="s">
        <v>111</v>
      </c>
      <c r="V601" s="39" t="s">
        <v>763</v>
      </c>
      <c r="W601" s="41" t="n">
        <v>6120.33</v>
      </c>
    </row>
    <row r="602" customFormat="false" ht="12.75" hidden="false" customHeight="false" outlineLevel="0" collapsed="false">
      <c r="A602" s="39" t="s">
        <v>2058</v>
      </c>
      <c r="B602" s="39" t="s">
        <v>59</v>
      </c>
      <c r="C602" s="39" t="s">
        <v>60</v>
      </c>
      <c r="D602" s="39" t="s">
        <v>61</v>
      </c>
      <c r="E602" s="41" t="n">
        <v>58357.62</v>
      </c>
      <c r="G602" s="39" t="s">
        <v>2367</v>
      </c>
      <c r="H602" s="39" t="s">
        <v>44</v>
      </c>
      <c r="I602" s="39" t="s">
        <v>27</v>
      </c>
      <c r="J602" s="39"/>
      <c r="K602" s="41" t="n">
        <v>8671.24</v>
      </c>
      <c r="M602" s="39" t="s">
        <v>2176</v>
      </c>
      <c r="N602" s="39" t="s">
        <v>59</v>
      </c>
      <c r="O602" s="39" t="s">
        <v>66</v>
      </c>
      <c r="P602" s="39" t="s">
        <v>2177</v>
      </c>
      <c r="Q602" s="41" t="n">
        <v>18572.33</v>
      </c>
      <c r="S602" s="39" t="s">
        <v>2815</v>
      </c>
      <c r="T602" s="39" t="s">
        <v>14</v>
      </c>
      <c r="U602" s="39" t="s">
        <v>87</v>
      </c>
      <c r="V602" s="39" t="s">
        <v>135</v>
      </c>
      <c r="W602" s="41" t="n">
        <v>6120.29</v>
      </c>
    </row>
    <row r="603" customFormat="false" ht="12.75" hidden="false" customHeight="false" outlineLevel="0" collapsed="false">
      <c r="A603" s="39" t="s">
        <v>3410</v>
      </c>
      <c r="B603" s="39" t="s">
        <v>47</v>
      </c>
      <c r="C603" s="39" t="s">
        <v>60</v>
      </c>
      <c r="D603" s="39" t="s">
        <v>3410</v>
      </c>
      <c r="E603" s="41" t="n">
        <v>58357.17</v>
      </c>
      <c r="G603" s="39" t="s">
        <v>526</v>
      </c>
      <c r="H603" s="39" t="s">
        <v>14</v>
      </c>
      <c r="I603" s="39" t="s">
        <v>37</v>
      </c>
      <c r="J603" s="39" t="s">
        <v>512</v>
      </c>
      <c r="K603" s="41" t="n">
        <v>8671.22</v>
      </c>
      <c r="M603" s="39" t="s">
        <v>45</v>
      </c>
      <c r="N603" s="39" t="s">
        <v>34</v>
      </c>
      <c r="O603" s="39"/>
      <c r="P603" s="39"/>
      <c r="Q603" s="41" t="n">
        <v>18572.09</v>
      </c>
      <c r="S603" s="39" t="s">
        <v>2507</v>
      </c>
      <c r="T603" s="39" t="s">
        <v>59</v>
      </c>
      <c r="U603" s="39" t="s">
        <v>297</v>
      </c>
      <c r="V603" s="39" t="s">
        <v>512</v>
      </c>
      <c r="W603" s="41" t="n">
        <v>6117.73</v>
      </c>
    </row>
    <row r="604" customFormat="false" ht="12.75" hidden="false" customHeight="false" outlineLevel="0" collapsed="false">
      <c r="A604" s="39" t="s">
        <v>3217</v>
      </c>
      <c r="B604" s="39" t="s">
        <v>59</v>
      </c>
      <c r="C604" s="39" t="s">
        <v>60</v>
      </c>
      <c r="D604" s="39" t="s">
        <v>16</v>
      </c>
      <c r="E604" s="41" t="n">
        <v>58347.73</v>
      </c>
      <c r="G604" s="39" t="s">
        <v>1406</v>
      </c>
      <c r="H604" s="39" t="s">
        <v>14</v>
      </c>
      <c r="I604" s="39" t="s">
        <v>37</v>
      </c>
      <c r="J604" s="39" t="s">
        <v>512</v>
      </c>
      <c r="K604" s="41" t="n">
        <v>8671.2</v>
      </c>
      <c r="M604" s="39" t="s">
        <v>2084</v>
      </c>
      <c r="N604" s="39" t="s">
        <v>20</v>
      </c>
      <c r="O604" s="39" t="s">
        <v>37</v>
      </c>
      <c r="P604" s="39" t="s">
        <v>2085</v>
      </c>
      <c r="Q604" s="41" t="n">
        <v>18571.63</v>
      </c>
      <c r="S604" s="39" t="s">
        <v>2317</v>
      </c>
      <c r="T604" s="39" t="s">
        <v>20</v>
      </c>
      <c r="U604" s="39" t="s">
        <v>37</v>
      </c>
      <c r="V604" s="39" t="s">
        <v>276</v>
      </c>
      <c r="W604" s="41" t="n">
        <v>6113.42</v>
      </c>
    </row>
    <row r="605" customFormat="false" ht="12.75" hidden="false" customHeight="false" outlineLevel="0" collapsed="false">
      <c r="A605" s="39" t="s">
        <v>3302</v>
      </c>
      <c r="B605" s="39" t="s">
        <v>59</v>
      </c>
      <c r="C605" s="39" t="s">
        <v>60</v>
      </c>
      <c r="D605" s="39" t="s">
        <v>1170</v>
      </c>
      <c r="E605" s="41" t="n">
        <v>58344.08</v>
      </c>
      <c r="G605" s="39" t="s">
        <v>367</v>
      </c>
      <c r="H605" s="39" t="s">
        <v>14</v>
      </c>
      <c r="I605" s="39" t="s">
        <v>60</v>
      </c>
      <c r="J605" s="39" t="s">
        <v>61</v>
      </c>
      <c r="K605" s="41" t="n">
        <v>8671.05</v>
      </c>
      <c r="M605" s="39" t="s">
        <v>2651</v>
      </c>
      <c r="N605" s="39" t="s">
        <v>47</v>
      </c>
      <c r="O605" s="39" t="s">
        <v>297</v>
      </c>
      <c r="P605" s="39" t="s">
        <v>938</v>
      </c>
      <c r="Q605" s="41" t="n">
        <v>18571.58</v>
      </c>
      <c r="S605" s="39" t="s">
        <v>92</v>
      </c>
      <c r="T605" s="39" t="s">
        <v>93</v>
      </c>
      <c r="U605" s="39" t="s">
        <v>94</v>
      </c>
      <c r="V605" s="39"/>
      <c r="W605" s="41" t="n">
        <v>6113.24</v>
      </c>
    </row>
    <row r="606" customFormat="false" ht="12.75" hidden="false" customHeight="false" outlineLevel="0" collapsed="false">
      <c r="A606" s="39" t="s">
        <v>2398</v>
      </c>
      <c r="B606" s="39" t="s">
        <v>26</v>
      </c>
      <c r="C606" s="39" t="s">
        <v>66</v>
      </c>
      <c r="D606" s="39" t="s">
        <v>16</v>
      </c>
      <c r="E606" s="41" t="n">
        <v>58342.05</v>
      </c>
      <c r="G606" s="39" t="s">
        <v>3352</v>
      </c>
      <c r="H606" s="39" t="s">
        <v>14</v>
      </c>
      <c r="I606" s="39" t="s">
        <v>37</v>
      </c>
      <c r="J606" s="39" t="s">
        <v>512</v>
      </c>
      <c r="K606" s="41" t="n">
        <v>8670.99</v>
      </c>
      <c r="M606" s="39" t="s">
        <v>880</v>
      </c>
      <c r="N606" s="39" t="s">
        <v>59</v>
      </c>
      <c r="O606" s="39" t="s">
        <v>297</v>
      </c>
      <c r="P606" s="39" t="s">
        <v>512</v>
      </c>
      <c r="Q606" s="41" t="n">
        <v>18571.541039</v>
      </c>
      <c r="S606" s="39" t="s">
        <v>2368</v>
      </c>
      <c r="T606" s="39" t="s">
        <v>20</v>
      </c>
      <c r="U606" s="39" t="s">
        <v>37</v>
      </c>
      <c r="V606" s="39" t="s">
        <v>2369</v>
      </c>
      <c r="W606" s="41" t="n">
        <v>6112.09</v>
      </c>
    </row>
    <row r="607" customFormat="false" ht="12.75" hidden="false" customHeight="false" outlineLevel="0" collapsed="false">
      <c r="A607" s="39" t="s">
        <v>3449</v>
      </c>
      <c r="B607" s="39" t="s">
        <v>59</v>
      </c>
      <c r="C607" s="39" t="s">
        <v>60</v>
      </c>
      <c r="D607" s="39" t="s">
        <v>961</v>
      </c>
      <c r="E607" s="41" t="n">
        <v>58333.9</v>
      </c>
      <c r="G607" s="39" t="s">
        <v>134</v>
      </c>
      <c r="H607" s="39" t="s">
        <v>20</v>
      </c>
      <c r="I607" s="39" t="s">
        <v>37</v>
      </c>
      <c r="J607" s="39" t="s">
        <v>135</v>
      </c>
      <c r="K607" s="41" t="n">
        <v>8670.95</v>
      </c>
      <c r="M607" s="39" t="s">
        <v>2497</v>
      </c>
      <c r="N607" s="39" t="s">
        <v>59</v>
      </c>
      <c r="O607" s="39" t="s">
        <v>66</v>
      </c>
      <c r="P607" s="39" t="s">
        <v>16</v>
      </c>
      <c r="Q607" s="41" t="n">
        <v>18571.34</v>
      </c>
      <c r="S607" s="39" t="s">
        <v>347</v>
      </c>
      <c r="T607" s="39" t="s">
        <v>26</v>
      </c>
      <c r="U607" s="39" t="s">
        <v>33</v>
      </c>
      <c r="V607" s="39" t="s">
        <v>348</v>
      </c>
      <c r="W607" s="41" t="n">
        <v>6112.09</v>
      </c>
    </row>
    <row r="608" customFormat="false" ht="12.75" hidden="false" customHeight="false" outlineLevel="0" collapsed="false">
      <c r="A608" s="39" t="s">
        <v>995</v>
      </c>
      <c r="B608" s="39" t="s">
        <v>59</v>
      </c>
      <c r="C608" s="39" t="s">
        <v>60</v>
      </c>
      <c r="D608" s="39" t="s">
        <v>61</v>
      </c>
      <c r="E608" s="41" t="n">
        <v>58329.33</v>
      </c>
      <c r="G608" s="39" t="s">
        <v>1780</v>
      </c>
      <c r="H608" s="39" t="s">
        <v>26</v>
      </c>
      <c r="I608" s="39" t="s">
        <v>45</v>
      </c>
      <c r="J608" s="39" t="s">
        <v>1781</v>
      </c>
      <c r="K608" s="41" t="n">
        <v>8670.94</v>
      </c>
      <c r="M608" s="39" t="s">
        <v>1986</v>
      </c>
      <c r="N608" s="39" t="s">
        <v>125</v>
      </c>
      <c r="O608" s="39" t="s">
        <v>87</v>
      </c>
      <c r="P608" s="39" t="s">
        <v>1766</v>
      </c>
      <c r="Q608" s="41" t="n">
        <v>18571.22</v>
      </c>
      <c r="S608" s="39" t="s">
        <v>859</v>
      </c>
      <c r="T608" s="39" t="s">
        <v>44</v>
      </c>
      <c r="U608" s="39" t="s">
        <v>27</v>
      </c>
      <c r="V608" s="39"/>
      <c r="W608" s="41" t="n">
        <v>6112.09</v>
      </c>
    </row>
    <row r="609" customFormat="false" ht="12.75" hidden="false" customHeight="false" outlineLevel="0" collapsed="false">
      <c r="A609" s="39" t="s">
        <v>2923</v>
      </c>
      <c r="B609" s="39" t="s">
        <v>59</v>
      </c>
      <c r="C609" s="39" t="s">
        <v>66</v>
      </c>
      <c r="D609" s="39" t="s">
        <v>1164</v>
      </c>
      <c r="E609" s="41" t="n">
        <v>58329.33</v>
      </c>
      <c r="G609" s="39" t="s">
        <v>3543</v>
      </c>
      <c r="H609" s="39" t="s">
        <v>14</v>
      </c>
      <c r="I609" s="39" t="s">
        <v>37</v>
      </c>
      <c r="J609" s="39" t="s">
        <v>512</v>
      </c>
      <c r="K609" s="41" t="n">
        <v>8670.91</v>
      </c>
      <c r="M609" s="39" t="s">
        <v>3384</v>
      </c>
      <c r="N609" s="39" t="s">
        <v>59</v>
      </c>
      <c r="O609" s="39" t="s">
        <v>60</v>
      </c>
      <c r="P609" s="39" t="s">
        <v>61</v>
      </c>
      <c r="Q609" s="41" t="n">
        <v>18570.37</v>
      </c>
      <c r="S609" s="39" t="s">
        <v>2227</v>
      </c>
      <c r="T609" s="39" t="s">
        <v>26</v>
      </c>
      <c r="U609" s="39" t="s">
        <v>111</v>
      </c>
      <c r="V609" s="39" t="s">
        <v>763</v>
      </c>
      <c r="W609" s="41" t="n">
        <v>6110.05</v>
      </c>
    </row>
    <row r="610" customFormat="false" ht="12.75" hidden="false" customHeight="false" outlineLevel="0" collapsed="false">
      <c r="A610" s="39" t="s">
        <v>665</v>
      </c>
      <c r="B610" s="39" t="s">
        <v>59</v>
      </c>
      <c r="C610" s="39" t="s">
        <v>60</v>
      </c>
      <c r="D610" s="39" t="s">
        <v>281</v>
      </c>
      <c r="E610" s="41" t="n">
        <v>58327.88</v>
      </c>
      <c r="G610" s="39" t="s">
        <v>3002</v>
      </c>
      <c r="H610" s="39" t="s">
        <v>14</v>
      </c>
      <c r="I610" s="39" t="s">
        <v>37</v>
      </c>
      <c r="J610" s="39" t="s">
        <v>512</v>
      </c>
      <c r="K610" s="41" t="n">
        <v>8670.79</v>
      </c>
      <c r="M610" s="39" t="s">
        <v>1537</v>
      </c>
      <c r="N610" s="39" t="s">
        <v>20</v>
      </c>
      <c r="O610" s="39" t="s">
        <v>37</v>
      </c>
      <c r="P610" s="39" t="s">
        <v>1538</v>
      </c>
      <c r="Q610" s="41" t="n">
        <v>18570.31</v>
      </c>
      <c r="S610" s="39" t="s">
        <v>3209</v>
      </c>
      <c r="T610" s="39" t="s">
        <v>205</v>
      </c>
      <c r="U610" s="39" t="s">
        <v>60</v>
      </c>
      <c r="V610" s="39" t="s">
        <v>16</v>
      </c>
      <c r="W610" s="41" t="n">
        <v>6108.82</v>
      </c>
    </row>
    <row r="611" customFormat="false" ht="12.75" hidden="false" customHeight="false" outlineLevel="0" collapsed="false">
      <c r="A611" s="39" t="s">
        <v>514</v>
      </c>
      <c r="B611" s="39" t="s">
        <v>59</v>
      </c>
      <c r="C611" s="39" t="s">
        <v>60</v>
      </c>
      <c r="D611" s="39" t="s">
        <v>281</v>
      </c>
      <c r="E611" s="41" t="n">
        <v>58327.66</v>
      </c>
      <c r="G611" s="39" t="s">
        <v>2298</v>
      </c>
      <c r="H611" s="39" t="s">
        <v>159</v>
      </c>
      <c r="I611" s="39" t="s">
        <v>37</v>
      </c>
      <c r="J611" s="39" t="s">
        <v>2299</v>
      </c>
      <c r="K611" s="41" t="n">
        <v>8670.69</v>
      </c>
      <c r="M611" s="39" t="s">
        <v>2756</v>
      </c>
      <c r="N611" s="39" t="s">
        <v>44</v>
      </c>
      <c r="O611" s="39" t="s">
        <v>37</v>
      </c>
      <c r="P611" s="39"/>
      <c r="Q611" s="41" t="n">
        <v>18569.61</v>
      </c>
      <c r="S611" s="39" t="s">
        <v>2427</v>
      </c>
      <c r="T611" s="39" t="s">
        <v>14</v>
      </c>
      <c r="U611" s="39" t="s">
        <v>27</v>
      </c>
      <c r="V611" s="39" t="s">
        <v>28</v>
      </c>
      <c r="W611" s="41" t="n">
        <v>6108.43</v>
      </c>
    </row>
    <row r="612" customFormat="false" ht="12.75" hidden="false" customHeight="false" outlineLevel="0" collapsed="false">
      <c r="A612" s="39" t="s">
        <v>2829</v>
      </c>
      <c r="B612" s="39" t="s">
        <v>59</v>
      </c>
      <c r="C612" s="39" t="s">
        <v>60</v>
      </c>
      <c r="D612" s="39" t="s">
        <v>16</v>
      </c>
      <c r="E612" s="41" t="n">
        <v>58327.42</v>
      </c>
      <c r="G612" s="39" t="s">
        <v>3354</v>
      </c>
      <c r="H612" s="39" t="s">
        <v>47</v>
      </c>
      <c r="I612" s="39" t="s">
        <v>87</v>
      </c>
      <c r="J612" s="39" t="s">
        <v>88</v>
      </c>
      <c r="K612" s="41" t="n">
        <v>8670.67</v>
      </c>
      <c r="M612" s="39" t="s">
        <v>1544</v>
      </c>
      <c r="N612" s="39" t="s">
        <v>14</v>
      </c>
      <c r="O612" s="39" t="s">
        <v>37</v>
      </c>
      <c r="P612" s="39" t="s">
        <v>512</v>
      </c>
      <c r="Q612" s="41" t="n">
        <v>18569.37</v>
      </c>
      <c r="S612" s="39" t="s">
        <v>2987</v>
      </c>
      <c r="T612" s="39" t="s">
        <v>20</v>
      </c>
      <c r="U612" s="39" t="s">
        <v>33</v>
      </c>
      <c r="V612" s="39" t="s">
        <v>90</v>
      </c>
      <c r="W612" s="41" t="n">
        <v>6108.27</v>
      </c>
    </row>
    <row r="613" customFormat="false" ht="12.75" hidden="false" customHeight="false" outlineLevel="0" collapsed="false">
      <c r="A613" s="39" t="s">
        <v>1482</v>
      </c>
      <c r="B613" s="39" t="s">
        <v>59</v>
      </c>
      <c r="C613" s="39" t="s">
        <v>60</v>
      </c>
      <c r="D613" s="39" t="s">
        <v>61</v>
      </c>
      <c r="E613" s="41" t="n">
        <v>58326.68</v>
      </c>
      <c r="G613" s="39" t="s">
        <v>1532</v>
      </c>
      <c r="H613" s="39" t="s">
        <v>59</v>
      </c>
      <c r="I613" s="39" t="s">
        <v>66</v>
      </c>
      <c r="J613" s="39" t="s">
        <v>119</v>
      </c>
      <c r="K613" s="41" t="n">
        <v>8670.67</v>
      </c>
      <c r="M613" s="39" t="s">
        <v>1190</v>
      </c>
      <c r="N613" s="39" t="s">
        <v>59</v>
      </c>
      <c r="O613" s="39" t="s">
        <v>60</v>
      </c>
      <c r="P613" s="39" t="s">
        <v>1191</v>
      </c>
      <c r="Q613" s="41" t="n">
        <v>18569.2</v>
      </c>
      <c r="S613" s="39" t="s">
        <v>2580</v>
      </c>
      <c r="T613" s="39" t="s">
        <v>20</v>
      </c>
      <c r="U613" s="39" t="s">
        <v>37</v>
      </c>
      <c r="V613" s="39" t="s">
        <v>2580</v>
      </c>
      <c r="W613" s="41" t="n">
        <v>6108.27</v>
      </c>
    </row>
    <row r="614" customFormat="false" ht="12.75" hidden="false" customHeight="false" outlineLevel="0" collapsed="false">
      <c r="A614" s="39" t="s">
        <v>1356</v>
      </c>
      <c r="B614" s="39" t="s">
        <v>59</v>
      </c>
      <c r="C614" s="39" t="s">
        <v>60</v>
      </c>
      <c r="D614" s="39" t="s">
        <v>61</v>
      </c>
      <c r="E614" s="41" t="n">
        <v>58323.23</v>
      </c>
      <c r="G614" s="39" t="s">
        <v>2359</v>
      </c>
      <c r="H614" s="39" t="s">
        <v>14</v>
      </c>
      <c r="I614" s="39" t="s">
        <v>37</v>
      </c>
      <c r="J614" s="39" t="s">
        <v>512</v>
      </c>
      <c r="K614" s="41" t="n">
        <v>8670.57</v>
      </c>
      <c r="M614" s="39" t="s">
        <v>1561</v>
      </c>
      <c r="N614" s="39" t="s">
        <v>20</v>
      </c>
      <c r="O614" s="39" t="s">
        <v>37</v>
      </c>
      <c r="P614" s="39" t="s">
        <v>1562</v>
      </c>
      <c r="Q614" s="41" t="n">
        <v>18569.07</v>
      </c>
      <c r="S614" s="39" t="s">
        <v>1415</v>
      </c>
      <c r="T614" s="39" t="s">
        <v>59</v>
      </c>
      <c r="U614" s="39" t="s">
        <v>66</v>
      </c>
      <c r="V614" s="39" t="s">
        <v>119</v>
      </c>
      <c r="W614" s="41" t="n">
        <v>6106.47</v>
      </c>
    </row>
    <row r="615" customFormat="false" ht="12.75" hidden="false" customHeight="false" outlineLevel="0" collapsed="false">
      <c r="A615" s="39" t="s">
        <v>3038</v>
      </c>
      <c r="B615" s="39" t="s">
        <v>59</v>
      </c>
      <c r="C615" s="39" t="s">
        <v>60</v>
      </c>
      <c r="D615" s="39" t="s">
        <v>63</v>
      </c>
      <c r="E615" s="41" t="n">
        <v>58323.23</v>
      </c>
      <c r="G615" s="39" t="s">
        <v>1630</v>
      </c>
      <c r="H615" s="39" t="s">
        <v>639</v>
      </c>
      <c r="I615" s="39" t="s">
        <v>37</v>
      </c>
      <c r="J615" s="39" t="s">
        <v>1631</v>
      </c>
      <c r="K615" s="41" t="n">
        <v>8670.54</v>
      </c>
      <c r="M615" s="39" t="s">
        <v>2488</v>
      </c>
      <c r="N615" s="39" t="s">
        <v>20</v>
      </c>
      <c r="O615" s="39" t="s">
        <v>37</v>
      </c>
      <c r="P615" s="39" t="s">
        <v>353</v>
      </c>
      <c r="Q615" s="41" t="n">
        <v>18568.48</v>
      </c>
      <c r="S615" s="39" t="s">
        <v>3221</v>
      </c>
      <c r="T615" s="39" t="s">
        <v>26</v>
      </c>
      <c r="U615" s="39" t="s">
        <v>66</v>
      </c>
      <c r="V615" s="39" t="s">
        <v>16</v>
      </c>
      <c r="W615" s="41" t="n">
        <v>6105.64</v>
      </c>
    </row>
    <row r="616" customFormat="false" ht="12.75" hidden="false" customHeight="false" outlineLevel="0" collapsed="false">
      <c r="A616" s="39" t="s">
        <v>700</v>
      </c>
      <c r="B616" s="39" t="s">
        <v>26</v>
      </c>
      <c r="C616" s="39" t="s">
        <v>297</v>
      </c>
      <c r="D616" s="39" t="s">
        <v>512</v>
      </c>
      <c r="E616" s="41" t="n">
        <v>58320.44</v>
      </c>
      <c r="G616" s="39" t="s">
        <v>1822</v>
      </c>
      <c r="H616" s="39" t="s">
        <v>639</v>
      </c>
      <c r="I616" s="39" t="s">
        <v>37</v>
      </c>
      <c r="J616" s="39" t="s">
        <v>167</v>
      </c>
      <c r="K616" s="41" t="n">
        <v>8670.54</v>
      </c>
      <c r="M616" s="39" t="s">
        <v>2216</v>
      </c>
      <c r="N616" s="39" t="s">
        <v>20</v>
      </c>
      <c r="O616" s="39" t="s">
        <v>33</v>
      </c>
      <c r="P616" s="39" t="s">
        <v>533</v>
      </c>
      <c r="Q616" s="41" t="n">
        <v>18567.88</v>
      </c>
      <c r="S616" s="39" t="s">
        <v>3363</v>
      </c>
      <c r="T616" s="39" t="s">
        <v>26</v>
      </c>
      <c r="U616" s="39" t="s">
        <v>27</v>
      </c>
      <c r="V616" s="39" t="s">
        <v>28</v>
      </c>
      <c r="W616" s="41" t="n">
        <v>6105.32</v>
      </c>
    </row>
    <row r="617" customFormat="false" ht="12.75" hidden="false" customHeight="false" outlineLevel="0" collapsed="false">
      <c r="A617" s="39" t="s">
        <v>1642</v>
      </c>
      <c r="B617" s="39" t="s">
        <v>226</v>
      </c>
      <c r="C617" s="39" t="s">
        <v>60</v>
      </c>
      <c r="D617" s="39" t="s">
        <v>265</v>
      </c>
      <c r="E617" s="41" t="n">
        <v>58314.77</v>
      </c>
      <c r="G617" s="39" t="s">
        <v>657</v>
      </c>
      <c r="H617" s="39" t="s">
        <v>14</v>
      </c>
      <c r="I617" s="39" t="s">
        <v>37</v>
      </c>
      <c r="J617" s="39" t="s">
        <v>648</v>
      </c>
      <c r="K617" s="41" t="n">
        <v>8670.52</v>
      </c>
      <c r="M617" s="39" t="s">
        <v>1284</v>
      </c>
      <c r="N617" s="39" t="s">
        <v>20</v>
      </c>
      <c r="O617" s="39" t="s">
        <v>45</v>
      </c>
      <c r="P617" s="39" t="s">
        <v>96</v>
      </c>
      <c r="Q617" s="41" t="n">
        <v>18567.53</v>
      </c>
      <c r="S617" s="39" t="s">
        <v>665</v>
      </c>
      <c r="T617" s="39" t="s">
        <v>59</v>
      </c>
      <c r="U617" s="39" t="s">
        <v>60</v>
      </c>
      <c r="V617" s="39" t="s">
        <v>281</v>
      </c>
      <c r="W617" s="41" t="n">
        <v>6105.03</v>
      </c>
    </row>
    <row r="618" customFormat="false" ht="12.75" hidden="false" customHeight="false" outlineLevel="0" collapsed="false">
      <c r="A618" s="39" t="s">
        <v>1775</v>
      </c>
      <c r="B618" s="39" t="s">
        <v>26</v>
      </c>
      <c r="C618" s="39" t="s">
        <v>60</v>
      </c>
      <c r="D618" s="39" t="s">
        <v>1776</v>
      </c>
      <c r="E618" s="41" t="n">
        <v>58302.59</v>
      </c>
      <c r="G618" s="39" t="s">
        <v>1796</v>
      </c>
      <c r="H618" s="39" t="s">
        <v>14</v>
      </c>
      <c r="I618" s="39" t="s">
        <v>37</v>
      </c>
      <c r="J618" s="39" t="s">
        <v>512</v>
      </c>
      <c r="K618" s="41" t="n">
        <v>8670.43</v>
      </c>
      <c r="M618" s="39" t="s">
        <v>2081</v>
      </c>
      <c r="N618" s="39" t="s">
        <v>47</v>
      </c>
      <c r="O618" s="39" t="s">
        <v>87</v>
      </c>
      <c r="P618" s="39" t="s">
        <v>2082</v>
      </c>
      <c r="Q618" s="41" t="n">
        <v>18563.87</v>
      </c>
      <c r="S618" s="39" t="s">
        <v>1596</v>
      </c>
      <c r="T618" s="39" t="s">
        <v>14</v>
      </c>
      <c r="U618" s="39" t="s">
        <v>87</v>
      </c>
      <c r="V618" s="39" t="s">
        <v>88</v>
      </c>
      <c r="W618" s="41" t="n">
        <v>6104.58</v>
      </c>
    </row>
    <row r="619" customFormat="false" ht="12.75" hidden="false" customHeight="false" outlineLevel="0" collapsed="false">
      <c r="A619" s="39" t="s">
        <v>92</v>
      </c>
      <c r="B619" s="39" t="s">
        <v>93</v>
      </c>
      <c r="C619" s="39" t="s">
        <v>94</v>
      </c>
      <c r="D619" s="39"/>
      <c r="E619" s="41" t="n">
        <v>58302.28</v>
      </c>
      <c r="G619" s="39" t="s">
        <v>3242</v>
      </c>
      <c r="H619" s="39" t="s">
        <v>14</v>
      </c>
      <c r="I619" s="39" t="s">
        <v>37</v>
      </c>
      <c r="J619" s="39" t="s">
        <v>512</v>
      </c>
      <c r="K619" s="41" t="n">
        <v>8670.33</v>
      </c>
      <c r="M619" s="39" t="s">
        <v>3186</v>
      </c>
      <c r="N619" s="39" t="s">
        <v>59</v>
      </c>
      <c r="O619" s="39" t="s">
        <v>66</v>
      </c>
      <c r="P619" s="39" t="s">
        <v>119</v>
      </c>
      <c r="Q619" s="41" t="n">
        <v>18563.87</v>
      </c>
      <c r="S619" s="39" t="s">
        <v>2405</v>
      </c>
      <c r="T619" s="39" t="s">
        <v>26</v>
      </c>
      <c r="U619" s="39" t="s">
        <v>111</v>
      </c>
      <c r="V619" s="39" t="s">
        <v>2415</v>
      </c>
      <c r="W619" s="41" t="n">
        <v>6102.11</v>
      </c>
    </row>
    <row r="620" customFormat="false" ht="12.75" hidden="false" customHeight="false" outlineLevel="0" collapsed="false">
      <c r="A620" s="39" t="s">
        <v>1584</v>
      </c>
      <c r="B620" s="39" t="s">
        <v>59</v>
      </c>
      <c r="C620" s="39" t="s">
        <v>60</v>
      </c>
      <c r="D620" s="39" t="s">
        <v>61</v>
      </c>
      <c r="E620" s="41" t="n">
        <v>58300.01</v>
      </c>
      <c r="G620" s="39" t="s">
        <v>1544</v>
      </c>
      <c r="H620" s="39" t="s">
        <v>14</v>
      </c>
      <c r="I620" s="39" t="s">
        <v>37</v>
      </c>
      <c r="J620" s="39" t="s">
        <v>512</v>
      </c>
      <c r="K620" s="41" t="n">
        <v>8670.12</v>
      </c>
      <c r="M620" s="39" t="s">
        <v>2384</v>
      </c>
      <c r="N620" s="39" t="s">
        <v>26</v>
      </c>
      <c r="O620" s="39" t="s">
        <v>27</v>
      </c>
      <c r="P620" s="39" t="s">
        <v>28</v>
      </c>
      <c r="Q620" s="41" t="n">
        <v>18563.54</v>
      </c>
      <c r="S620" s="39" t="s">
        <v>95</v>
      </c>
      <c r="T620" s="39" t="s">
        <v>20</v>
      </c>
      <c r="U620" s="39" t="s">
        <v>33</v>
      </c>
      <c r="V620" s="39" t="s">
        <v>96</v>
      </c>
      <c r="W620" s="41" t="n">
        <v>6102.07</v>
      </c>
    </row>
    <row r="621" customFormat="false" ht="12.75" hidden="false" customHeight="false" outlineLevel="0" collapsed="false">
      <c r="A621" s="39" t="s">
        <v>558</v>
      </c>
      <c r="B621" s="39" t="s">
        <v>93</v>
      </c>
      <c r="C621" s="39" t="s">
        <v>94</v>
      </c>
      <c r="D621" s="39"/>
      <c r="E621" s="41" t="n">
        <v>58299.61</v>
      </c>
      <c r="G621" s="39" t="s">
        <v>2464</v>
      </c>
      <c r="H621" s="39" t="s">
        <v>47</v>
      </c>
      <c r="I621" s="39" t="s">
        <v>87</v>
      </c>
      <c r="J621" s="39" t="s">
        <v>96</v>
      </c>
      <c r="K621" s="41" t="n">
        <v>8669.95</v>
      </c>
      <c r="M621" s="39" t="s">
        <v>1879</v>
      </c>
      <c r="N621" s="39" t="s">
        <v>20</v>
      </c>
      <c r="O621" s="39" t="s">
        <v>37</v>
      </c>
      <c r="P621" s="39" t="s">
        <v>1880</v>
      </c>
      <c r="Q621" s="41" t="n">
        <v>18563.52</v>
      </c>
      <c r="S621" s="39" t="s">
        <v>3132</v>
      </c>
      <c r="T621" s="39" t="s">
        <v>20</v>
      </c>
      <c r="U621" s="39" t="s">
        <v>37</v>
      </c>
      <c r="V621" s="39" t="s">
        <v>353</v>
      </c>
      <c r="W621" s="41" t="n">
        <v>6098.940066</v>
      </c>
    </row>
    <row r="622" customFormat="false" ht="12.75" hidden="false" customHeight="false" outlineLevel="0" collapsed="false">
      <c r="A622" s="39" t="s">
        <v>1283</v>
      </c>
      <c r="B622" s="39" t="s">
        <v>346</v>
      </c>
      <c r="C622" s="39"/>
      <c r="D622" s="39"/>
      <c r="E622" s="41" t="n">
        <v>58299.61</v>
      </c>
      <c r="G622" s="39" t="s">
        <v>3445</v>
      </c>
      <c r="H622" s="39" t="s">
        <v>59</v>
      </c>
      <c r="I622" s="39" t="s">
        <v>60</v>
      </c>
      <c r="J622" s="39" t="s">
        <v>16</v>
      </c>
      <c r="K622" s="41" t="n">
        <v>8669.93</v>
      </c>
      <c r="M622" s="39" t="s">
        <v>3470</v>
      </c>
      <c r="N622" s="39" t="s">
        <v>59</v>
      </c>
      <c r="O622" s="39" t="s">
        <v>60</v>
      </c>
      <c r="P622" s="39" t="s">
        <v>3471</v>
      </c>
      <c r="Q622" s="41" t="n">
        <v>18563.34</v>
      </c>
      <c r="S622" s="39" t="s">
        <v>786</v>
      </c>
      <c r="T622" s="39" t="s">
        <v>47</v>
      </c>
      <c r="U622" s="39" t="s">
        <v>87</v>
      </c>
      <c r="V622" s="39" t="s">
        <v>787</v>
      </c>
      <c r="W622" s="41" t="n">
        <v>6096.719063</v>
      </c>
    </row>
    <row r="623" customFormat="false" ht="12.75" hidden="false" customHeight="false" outlineLevel="0" collapsed="false">
      <c r="A623" s="39" t="s">
        <v>2732</v>
      </c>
      <c r="B623" s="39" t="s">
        <v>26</v>
      </c>
      <c r="C623" s="39" t="s">
        <v>60</v>
      </c>
      <c r="D623" s="39" t="s">
        <v>512</v>
      </c>
      <c r="E623" s="41" t="n">
        <v>58299.47</v>
      </c>
      <c r="G623" s="39" t="s">
        <v>3149</v>
      </c>
      <c r="H623" s="39" t="s">
        <v>47</v>
      </c>
      <c r="I623" s="39" t="s">
        <v>87</v>
      </c>
      <c r="J623" s="39" t="s">
        <v>628</v>
      </c>
      <c r="K623" s="41" t="n">
        <v>8669.66</v>
      </c>
      <c r="M623" s="39" t="s">
        <v>1609</v>
      </c>
      <c r="N623" s="39" t="s">
        <v>59</v>
      </c>
      <c r="O623" s="39" t="s">
        <v>66</v>
      </c>
      <c r="P623" s="39" t="s">
        <v>16</v>
      </c>
      <c r="Q623" s="41" t="n">
        <v>18562.85</v>
      </c>
      <c r="S623" s="39" t="s">
        <v>1160</v>
      </c>
      <c r="T623" s="39" t="s">
        <v>346</v>
      </c>
      <c r="U623" s="39"/>
      <c r="V623" s="39"/>
      <c r="W623" s="41" t="n">
        <v>6095.92</v>
      </c>
    </row>
    <row r="624" customFormat="false" ht="12.75" hidden="false" customHeight="false" outlineLevel="0" collapsed="false">
      <c r="A624" s="39" t="s">
        <v>367</v>
      </c>
      <c r="B624" s="39" t="s">
        <v>14</v>
      </c>
      <c r="C624" s="39" t="s">
        <v>60</v>
      </c>
      <c r="D624" s="39" t="s">
        <v>61</v>
      </c>
      <c r="E624" s="41" t="n">
        <v>58299.07</v>
      </c>
      <c r="G624" s="39" t="s">
        <v>2512</v>
      </c>
      <c r="H624" s="39" t="s">
        <v>59</v>
      </c>
      <c r="I624" s="39" t="s">
        <v>66</v>
      </c>
      <c r="J624" s="39" t="s">
        <v>119</v>
      </c>
      <c r="K624" s="41" t="n">
        <v>8669.55</v>
      </c>
      <c r="M624" s="39" t="s">
        <v>2003</v>
      </c>
      <c r="N624" s="39" t="s">
        <v>20</v>
      </c>
      <c r="O624" s="39" t="s">
        <v>45</v>
      </c>
      <c r="P624" s="39" t="s">
        <v>69</v>
      </c>
      <c r="Q624" s="41" t="n">
        <v>18561.47</v>
      </c>
      <c r="S624" s="39" t="s">
        <v>3366</v>
      </c>
      <c r="T624" s="39" t="s">
        <v>47</v>
      </c>
      <c r="U624" s="39" t="s">
        <v>87</v>
      </c>
      <c r="V624" s="39" t="s">
        <v>88</v>
      </c>
      <c r="W624" s="41" t="n">
        <v>6095.35</v>
      </c>
    </row>
    <row r="625" customFormat="false" ht="12.75" hidden="false" customHeight="false" outlineLevel="0" collapsed="false">
      <c r="A625" s="39" t="s">
        <v>1605</v>
      </c>
      <c r="B625" s="39" t="s">
        <v>59</v>
      </c>
      <c r="C625" s="39" t="s">
        <v>297</v>
      </c>
      <c r="D625" s="39" t="s">
        <v>512</v>
      </c>
      <c r="E625" s="41" t="n">
        <v>58289.1</v>
      </c>
      <c r="G625" s="39" t="s">
        <v>3412</v>
      </c>
      <c r="H625" s="39" t="s">
        <v>26</v>
      </c>
      <c r="I625" s="39" t="s">
        <v>87</v>
      </c>
      <c r="J625" s="39" t="s">
        <v>628</v>
      </c>
      <c r="K625" s="41" t="n">
        <v>8669.48</v>
      </c>
      <c r="M625" s="39" t="s">
        <v>1368</v>
      </c>
      <c r="N625" s="39" t="s">
        <v>205</v>
      </c>
      <c r="O625" s="39" t="s">
        <v>111</v>
      </c>
      <c r="P625" s="39" t="s">
        <v>1387</v>
      </c>
      <c r="Q625" s="41" t="n">
        <v>18560.32</v>
      </c>
      <c r="S625" s="39" t="s">
        <v>558</v>
      </c>
      <c r="T625" s="39" t="s">
        <v>93</v>
      </c>
      <c r="U625" s="39" t="s">
        <v>94</v>
      </c>
      <c r="V625" s="39"/>
      <c r="W625" s="41" t="n">
        <v>6095.35</v>
      </c>
    </row>
    <row r="626" customFormat="false" ht="12.75" hidden="false" customHeight="false" outlineLevel="0" collapsed="false">
      <c r="A626" s="39" t="s">
        <v>567</v>
      </c>
      <c r="B626" s="39" t="s">
        <v>59</v>
      </c>
      <c r="C626" s="39" t="s">
        <v>60</v>
      </c>
      <c r="D626" s="39" t="s">
        <v>61</v>
      </c>
      <c r="E626" s="41" t="n">
        <v>58285.9</v>
      </c>
      <c r="G626" s="39" t="s">
        <v>2536</v>
      </c>
      <c r="H626" s="39" t="s">
        <v>47</v>
      </c>
      <c r="I626" s="39" t="s">
        <v>87</v>
      </c>
      <c r="J626" s="39" t="s">
        <v>88</v>
      </c>
      <c r="K626" s="41" t="n">
        <v>8669.37</v>
      </c>
      <c r="M626" s="39" t="s">
        <v>3048</v>
      </c>
      <c r="N626" s="39" t="s">
        <v>47</v>
      </c>
      <c r="O626" s="39" t="s">
        <v>66</v>
      </c>
      <c r="P626" s="39" t="s">
        <v>3049</v>
      </c>
      <c r="Q626" s="41" t="n">
        <v>18559.04</v>
      </c>
      <c r="S626" s="39" t="s">
        <v>3524</v>
      </c>
      <c r="T626" s="39" t="s">
        <v>14</v>
      </c>
      <c r="U626" s="39" t="s">
        <v>27</v>
      </c>
      <c r="V626" s="39" t="s">
        <v>50</v>
      </c>
      <c r="W626" s="41" t="n">
        <v>6095.24</v>
      </c>
    </row>
    <row r="627" customFormat="false" ht="12.75" hidden="false" customHeight="false" outlineLevel="0" collapsed="false">
      <c r="A627" s="39" t="s">
        <v>1665</v>
      </c>
      <c r="B627" s="39" t="s">
        <v>59</v>
      </c>
      <c r="C627" s="39" t="s">
        <v>60</v>
      </c>
      <c r="D627" s="39" t="s">
        <v>1666</v>
      </c>
      <c r="E627" s="41" t="n">
        <v>58285.9</v>
      </c>
      <c r="G627" s="39" t="s">
        <v>2744</v>
      </c>
      <c r="H627" s="39" t="s">
        <v>1961</v>
      </c>
      <c r="I627" s="39" t="s">
        <v>60</v>
      </c>
      <c r="J627" s="39" t="s">
        <v>512</v>
      </c>
      <c r="K627" s="41" t="n">
        <v>8669.33</v>
      </c>
      <c r="M627" s="39" t="s">
        <v>3199</v>
      </c>
      <c r="N627" s="39" t="s">
        <v>59</v>
      </c>
      <c r="O627" s="39" t="s">
        <v>60</v>
      </c>
      <c r="P627" s="39" t="s">
        <v>61</v>
      </c>
      <c r="Q627" s="41" t="n">
        <v>18558.94</v>
      </c>
      <c r="S627" s="39" t="s">
        <v>1845</v>
      </c>
      <c r="T627" s="39" t="s">
        <v>26</v>
      </c>
      <c r="U627" s="39" t="s">
        <v>27</v>
      </c>
      <c r="V627" s="39" t="s">
        <v>28</v>
      </c>
      <c r="W627" s="41" t="n">
        <v>6095.14</v>
      </c>
    </row>
    <row r="628" customFormat="false" ht="12.75" hidden="false" customHeight="false" outlineLevel="0" collapsed="false">
      <c r="A628" s="39" t="s">
        <v>3045</v>
      </c>
      <c r="B628" s="39" t="s">
        <v>59</v>
      </c>
      <c r="C628" s="39" t="s">
        <v>60</v>
      </c>
      <c r="D628" s="39" t="s">
        <v>61</v>
      </c>
      <c r="E628" s="41" t="n">
        <v>58285.78</v>
      </c>
      <c r="G628" s="39" t="s">
        <v>3295</v>
      </c>
      <c r="H628" s="39" t="s">
        <v>47</v>
      </c>
      <c r="I628" s="39" t="s">
        <v>87</v>
      </c>
      <c r="J628" s="39" t="s">
        <v>2180</v>
      </c>
      <c r="K628" s="41" t="n">
        <v>8669.26</v>
      </c>
      <c r="M628" s="39" t="s">
        <v>1796</v>
      </c>
      <c r="N628" s="39" t="s">
        <v>14</v>
      </c>
      <c r="O628" s="39" t="s">
        <v>37</v>
      </c>
      <c r="P628" s="39" t="s">
        <v>512</v>
      </c>
      <c r="Q628" s="41" t="n">
        <v>18558.94</v>
      </c>
      <c r="S628" s="39" t="s">
        <v>411</v>
      </c>
      <c r="T628" s="39" t="s">
        <v>59</v>
      </c>
      <c r="U628" s="39" t="s">
        <v>60</v>
      </c>
      <c r="V628" s="39" t="s">
        <v>281</v>
      </c>
      <c r="W628" s="41" t="n">
        <v>6092.2</v>
      </c>
    </row>
    <row r="629" customFormat="false" ht="12.75" hidden="false" customHeight="false" outlineLevel="0" collapsed="false">
      <c r="A629" s="39" t="s">
        <v>2702</v>
      </c>
      <c r="B629" s="39" t="s">
        <v>59</v>
      </c>
      <c r="C629" s="39" t="s">
        <v>60</v>
      </c>
      <c r="D629" s="39" t="s">
        <v>2703</v>
      </c>
      <c r="E629" s="41" t="n">
        <v>58285.4</v>
      </c>
      <c r="G629" s="39" t="s">
        <v>3504</v>
      </c>
      <c r="H629" s="39" t="s">
        <v>47</v>
      </c>
      <c r="I629" s="39" t="s">
        <v>87</v>
      </c>
      <c r="J629" s="39" t="s">
        <v>544</v>
      </c>
      <c r="K629" s="41" t="n">
        <v>8669.2</v>
      </c>
      <c r="M629" s="39" t="s">
        <v>2813</v>
      </c>
      <c r="N629" s="39" t="s">
        <v>26</v>
      </c>
      <c r="O629" s="39" t="s">
        <v>87</v>
      </c>
      <c r="P629" s="39" t="s">
        <v>324</v>
      </c>
      <c r="Q629" s="41" t="n">
        <v>18556.55</v>
      </c>
      <c r="S629" s="39" t="s">
        <v>2845</v>
      </c>
      <c r="T629" s="39" t="s">
        <v>47</v>
      </c>
      <c r="U629" s="39" t="s">
        <v>45</v>
      </c>
      <c r="V629" s="39" t="s">
        <v>2846</v>
      </c>
      <c r="W629" s="41" t="n">
        <v>6087.8</v>
      </c>
    </row>
    <row r="630" customFormat="false" ht="12.75" hidden="false" customHeight="false" outlineLevel="0" collapsed="false">
      <c r="A630" s="39" t="s">
        <v>2630</v>
      </c>
      <c r="B630" s="39" t="s">
        <v>639</v>
      </c>
      <c r="C630" s="39" t="s">
        <v>60</v>
      </c>
      <c r="D630" s="39" t="s">
        <v>2631</v>
      </c>
      <c r="E630" s="41" t="n">
        <v>58285.06</v>
      </c>
      <c r="G630" s="39" t="s">
        <v>883</v>
      </c>
      <c r="H630" s="39" t="s">
        <v>47</v>
      </c>
      <c r="I630" s="39" t="s">
        <v>37</v>
      </c>
      <c r="J630" s="39" t="s">
        <v>727</v>
      </c>
      <c r="K630" s="41" t="n">
        <v>8669.16</v>
      </c>
      <c r="M630" s="39" t="s">
        <v>774</v>
      </c>
      <c r="N630" s="39" t="s">
        <v>59</v>
      </c>
      <c r="O630" s="39" t="s">
        <v>60</v>
      </c>
      <c r="P630" s="39" t="s">
        <v>281</v>
      </c>
      <c r="Q630" s="41" t="n">
        <v>18554.89</v>
      </c>
      <c r="S630" s="39" t="s">
        <v>3131</v>
      </c>
      <c r="T630" s="39" t="s">
        <v>44</v>
      </c>
      <c r="U630" s="39" t="s">
        <v>45</v>
      </c>
      <c r="V630" s="39"/>
      <c r="W630" s="41" t="n">
        <v>6086.76</v>
      </c>
    </row>
    <row r="631" customFormat="false" ht="12.75" hidden="false" customHeight="false" outlineLevel="0" collapsed="false">
      <c r="A631" s="39" t="s">
        <v>2638</v>
      </c>
      <c r="B631" s="39" t="s">
        <v>59</v>
      </c>
      <c r="C631" s="39" t="s">
        <v>60</v>
      </c>
      <c r="D631" s="39" t="s">
        <v>1164</v>
      </c>
      <c r="E631" s="41" t="n">
        <v>58285.06</v>
      </c>
      <c r="G631" s="39" t="s">
        <v>2767</v>
      </c>
      <c r="H631" s="39" t="s">
        <v>47</v>
      </c>
      <c r="I631" s="39" t="s">
        <v>37</v>
      </c>
      <c r="J631" s="39" t="s">
        <v>167</v>
      </c>
      <c r="K631" s="41" t="n">
        <v>8669.16</v>
      </c>
      <c r="M631" s="39" t="s">
        <v>2735</v>
      </c>
      <c r="N631" s="39" t="s">
        <v>20</v>
      </c>
      <c r="O631" s="39" t="s">
        <v>15</v>
      </c>
      <c r="P631" s="39" t="s">
        <v>16</v>
      </c>
      <c r="Q631" s="41" t="n">
        <v>18553.38</v>
      </c>
      <c r="S631" s="39" t="s">
        <v>2155</v>
      </c>
      <c r="T631" s="39" t="s">
        <v>14</v>
      </c>
      <c r="U631" s="39" t="s">
        <v>27</v>
      </c>
      <c r="V631" s="39" t="s">
        <v>144</v>
      </c>
      <c r="W631" s="41" t="n">
        <v>6083.49</v>
      </c>
    </row>
    <row r="632" customFormat="false" ht="12.75" hidden="false" customHeight="false" outlineLevel="0" collapsed="false">
      <c r="A632" s="39" t="s">
        <v>1617</v>
      </c>
      <c r="B632" s="39" t="s">
        <v>59</v>
      </c>
      <c r="C632" s="39" t="s">
        <v>60</v>
      </c>
      <c r="D632" s="39" t="s">
        <v>61</v>
      </c>
      <c r="E632" s="41" t="n">
        <v>58285.04</v>
      </c>
      <c r="G632" s="39" t="s">
        <v>1757</v>
      </c>
      <c r="H632" s="39" t="s">
        <v>47</v>
      </c>
      <c r="I632" s="39" t="s">
        <v>87</v>
      </c>
      <c r="J632" s="39" t="s">
        <v>1758</v>
      </c>
      <c r="K632" s="41" t="n">
        <v>8668.8</v>
      </c>
      <c r="M632" s="39" t="s">
        <v>1002</v>
      </c>
      <c r="N632" s="39" t="s">
        <v>47</v>
      </c>
      <c r="O632" s="39" t="s">
        <v>87</v>
      </c>
      <c r="P632" s="39" t="s">
        <v>478</v>
      </c>
      <c r="Q632" s="41" t="n">
        <v>18551.78</v>
      </c>
      <c r="S632" s="39" t="s">
        <v>1709</v>
      </c>
      <c r="T632" s="39" t="s">
        <v>44</v>
      </c>
      <c r="U632" s="39" t="s">
        <v>66</v>
      </c>
      <c r="V632" s="39"/>
      <c r="W632" s="41" t="n">
        <v>6082.31</v>
      </c>
    </row>
    <row r="633" customFormat="false" ht="12.75" hidden="false" customHeight="false" outlineLevel="0" collapsed="false">
      <c r="A633" s="39" t="s">
        <v>2757</v>
      </c>
      <c r="B633" s="39" t="s">
        <v>59</v>
      </c>
      <c r="C633" s="39" t="s">
        <v>60</v>
      </c>
      <c r="D633" s="39" t="s">
        <v>1359</v>
      </c>
      <c r="E633" s="41" t="n">
        <v>58285.04</v>
      </c>
      <c r="G633" s="39" t="s">
        <v>2819</v>
      </c>
      <c r="H633" s="39" t="s">
        <v>59</v>
      </c>
      <c r="I633" s="39" t="s">
        <v>66</v>
      </c>
      <c r="J633" s="39" t="s">
        <v>2820</v>
      </c>
      <c r="K633" s="41" t="n">
        <v>8668.58</v>
      </c>
      <c r="M633" s="39" t="s">
        <v>3135</v>
      </c>
      <c r="N633" s="39" t="s">
        <v>47</v>
      </c>
      <c r="O633" s="39" t="s">
        <v>87</v>
      </c>
      <c r="P633" s="39" t="s">
        <v>3136</v>
      </c>
      <c r="Q633" s="41" t="n">
        <v>18549.96</v>
      </c>
      <c r="S633" s="39" t="s">
        <v>68</v>
      </c>
      <c r="T633" s="39" t="s">
        <v>14</v>
      </c>
      <c r="U633" s="39" t="s">
        <v>45</v>
      </c>
      <c r="V633" s="39" t="s">
        <v>69</v>
      </c>
      <c r="W633" s="41" t="n">
        <v>6080.1</v>
      </c>
    </row>
    <row r="634" customFormat="false" ht="12.75" hidden="false" customHeight="false" outlineLevel="0" collapsed="false">
      <c r="A634" s="39" t="s">
        <v>767</v>
      </c>
      <c r="B634" s="39" t="s">
        <v>59</v>
      </c>
      <c r="C634" s="39" t="s">
        <v>60</v>
      </c>
      <c r="D634" s="39" t="s">
        <v>768</v>
      </c>
      <c r="E634" s="41" t="n">
        <v>58284.67</v>
      </c>
      <c r="G634" s="39" t="s">
        <v>2630</v>
      </c>
      <c r="H634" s="39" t="s">
        <v>639</v>
      </c>
      <c r="I634" s="39" t="s">
        <v>60</v>
      </c>
      <c r="J634" s="39" t="s">
        <v>2631</v>
      </c>
      <c r="K634" s="41" t="n">
        <v>8668.56</v>
      </c>
      <c r="M634" s="39" t="s">
        <v>2744</v>
      </c>
      <c r="N634" s="39" t="s">
        <v>1961</v>
      </c>
      <c r="O634" s="39" t="s">
        <v>60</v>
      </c>
      <c r="P634" s="39" t="s">
        <v>512</v>
      </c>
      <c r="Q634" s="41" t="n">
        <v>18546.36</v>
      </c>
      <c r="S634" s="39" t="s">
        <v>3622</v>
      </c>
      <c r="T634" s="39" t="s">
        <v>59</v>
      </c>
      <c r="U634" s="39" t="s">
        <v>60</v>
      </c>
      <c r="V634" s="39" t="s">
        <v>61</v>
      </c>
      <c r="W634" s="41" t="n">
        <v>6076.04</v>
      </c>
    </row>
    <row r="635" customFormat="false" ht="12.75" hidden="false" customHeight="false" outlineLevel="0" collapsed="false">
      <c r="A635" s="39" t="s">
        <v>2904</v>
      </c>
      <c r="B635" s="39" t="s">
        <v>59</v>
      </c>
      <c r="C635" s="39" t="s">
        <v>60</v>
      </c>
      <c r="D635" s="39" t="s">
        <v>768</v>
      </c>
      <c r="E635" s="41" t="n">
        <v>58284.66</v>
      </c>
      <c r="G635" s="39" t="s">
        <v>2638</v>
      </c>
      <c r="H635" s="39" t="s">
        <v>59</v>
      </c>
      <c r="I635" s="39" t="s">
        <v>60</v>
      </c>
      <c r="J635" s="39" t="s">
        <v>1164</v>
      </c>
      <c r="K635" s="41" t="n">
        <v>8668.56</v>
      </c>
      <c r="M635" s="39" t="s">
        <v>3158</v>
      </c>
      <c r="N635" s="39" t="s">
        <v>205</v>
      </c>
      <c r="O635" s="39" t="s">
        <v>15</v>
      </c>
      <c r="P635" s="39" t="s">
        <v>3159</v>
      </c>
      <c r="Q635" s="41" t="n">
        <v>18541.740273</v>
      </c>
      <c r="S635" s="39" t="s">
        <v>3175</v>
      </c>
      <c r="T635" s="39" t="s">
        <v>20</v>
      </c>
      <c r="U635" s="39" t="s">
        <v>33</v>
      </c>
      <c r="V635" s="39" t="s">
        <v>535</v>
      </c>
      <c r="W635" s="41" t="n">
        <v>6072.88</v>
      </c>
    </row>
    <row r="636" customFormat="false" ht="12.75" hidden="false" customHeight="false" outlineLevel="0" collapsed="false">
      <c r="A636" s="39" t="s">
        <v>3209</v>
      </c>
      <c r="B636" s="39" t="s">
        <v>205</v>
      </c>
      <c r="C636" s="39" t="s">
        <v>60</v>
      </c>
      <c r="D636" s="39" t="s">
        <v>16</v>
      </c>
      <c r="E636" s="41" t="n">
        <v>58284.6</v>
      </c>
      <c r="G636" s="39" t="s">
        <v>541</v>
      </c>
      <c r="H636" s="39" t="s">
        <v>47</v>
      </c>
      <c r="I636" s="39" t="s">
        <v>87</v>
      </c>
      <c r="J636" s="39" t="s">
        <v>542</v>
      </c>
      <c r="K636" s="41" t="n">
        <v>8668.32</v>
      </c>
      <c r="M636" s="39" t="s">
        <v>955</v>
      </c>
      <c r="N636" s="39" t="s">
        <v>59</v>
      </c>
      <c r="O636" s="39" t="s">
        <v>60</v>
      </c>
      <c r="P636" s="39" t="s">
        <v>956</v>
      </c>
      <c r="Q636" s="41" t="n">
        <v>18540.46</v>
      </c>
      <c r="S636" s="39" t="s">
        <v>2880</v>
      </c>
      <c r="T636" s="39" t="s">
        <v>59</v>
      </c>
      <c r="U636" s="39" t="s">
        <v>60</v>
      </c>
      <c r="V636" s="39" t="s">
        <v>1359</v>
      </c>
      <c r="W636" s="41" t="n">
        <v>6072.88</v>
      </c>
    </row>
    <row r="637" customFormat="false" ht="12.75" hidden="false" customHeight="false" outlineLevel="0" collapsed="false">
      <c r="A637" s="39" t="s">
        <v>3209</v>
      </c>
      <c r="B637" s="39" t="s">
        <v>205</v>
      </c>
      <c r="C637" s="39" t="s">
        <v>60</v>
      </c>
      <c r="D637" s="39" t="s">
        <v>3211</v>
      </c>
      <c r="E637" s="41" t="n">
        <v>58284.6</v>
      </c>
      <c r="G637" s="39" t="s">
        <v>2150</v>
      </c>
      <c r="H637" s="39" t="s">
        <v>47</v>
      </c>
      <c r="I637" s="39" t="s">
        <v>87</v>
      </c>
      <c r="J637" s="39" t="s">
        <v>2150</v>
      </c>
      <c r="K637" s="41" t="n">
        <v>8668.2</v>
      </c>
      <c r="M637" s="39" t="s">
        <v>2137</v>
      </c>
      <c r="N637" s="39" t="s">
        <v>59</v>
      </c>
      <c r="O637" s="39" t="s">
        <v>66</v>
      </c>
      <c r="P637" s="39" t="s">
        <v>2138</v>
      </c>
      <c r="Q637" s="41" t="n">
        <v>18535.91</v>
      </c>
      <c r="S637" s="39" t="s">
        <v>2824</v>
      </c>
      <c r="T637" s="39" t="s">
        <v>47</v>
      </c>
      <c r="U637" s="39" t="s">
        <v>87</v>
      </c>
      <c r="V637" s="39" t="s">
        <v>478</v>
      </c>
      <c r="W637" s="41" t="n">
        <v>6072.78</v>
      </c>
    </row>
    <row r="638" customFormat="false" ht="12.75" hidden="false" customHeight="false" outlineLevel="0" collapsed="false">
      <c r="A638" s="39" t="s">
        <v>2716</v>
      </c>
      <c r="B638" s="39" t="s">
        <v>59</v>
      </c>
      <c r="C638" s="39" t="s">
        <v>60</v>
      </c>
      <c r="D638" s="39" t="s">
        <v>61</v>
      </c>
      <c r="E638" s="41" t="n">
        <v>58284.45</v>
      </c>
      <c r="G638" s="39" t="s">
        <v>2478</v>
      </c>
      <c r="H638" s="39" t="s">
        <v>125</v>
      </c>
      <c r="I638" s="39" t="s">
        <v>87</v>
      </c>
      <c r="J638" s="39" t="s">
        <v>2374</v>
      </c>
      <c r="K638" s="41" t="n">
        <v>8668.2</v>
      </c>
      <c r="M638" s="39" t="s">
        <v>2199</v>
      </c>
      <c r="N638" s="39" t="s">
        <v>20</v>
      </c>
      <c r="O638" s="39" t="s">
        <v>33</v>
      </c>
      <c r="P638" s="39" t="s">
        <v>276</v>
      </c>
      <c r="Q638" s="41" t="n">
        <v>18535.26</v>
      </c>
      <c r="S638" s="39" t="s">
        <v>781</v>
      </c>
      <c r="T638" s="39" t="s">
        <v>226</v>
      </c>
      <c r="U638" s="39" t="s">
        <v>297</v>
      </c>
      <c r="V638" s="39" t="s">
        <v>298</v>
      </c>
      <c r="W638" s="41" t="n">
        <v>6071.87</v>
      </c>
    </row>
    <row r="639" customFormat="false" ht="12.75" hidden="false" customHeight="false" outlineLevel="0" collapsed="false">
      <c r="A639" s="39" t="s">
        <v>931</v>
      </c>
      <c r="B639" s="39" t="s">
        <v>59</v>
      </c>
      <c r="C639" s="39" t="s">
        <v>60</v>
      </c>
      <c r="D639" s="39" t="s">
        <v>61</v>
      </c>
      <c r="E639" s="41" t="n">
        <v>58284.26</v>
      </c>
      <c r="G639" s="39" t="s">
        <v>2707</v>
      </c>
      <c r="H639" s="39" t="s">
        <v>47</v>
      </c>
      <c r="I639" s="39" t="s">
        <v>87</v>
      </c>
      <c r="J639" s="39" t="s">
        <v>2708</v>
      </c>
      <c r="K639" s="41" t="n">
        <v>8667.9</v>
      </c>
      <c r="M639" s="39" t="s">
        <v>3237</v>
      </c>
      <c r="N639" s="39" t="s">
        <v>59</v>
      </c>
      <c r="O639" s="39" t="s">
        <v>60</v>
      </c>
      <c r="P639" s="39" t="s">
        <v>16</v>
      </c>
      <c r="Q639" s="41" t="n">
        <v>18535.17</v>
      </c>
      <c r="S639" s="39" t="s">
        <v>1810</v>
      </c>
      <c r="T639" s="39" t="s">
        <v>44</v>
      </c>
      <c r="U639" s="39" t="s">
        <v>60</v>
      </c>
      <c r="V639" s="39"/>
      <c r="W639" s="41" t="n">
        <v>6071.61</v>
      </c>
    </row>
    <row r="640" customFormat="false" ht="12.75" hidden="false" customHeight="false" outlineLevel="0" collapsed="false">
      <c r="A640" s="39" t="s">
        <v>2739</v>
      </c>
      <c r="B640" s="39" t="s">
        <v>59</v>
      </c>
      <c r="C640" s="39" t="s">
        <v>60</v>
      </c>
      <c r="D640" s="39" t="s">
        <v>1359</v>
      </c>
      <c r="E640" s="41" t="n">
        <v>58284.19</v>
      </c>
      <c r="G640" s="39" t="s">
        <v>81</v>
      </c>
      <c r="H640" s="39" t="s">
        <v>26</v>
      </c>
      <c r="I640" s="39" t="s">
        <v>60</v>
      </c>
      <c r="J640" s="39" t="s">
        <v>82</v>
      </c>
      <c r="K640" s="41" t="n">
        <v>8667.82</v>
      </c>
      <c r="M640" s="39" t="s">
        <v>1845</v>
      </c>
      <c r="N640" s="39" t="s">
        <v>26</v>
      </c>
      <c r="O640" s="39" t="s">
        <v>27</v>
      </c>
      <c r="P640" s="39" t="s">
        <v>28</v>
      </c>
      <c r="Q640" s="41" t="n">
        <v>18532.356966</v>
      </c>
      <c r="S640" s="39" t="s">
        <v>3389</v>
      </c>
      <c r="T640" s="39" t="s">
        <v>20</v>
      </c>
      <c r="U640" s="39" t="s">
        <v>37</v>
      </c>
      <c r="V640" s="39" t="s">
        <v>353</v>
      </c>
      <c r="W640" s="41" t="n">
        <v>6071.61</v>
      </c>
    </row>
    <row r="641" customFormat="false" ht="12.75" hidden="false" customHeight="false" outlineLevel="0" collapsed="false">
      <c r="A641" s="39" t="s">
        <v>705</v>
      </c>
      <c r="B641" s="39" t="s">
        <v>59</v>
      </c>
      <c r="C641" s="39" t="s">
        <v>60</v>
      </c>
      <c r="D641" s="39" t="s">
        <v>706</v>
      </c>
      <c r="E641" s="41" t="n">
        <v>58284.09</v>
      </c>
      <c r="G641" s="39" t="s">
        <v>929</v>
      </c>
      <c r="H641" s="39" t="s">
        <v>59</v>
      </c>
      <c r="I641" s="39" t="s">
        <v>66</v>
      </c>
      <c r="J641" s="39" t="s">
        <v>16</v>
      </c>
      <c r="K641" s="41" t="n">
        <v>8667.46</v>
      </c>
      <c r="M641" s="39" t="s">
        <v>197</v>
      </c>
      <c r="N641" s="39" t="s">
        <v>20</v>
      </c>
      <c r="O641" s="39" t="s">
        <v>37</v>
      </c>
      <c r="P641" s="39" t="s">
        <v>198</v>
      </c>
      <c r="Q641" s="41" t="n">
        <v>18526.83</v>
      </c>
      <c r="S641" s="39" t="s">
        <v>1712</v>
      </c>
      <c r="T641" s="39" t="s">
        <v>47</v>
      </c>
      <c r="U641" s="39" t="s">
        <v>37</v>
      </c>
      <c r="V641" s="39" t="s">
        <v>895</v>
      </c>
      <c r="W641" s="41" t="n">
        <v>6071.61</v>
      </c>
    </row>
    <row r="642" customFormat="false" ht="12.75" hidden="false" customHeight="false" outlineLevel="0" collapsed="false">
      <c r="A642" s="39" t="s">
        <v>1450</v>
      </c>
      <c r="B642" s="39" t="s">
        <v>59</v>
      </c>
      <c r="C642" s="39" t="s">
        <v>60</v>
      </c>
      <c r="D642" s="39" t="s">
        <v>1451</v>
      </c>
      <c r="E642" s="41" t="n">
        <v>58284.09</v>
      </c>
      <c r="G642" s="39" t="s">
        <v>65</v>
      </c>
      <c r="H642" s="39" t="s">
        <v>59</v>
      </c>
      <c r="I642" s="39" t="s">
        <v>66</v>
      </c>
      <c r="J642" s="39" t="s">
        <v>16</v>
      </c>
      <c r="K642" s="41" t="n">
        <v>8667.27</v>
      </c>
      <c r="M642" s="39" t="s">
        <v>2958</v>
      </c>
      <c r="N642" s="39" t="s">
        <v>125</v>
      </c>
      <c r="O642" s="39" t="s">
        <v>87</v>
      </c>
      <c r="P642" s="39" t="s">
        <v>337</v>
      </c>
      <c r="Q642" s="41" t="n">
        <v>18525.86</v>
      </c>
      <c r="S642" s="39" t="s">
        <v>899</v>
      </c>
      <c r="T642" s="39" t="s">
        <v>47</v>
      </c>
      <c r="U642" s="39" t="s">
        <v>87</v>
      </c>
      <c r="V642" s="39" t="s">
        <v>900</v>
      </c>
      <c r="W642" s="41" t="n">
        <v>6070.51</v>
      </c>
    </row>
    <row r="643" customFormat="false" ht="12.75" hidden="false" customHeight="false" outlineLevel="0" collapsed="false">
      <c r="A643" s="39" t="s">
        <v>81</v>
      </c>
      <c r="B643" s="39" t="s">
        <v>26</v>
      </c>
      <c r="C643" s="39" t="s">
        <v>60</v>
      </c>
      <c r="D643" s="39" t="s">
        <v>82</v>
      </c>
      <c r="E643" s="41" t="n">
        <v>58283.71</v>
      </c>
      <c r="G643" s="39" t="s">
        <v>2621</v>
      </c>
      <c r="H643" s="39" t="s">
        <v>26</v>
      </c>
      <c r="I643" s="39" t="s">
        <v>27</v>
      </c>
      <c r="J643" s="39" t="s">
        <v>28</v>
      </c>
      <c r="K643" s="41" t="n">
        <v>8667.23</v>
      </c>
      <c r="M643" s="39" t="s">
        <v>3302</v>
      </c>
      <c r="N643" s="39" t="s">
        <v>59</v>
      </c>
      <c r="O643" s="39" t="s">
        <v>60</v>
      </c>
      <c r="P643" s="39" t="s">
        <v>1170</v>
      </c>
      <c r="Q643" s="41" t="n">
        <v>18525.43</v>
      </c>
      <c r="S643" s="39" t="s">
        <v>3242</v>
      </c>
      <c r="T643" s="39" t="s">
        <v>14</v>
      </c>
      <c r="U643" s="39" t="s">
        <v>37</v>
      </c>
      <c r="V643" s="39" t="s">
        <v>512</v>
      </c>
      <c r="W643" s="41" t="n">
        <v>6070.03</v>
      </c>
    </row>
    <row r="644" customFormat="false" ht="12.75" hidden="false" customHeight="false" outlineLevel="0" collapsed="false">
      <c r="A644" s="39" t="s">
        <v>3237</v>
      </c>
      <c r="B644" s="39" t="s">
        <v>59</v>
      </c>
      <c r="C644" s="39" t="s">
        <v>60</v>
      </c>
      <c r="D644" s="39" t="s">
        <v>16</v>
      </c>
      <c r="E644" s="41" t="n">
        <v>58283.71</v>
      </c>
      <c r="G644" s="39" t="s">
        <v>3478</v>
      </c>
      <c r="H644" s="39" t="s">
        <v>26</v>
      </c>
      <c r="I644" s="39" t="s">
        <v>87</v>
      </c>
      <c r="J644" s="39" t="s">
        <v>3479</v>
      </c>
      <c r="K644" s="41" t="n">
        <v>8667.1</v>
      </c>
      <c r="M644" s="39" t="s">
        <v>2210</v>
      </c>
      <c r="N644" s="39" t="s">
        <v>14</v>
      </c>
      <c r="O644" s="39" t="s">
        <v>33</v>
      </c>
      <c r="P644" s="39" t="s">
        <v>88</v>
      </c>
      <c r="Q644" s="41" t="n">
        <v>18522.72</v>
      </c>
      <c r="S644" s="39" t="s">
        <v>1842</v>
      </c>
      <c r="T644" s="39" t="s">
        <v>14</v>
      </c>
      <c r="U644" s="39" t="s">
        <v>27</v>
      </c>
      <c r="V644" s="39" t="s">
        <v>28</v>
      </c>
      <c r="W644" s="41" t="n">
        <v>6069.04</v>
      </c>
    </row>
    <row r="645" customFormat="false" ht="12.75" hidden="false" customHeight="false" outlineLevel="0" collapsed="false">
      <c r="A645" s="39" t="s">
        <v>718</v>
      </c>
      <c r="B645" s="39" t="s">
        <v>59</v>
      </c>
      <c r="C645" s="39" t="s">
        <v>60</v>
      </c>
      <c r="D645" s="39" t="s">
        <v>719</v>
      </c>
      <c r="E645" s="41" t="n">
        <v>58282.03</v>
      </c>
      <c r="G645" s="39" t="s">
        <v>1702</v>
      </c>
      <c r="H645" s="39" t="s">
        <v>47</v>
      </c>
      <c r="I645" s="39" t="s">
        <v>66</v>
      </c>
      <c r="J645" s="39" t="s">
        <v>1703</v>
      </c>
      <c r="K645" s="41" t="n">
        <v>8667.1</v>
      </c>
      <c r="M645" s="39" t="s">
        <v>1506</v>
      </c>
      <c r="N645" s="39" t="s">
        <v>26</v>
      </c>
      <c r="O645" s="39" t="s">
        <v>27</v>
      </c>
      <c r="P645" s="39" t="s">
        <v>28</v>
      </c>
      <c r="Q645" s="41" t="n">
        <v>18517.98</v>
      </c>
      <c r="S645" s="39" t="s">
        <v>3488</v>
      </c>
      <c r="T645" s="39" t="s">
        <v>44</v>
      </c>
      <c r="U645" s="39" t="s">
        <v>87</v>
      </c>
      <c r="V645" s="39"/>
      <c r="W645" s="41" t="n">
        <v>6062.06</v>
      </c>
    </row>
    <row r="646" customFormat="false" ht="12.75" hidden="false" customHeight="false" outlineLevel="0" collapsed="false">
      <c r="A646" s="39" t="s">
        <v>2936</v>
      </c>
      <c r="B646" s="39" t="s">
        <v>59</v>
      </c>
      <c r="C646" s="39" t="s">
        <v>60</v>
      </c>
      <c r="D646" s="39" t="s">
        <v>2900</v>
      </c>
      <c r="E646" s="41" t="n">
        <v>58282.03</v>
      </c>
      <c r="G646" s="39" t="s">
        <v>1670</v>
      </c>
      <c r="H646" s="39" t="s">
        <v>226</v>
      </c>
      <c r="I646" s="39" t="s">
        <v>27</v>
      </c>
      <c r="J646" s="39" t="s">
        <v>265</v>
      </c>
      <c r="K646" s="41" t="n">
        <v>8666.86</v>
      </c>
      <c r="M646" s="39" t="s">
        <v>537</v>
      </c>
      <c r="N646" s="39" t="s">
        <v>20</v>
      </c>
      <c r="O646" s="39" t="s">
        <v>33</v>
      </c>
      <c r="P646" s="39" t="s">
        <v>88</v>
      </c>
      <c r="Q646" s="41" t="n">
        <v>18509.35</v>
      </c>
      <c r="S646" s="39" t="s">
        <v>2819</v>
      </c>
      <c r="T646" s="39" t="s">
        <v>59</v>
      </c>
      <c r="U646" s="39" t="s">
        <v>66</v>
      </c>
      <c r="V646" s="39" t="s">
        <v>2820</v>
      </c>
      <c r="W646" s="41" t="n">
        <v>6061.90033</v>
      </c>
    </row>
    <row r="647" customFormat="false" ht="12.75" hidden="false" customHeight="false" outlineLevel="0" collapsed="false">
      <c r="A647" s="39" t="s">
        <v>3443</v>
      </c>
      <c r="B647" s="39" t="s">
        <v>978</v>
      </c>
      <c r="C647" s="39"/>
      <c r="D647" s="39"/>
      <c r="E647" s="41" t="n">
        <v>58281.623332</v>
      </c>
      <c r="G647" s="39" t="s">
        <v>1680</v>
      </c>
      <c r="H647" s="39" t="s">
        <v>44</v>
      </c>
      <c r="I647" s="39" t="s">
        <v>27</v>
      </c>
      <c r="J647" s="39"/>
      <c r="K647" s="41" t="n">
        <v>8666.86</v>
      </c>
      <c r="M647" s="39" t="s">
        <v>1074</v>
      </c>
      <c r="N647" s="39" t="s">
        <v>20</v>
      </c>
      <c r="O647" s="39" t="s">
        <v>45</v>
      </c>
      <c r="P647" s="39" t="s">
        <v>1075</v>
      </c>
      <c r="Q647" s="41" t="n">
        <v>18503.98</v>
      </c>
      <c r="S647" s="39" t="s">
        <v>3443</v>
      </c>
      <c r="T647" s="39" t="s">
        <v>978</v>
      </c>
      <c r="U647" s="39"/>
      <c r="V647" s="39"/>
      <c r="W647" s="41" t="n">
        <v>6058.24</v>
      </c>
    </row>
    <row r="648" customFormat="false" ht="12.75" hidden="false" customHeight="false" outlineLevel="0" collapsed="false">
      <c r="A648" s="39" t="s">
        <v>2880</v>
      </c>
      <c r="B648" s="39" t="s">
        <v>59</v>
      </c>
      <c r="C648" s="39" t="s">
        <v>60</v>
      </c>
      <c r="D648" s="39" t="s">
        <v>1359</v>
      </c>
      <c r="E648" s="41" t="n">
        <v>58281.54</v>
      </c>
      <c r="G648" s="39" t="s">
        <v>2871</v>
      </c>
      <c r="H648" s="39" t="s">
        <v>47</v>
      </c>
      <c r="I648" s="39" t="s">
        <v>27</v>
      </c>
      <c r="J648" s="39" t="s">
        <v>2872</v>
      </c>
      <c r="K648" s="41" t="n">
        <v>8666.62</v>
      </c>
      <c r="M648" s="39" t="s">
        <v>2871</v>
      </c>
      <c r="N648" s="39" t="s">
        <v>47</v>
      </c>
      <c r="O648" s="39" t="s">
        <v>27</v>
      </c>
      <c r="P648" s="39" t="s">
        <v>2872</v>
      </c>
      <c r="Q648" s="41" t="n">
        <v>18503.98</v>
      </c>
      <c r="S648" s="39" t="s">
        <v>1347</v>
      </c>
      <c r="T648" s="39" t="s">
        <v>20</v>
      </c>
      <c r="U648" s="39" t="s">
        <v>15</v>
      </c>
      <c r="V648" s="39" t="s">
        <v>16</v>
      </c>
      <c r="W648" s="41" t="n">
        <v>6058.13</v>
      </c>
    </row>
    <row r="649" customFormat="false" ht="12.75" hidden="false" customHeight="false" outlineLevel="0" collapsed="false">
      <c r="A649" s="39" t="s">
        <v>2742</v>
      </c>
      <c r="B649" s="39" t="s">
        <v>59</v>
      </c>
      <c r="C649" s="39" t="s">
        <v>60</v>
      </c>
      <c r="D649" s="39" t="s">
        <v>768</v>
      </c>
      <c r="E649" s="41" t="n">
        <v>58281.47</v>
      </c>
      <c r="G649" s="39" t="s">
        <v>2497</v>
      </c>
      <c r="H649" s="39" t="s">
        <v>59</v>
      </c>
      <c r="I649" s="39" t="s">
        <v>66</v>
      </c>
      <c r="J649" s="39" t="s">
        <v>16</v>
      </c>
      <c r="K649" s="41" t="n">
        <v>8666.61</v>
      </c>
      <c r="M649" s="39" t="s">
        <v>2718</v>
      </c>
      <c r="N649" s="39" t="s">
        <v>14</v>
      </c>
      <c r="O649" s="39" t="s">
        <v>27</v>
      </c>
      <c r="P649" s="39" t="s">
        <v>28</v>
      </c>
      <c r="Q649" s="41" t="n">
        <v>18498.16</v>
      </c>
      <c r="S649" s="39" t="s">
        <v>1532</v>
      </c>
      <c r="T649" s="39" t="s">
        <v>59</v>
      </c>
      <c r="U649" s="39" t="s">
        <v>66</v>
      </c>
      <c r="V649" s="39" t="s">
        <v>119</v>
      </c>
      <c r="W649" s="41" t="n">
        <v>6057.02</v>
      </c>
    </row>
    <row r="650" customFormat="false" ht="12.75" hidden="false" customHeight="false" outlineLevel="0" collapsed="false">
      <c r="A650" s="39" t="s">
        <v>488</v>
      </c>
      <c r="B650" s="39" t="s">
        <v>59</v>
      </c>
      <c r="C650" s="39" t="s">
        <v>60</v>
      </c>
      <c r="D650" s="39" t="s">
        <v>489</v>
      </c>
      <c r="E650" s="41" t="n">
        <v>58281.33</v>
      </c>
      <c r="G650" s="39" t="s">
        <v>2303</v>
      </c>
      <c r="H650" s="39" t="s">
        <v>47</v>
      </c>
      <c r="I650" s="39" t="s">
        <v>87</v>
      </c>
      <c r="J650" s="39" t="s">
        <v>2263</v>
      </c>
      <c r="K650" s="41" t="n">
        <v>8666.58</v>
      </c>
      <c r="M650" s="39" t="s">
        <v>363</v>
      </c>
      <c r="N650" s="39" t="s">
        <v>125</v>
      </c>
      <c r="O650" s="39" t="s">
        <v>87</v>
      </c>
      <c r="P650" s="39" t="s">
        <v>88</v>
      </c>
      <c r="Q650" s="41" t="n">
        <v>18498.16</v>
      </c>
      <c r="S650" s="39" t="s">
        <v>1097</v>
      </c>
      <c r="T650" s="39" t="s">
        <v>47</v>
      </c>
      <c r="U650" s="39" t="s">
        <v>87</v>
      </c>
      <c r="V650" s="39" t="s">
        <v>1098</v>
      </c>
      <c r="W650" s="41" t="n">
        <v>6055.27</v>
      </c>
    </row>
    <row r="651" customFormat="false" ht="12.75" hidden="false" customHeight="false" outlineLevel="0" collapsed="false">
      <c r="A651" s="39" t="s">
        <v>993</v>
      </c>
      <c r="B651" s="39" t="s">
        <v>47</v>
      </c>
      <c r="C651" s="39" t="s">
        <v>60</v>
      </c>
      <c r="D651" s="39" t="s">
        <v>491</v>
      </c>
      <c r="E651" s="41" t="n">
        <v>58281.33</v>
      </c>
      <c r="G651" s="39" t="s">
        <v>3209</v>
      </c>
      <c r="H651" s="39" t="s">
        <v>205</v>
      </c>
      <c r="I651" s="39" t="s">
        <v>60</v>
      </c>
      <c r="J651" s="39" t="s">
        <v>16</v>
      </c>
      <c r="K651" s="41" t="n">
        <v>8666.52</v>
      </c>
      <c r="M651" s="39" t="s">
        <v>1864</v>
      </c>
      <c r="N651" s="39" t="s">
        <v>14</v>
      </c>
      <c r="O651" s="39" t="s">
        <v>33</v>
      </c>
      <c r="P651" s="39" t="s">
        <v>135</v>
      </c>
      <c r="Q651" s="41" t="n">
        <v>18480.06</v>
      </c>
      <c r="S651" s="39" t="s">
        <v>1686</v>
      </c>
      <c r="T651" s="39" t="s">
        <v>44</v>
      </c>
      <c r="U651" s="39" t="s">
        <v>45</v>
      </c>
      <c r="V651" s="39"/>
      <c r="W651" s="41" t="n">
        <v>6054.58</v>
      </c>
    </row>
    <row r="652" customFormat="false" ht="12.75" hidden="false" customHeight="false" outlineLevel="0" collapsed="false">
      <c r="A652" s="39" t="s">
        <v>1735</v>
      </c>
      <c r="B652" s="39" t="s">
        <v>59</v>
      </c>
      <c r="C652" s="39" t="s">
        <v>60</v>
      </c>
      <c r="D652" s="39" t="s">
        <v>306</v>
      </c>
      <c r="E652" s="41" t="n">
        <v>58281.17</v>
      </c>
      <c r="G652" s="39" t="s">
        <v>3209</v>
      </c>
      <c r="H652" s="39" t="s">
        <v>205</v>
      </c>
      <c r="I652" s="39" t="s">
        <v>60</v>
      </c>
      <c r="J652" s="39" t="s">
        <v>3211</v>
      </c>
      <c r="K652" s="41" t="n">
        <v>8666.52</v>
      </c>
      <c r="M652" s="39" t="s">
        <v>3366</v>
      </c>
      <c r="N652" s="39" t="s">
        <v>47</v>
      </c>
      <c r="O652" s="39" t="s">
        <v>87</v>
      </c>
      <c r="P652" s="39" t="s">
        <v>88</v>
      </c>
      <c r="Q652" s="41" t="n">
        <v>18478.01</v>
      </c>
      <c r="S652" s="39" t="s">
        <v>845</v>
      </c>
      <c r="T652" s="39" t="s">
        <v>59</v>
      </c>
      <c r="U652" s="39" t="s">
        <v>60</v>
      </c>
      <c r="V652" s="39" t="s">
        <v>306</v>
      </c>
      <c r="W652" s="41" t="n">
        <v>6043.97</v>
      </c>
    </row>
    <row r="653" customFormat="false" ht="12.75" hidden="false" customHeight="false" outlineLevel="0" collapsed="false">
      <c r="A653" s="39" t="s">
        <v>3280</v>
      </c>
      <c r="B653" s="39" t="s">
        <v>59</v>
      </c>
      <c r="C653" s="39" t="s">
        <v>60</v>
      </c>
      <c r="D653" s="39" t="s">
        <v>61</v>
      </c>
      <c r="E653" s="41" t="n">
        <v>58280.29</v>
      </c>
      <c r="G653" s="39" t="s">
        <v>121</v>
      </c>
      <c r="H653" s="39" t="s">
        <v>47</v>
      </c>
      <c r="I653" s="39" t="s">
        <v>87</v>
      </c>
      <c r="J653" s="39" t="s">
        <v>16</v>
      </c>
      <c r="K653" s="41" t="n">
        <v>8666.48</v>
      </c>
      <c r="M653" s="39" t="s">
        <v>1142</v>
      </c>
      <c r="N653" s="39" t="s">
        <v>14</v>
      </c>
      <c r="O653" s="39" t="s">
        <v>33</v>
      </c>
      <c r="P653" s="39" t="s">
        <v>533</v>
      </c>
      <c r="Q653" s="41" t="n">
        <v>18475.15</v>
      </c>
      <c r="S653" s="39" t="s">
        <v>225</v>
      </c>
      <c r="T653" s="39" t="s">
        <v>226</v>
      </c>
      <c r="U653" s="39" t="s">
        <v>15</v>
      </c>
      <c r="V653" s="39" t="s">
        <v>227</v>
      </c>
      <c r="W653" s="41" t="n">
        <v>6043.91</v>
      </c>
    </row>
    <row r="654" customFormat="false" ht="12.75" hidden="false" customHeight="false" outlineLevel="0" collapsed="false">
      <c r="A654" s="39" t="s">
        <v>3445</v>
      </c>
      <c r="B654" s="39" t="s">
        <v>59</v>
      </c>
      <c r="C654" s="39" t="s">
        <v>60</v>
      </c>
      <c r="D654" s="39" t="s">
        <v>16</v>
      </c>
      <c r="E654" s="41" t="n">
        <v>58278.27</v>
      </c>
      <c r="G654" s="39" t="s">
        <v>3093</v>
      </c>
      <c r="H654" s="39" t="s">
        <v>59</v>
      </c>
      <c r="I654" s="39" t="s">
        <v>60</v>
      </c>
      <c r="J654" s="39" t="s">
        <v>61</v>
      </c>
      <c r="K654" s="41" t="n">
        <v>8666.25</v>
      </c>
      <c r="M654" s="39" t="s">
        <v>2985</v>
      </c>
      <c r="N654" s="39" t="s">
        <v>20</v>
      </c>
      <c r="O654" s="39" t="s">
        <v>37</v>
      </c>
      <c r="P654" s="39" t="s">
        <v>2985</v>
      </c>
      <c r="Q654" s="41" t="n">
        <v>18470.79</v>
      </c>
      <c r="S654" s="39" t="s">
        <v>3392</v>
      </c>
      <c r="T654" s="39" t="s">
        <v>59</v>
      </c>
      <c r="U654" s="39" t="s">
        <v>297</v>
      </c>
      <c r="V654" s="39" t="s">
        <v>3393</v>
      </c>
      <c r="W654" s="41" t="n">
        <v>6042.19</v>
      </c>
    </row>
    <row r="655" customFormat="false" ht="12.75" hidden="false" customHeight="false" outlineLevel="0" collapsed="false">
      <c r="A655" s="39" t="s">
        <v>3093</v>
      </c>
      <c r="B655" s="39" t="s">
        <v>59</v>
      </c>
      <c r="C655" s="39" t="s">
        <v>60</v>
      </c>
      <c r="D655" s="39" t="s">
        <v>61</v>
      </c>
      <c r="E655" s="41" t="n">
        <v>58276.89</v>
      </c>
      <c r="G655" s="39" t="s">
        <v>2695</v>
      </c>
      <c r="H655" s="39" t="s">
        <v>59</v>
      </c>
      <c r="I655" s="39" t="s">
        <v>66</v>
      </c>
      <c r="J655" s="39" t="s">
        <v>16</v>
      </c>
      <c r="K655" s="41" t="n">
        <v>8666.17</v>
      </c>
      <c r="M655" s="39" t="s">
        <v>2427</v>
      </c>
      <c r="N655" s="39" t="s">
        <v>14</v>
      </c>
      <c r="O655" s="39" t="s">
        <v>27</v>
      </c>
      <c r="P655" s="39" t="s">
        <v>28</v>
      </c>
      <c r="Q655" s="41" t="n">
        <v>18466.42</v>
      </c>
      <c r="S655" s="39" t="s">
        <v>3478</v>
      </c>
      <c r="T655" s="39" t="s">
        <v>26</v>
      </c>
      <c r="U655" s="39" t="s">
        <v>87</v>
      </c>
      <c r="V655" s="39" t="s">
        <v>3479</v>
      </c>
      <c r="W655" s="41" t="n">
        <v>6041.49</v>
      </c>
    </row>
    <row r="656" customFormat="false" ht="12.75" hidden="false" customHeight="false" outlineLevel="0" collapsed="false">
      <c r="A656" s="39" t="s">
        <v>3029</v>
      </c>
      <c r="B656" s="39" t="s">
        <v>59</v>
      </c>
      <c r="C656" s="39" t="s">
        <v>60</v>
      </c>
      <c r="D656" s="39" t="s">
        <v>512</v>
      </c>
      <c r="E656" s="41" t="n">
        <v>58276.04</v>
      </c>
      <c r="G656" s="39" t="s">
        <v>2716</v>
      </c>
      <c r="H656" s="39" t="s">
        <v>59</v>
      </c>
      <c r="I656" s="39" t="s">
        <v>60</v>
      </c>
      <c r="J656" s="39" t="s">
        <v>61</v>
      </c>
      <c r="K656" s="41" t="n">
        <v>8666.12</v>
      </c>
      <c r="M656" s="39" t="s">
        <v>2464</v>
      </c>
      <c r="N656" s="39" t="s">
        <v>47</v>
      </c>
      <c r="O656" s="39" t="s">
        <v>87</v>
      </c>
      <c r="P656" s="39" t="s">
        <v>96</v>
      </c>
      <c r="Q656" s="41" t="n">
        <v>18466.42</v>
      </c>
      <c r="S656" s="39" t="s">
        <v>3026</v>
      </c>
      <c r="T656" s="39" t="s">
        <v>59</v>
      </c>
      <c r="U656" s="39" t="s">
        <v>60</v>
      </c>
      <c r="V656" s="39" t="s">
        <v>61</v>
      </c>
      <c r="W656" s="41" t="n">
        <v>6032.83</v>
      </c>
    </row>
    <row r="657" customFormat="false" ht="12.75" hidden="false" customHeight="false" outlineLevel="0" collapsed="false">
      <c r="A657" s="39" t="s">
        <v>2744</v>
      </c>
      <c r="B657" s="39" t="s">
        <v>1961</v>
      </c>
      <c r="C657" s="39" t="s">
        <v>60</v>
      </c>
      <c r="D657" s="39" t="s">
        <v>512</v>
      </c>
      <c r="E657" s="41" t="n">
        <v>58274.74</v>
      </c>
      <c r="G657" s="39" t="s">
        <v>2277</v>
      </c>
      <c r="H657" s="39" t="s">
        <v>59</v>
      </c>
      <c r="I657" s="39" t="s">
        <v>66</v>
      </c>
      <c r="J657" s="39" t="s">
        <v>2278</v>
      </c>
      <c r="K657" s="41" t="n">
        <v>8666.06</v>
      </c>
      <c r="M657" s="39" t="s">
        <v>488</v>
      </c>
      <c r="N657" s="39" t="s">
        <v>59</v>
      </c>
      <c r="O657" s="39" t="s">
        <v>60</v>
      </c>
      <c r="P657" s="39" t="s">
        <v>489</v>
      </c>
      <c r="Q657" s="41" t="n">
        <v>18465.62</v>
      </c>
      <c r="S657" s="39" t="s">
        <v>713</v>
      </c>
      <c r="T657" s="39" t="s">
        <v>125</v>
      </c>
      <c r="U657" s="39" t="s">
        <v>87</v>
      </c>
      <c r="V657" s="39" t="s">
        <v>337</v>
      </c>
      <c r="W657" s="41" t="n">
        <v>6025.58</v>
      </c>
    </row>
    <row r="658" customFormat="false" ht="12.75" hidden="false" customHeight="false" outlineLevel="0" collapsed="false">
      <c r="A658" s="39" t="s">
        <v>2158</v>
      </c>
      <c r="B658" s="39" t="s">
        <v>20</v>
      </c>
      <c r="C658" s="39" t="s">
        <v>15</v>
      </c>
      <c r="D658" s="39" t="s">
        <v>16</v>
      </c>
      <c r="E658" s="41" t="n">
        <v>58273.84</v>
      </c>
      <c r="G658" s="39" t="s">
        <v>1967</v>
      </c>
      <c r="H658" s="39" t="s">
        <v>59</v>
      </c>
      <c r="I658" s="39" t="s">
        <v>66</v>
      </c>
      <c r="J658" s="39" t="s">
        <v>119</v>
      </c>
      <c r="K658" s="41" t="n">
        <v>8665.99</v>
      </c>
      <c r="M658" s="39" t="s">
        <v>2584</v>
      </c>
      <c r="N658" s="39" t="s">
        <v>639</v>
      </c>
      <c r="O658" s="39" t="s">
        <v>60</v>
      </c>
      <c r="P658" s="39" t="s">
        <v>265</v>
      </c>
      <c r="Q658" s="41" t="n">
        <v>18465.49</v>
      </c>
      <c r="S658" s="39" t="s">
        <v>2721</v>
      </c>
      <c r="T658" s="39" t="s">
        <v>20</v>
      </c>
      <c r="U658" s="39" t="s">
        <v>45</v>
      </c>
      <c r="V658" s="39" t="s">
        <v>2722</v>
      </c>
      <c r="W658" s="41" t="n">
        <v>6015.2</v>
      </c>
    </row>
    <row r="659" customFormat="false" ht="12.75" hidden="false" customHeight="false" outlineLevel="0" collapsed="false">
      <c r="A659" s="39" t="s">
        <v>3158</v>
      </c>
      <c r="B659" s="39" t="s">
        <v>205</v>
      </c>
      <c r="C659" s="39" t="s">
        <v>15</v>
      </c>
      <c r="D659" s="39" t="s">
        <v>3159</v>
      </c>
      <c r="E659" s="41" t="n">
        <v>58273.71</v>
      </c>
      <c r="G659" s="39" t="s">
        <v>2756</v>
      </c>
      <c r="H659" s="39" t="s">
        <v>44</v>
      </c>
      <c r="I659" s="39" t="s">
        <v>37</v>
      </c>
      <c r="J659" s="39"/>
      <c r="K659" s="41" t="n">
        <v>8665.96</v>
      </c>
      <c r="M659" s="39" t="s">
        <v>1984</v>
      </c>
      <c r="N659" s="39" t="s">
        <v>20</v>
      </c>
      <c r="O659" s="39" t="s">
        <v>33</v>
      </c>
      <c r="P659" s="39" t="s">
        <v>96</v>
      </c>
      <c r="Q659" s="41" t="n">
        <v>18465.19</v>
      </c>
      <c r="S659" s="39" t="s">
        <v>983</v>
      </c>
      <c r="T659" s="39" t="s">
        <v>205</v>
      </c>
      <c r="U659" s="39" t="s">
        <v>297</v>
      </c>
      <c r="V659" s="39" t="s">
        <v>984</v>
      </c>
      <c r="W659" s="41" t="n">
        <v>6010.75</v>
      </c>
    </row>
    <row r="660" customFormat="false" ht="12.75" hidden="false" customHeight="false" outlineLevel="0" collapsed="false">
      <c r="A660" s="39" t="s">
        <v>58</v>
      </c>
      <c r="B660" s="39" t="s">
        <v>59</v>
      </c>
      <c r="C660" s="39" t="s">
        <v>60</v>
      </c>
      <c r="D660" s="39" t="s">
        <v>61</v>
      </c>
      <c r="E660" s="41" t="n">
        <v>58273.58</v>
      </c>
      <c r="G660" s="39" t="s">
        <v>931</v>
      </c>
      <c r="H660" s="39" t="s">
        <v>59</v>
      </c>
      <c r="I660" s="39" t="s">
        <v>60</v>
      </c>
      <c r="J660" s="39" t="s">
        <v>61</v>
      </c>
      <c r="K660" s="41" t="n">
        <v>8665.55</v>
      </c>
      <c r="M660" s="39" t="s">
        <v>1183</v>
      </c>
      <c r="N660" s="39" t="s">
        <v>14</v>
      </c>
      <c r="O660" s="39" t="s">
        <v>27</v>
      </c>
      <c r="P660" s="39" t="s">
        <v>144</v>
      </c>
      <c r="Q660" s="41" t="n">
        <v>18465.16</v>
      </c>
      <c r="S660" s="39" t="s">
        <v>1002</v>
      </c>
      <c r="T660" s="39" t="s">
        <v>47</v>
      </c>
      <c r="U660" s="39" t="s">
        <v>87</v>
      </c>
      <c r="V660" s="39" t="s">
        <v>478</v>
      </c>
      <c r="W660" s="41" t="n">
        <v>6010.6</v>
      </c>
    </row>
    <row r="661" customFormat="false" ht="12.75" hidden="false" customHeight="false" outlineLevel="0" collapsed="false">
      <c r="A661" s="39" t="s">
        <v>675</v>
      </c>
      <c r="B661" s="39" t="s">
        <v>59</v>
      </c>
      <c r="C661" s="39" t="s">
        <v>60</v>
      </c>
      <c r="D661" s="39" t="s">
        <v>676</v>
      </c>
      <c r="E661" s="41" t="n">
        <v>58272.16</v>
      </c>
      <c r="G661" s="39" t="s">
        <v>3080</v>
      </c>
      <c r="H661" s="39" t="s">
        <v>59</v>
      </c>
      <c r="I661" s="39" t="s">
        <v>66</v>
      </c>
      <c r="J661" s="39" t="s">
        <v>119</v>
      </c>
      <c r="K661" s="41" t="n">
        <v>8665.47</v>
      </c>
      <c r="M661" s="39" t="s">
        <v>2272</v>
      </c>
      <c r="N661" s="39" t="s">
        <v>20</v>
      </c>
      <c r="O661" s="39" t="s">
        <v>33</v>
      </c>
      <c r="P661" s="39" t="s">
        <v>88</v>
      </c>
      <c r="Q661" s="41" t="n">
        <v>18465.16</v>
      </c>
      <c r="S661" s="39" t="s">
        <v>1772</v>
      </c>
      <c r="T661" s="39" t="s">
        <v>26</v>
      </c>
      <c r="U661" s="39" t="s">
        <v>297</v>
      </c>
      <c r="V661" s="39" t="s">
        <v>512</v>
      </c>
      <c r="W661" s="41" t="n">
        <v>6009.83</v>
      </c>
    </row>
    <row r="662" customFormat="false" ht="12.75" hidden="false" customHeight="false" outlineLevel="0" collapsed="false">
      <c r="A662" s="39" t="s">
        <v>2505</v>
      </c>
      <c r="B662" s="39" t="s">
        <v>59</v>
      </c>
      <c r="C662" s="39" t="s">
        <v>60</v>
      </c>
      <c r="D662" s="39" t="s">
        <v>61</v>
      </c>
      <c r="E662" s="41" t="n">
        <v>58272.16</v>
      </c>
      <c r="G662" s="39" t="s">
        <v>705</v>
      </c>
      <c r="H662" s="39" t="s">
        <v>59</v>
      </c>
      <c r="I662" s="39" t="s">
        <v>60</v>
      </c>
      <c r="J662" s="39" t="s">
        <v>706</v>
      </c>
      <c r="K662" s="41" t="n">
        <v>8665.14</v>
      </c>
      <c r="M662" s="39" t="s">
        <v>1358</v>
      </c>
      <c r="N662" s="39" t="s">
        <v>59</v>
      </c>
      <c r="O662" s="39" t="s">
        <v>60</v>
      </c>
      <c r="P662" s="39" t="s">
        <v>1359</v>
      </c>
      <c r="Q662" s="41" t="n">
        <v>18464.86</v>
      </c>
      <c r="S662" s="39" t="s">
        <v>3250</v>
      </c>
      <c r="T662" s="39" t="s">
        <v>26</v>
      </c>
      <c r="U662" s="39" t="s">
        <v>111</v>
      </c>
      <c r="V662" s="39" t="s">
        <v>3251</v>
      </c>
      <c r="W662" s="41" t="n">
        <v>6009.77</v>
      </c>
    </row>
    <row r="663" customFormat="false" ht="12.75" hidden="false" customHeight="false" outlineLevel="0" collapsed="false">
      <c r="A663" s="39" t="s">
        <v>187</v>
      </c>
      <c r="B663" s="39" t="s">
        <v>59</v>
      </c>
      <c r="C663" s="39" t="s">
        <v>60</v>
      </c>
      <c r="D663" s="39" t="s">
        <v>188</v>
      </c>
      <c r="E663" s="41" t="n">
        <v>58268.66</v>
      </c>
      <c r="G663" s="39" t="s">
        <v>1450</v>
      </c>
      <c r="H663" s="39" t="s">
        <v>59</v>
      </c>
      <c r="I663" s="39" t="s">
        <v>60</v>
      </c>
      <c r="J663" s="39" t="s">
        <v>1451</v>
      </c>
      <c r="K663" s="41" t="n">
        <v>8665.14</v>
      </c>
      <c r="M663" s="39" t="s">
        <v>192</v>
      </c>
      <c r="N663" s="39" t="s">
        <v>59</v>
      </c>
      <c r="O663" s="39" t="s">
        <v>66</v>
      </c>
      <c r="P663" s="39" t="s">
        <v>193</v>
      </c>
      <c r="Q663" s="41" t="n">
        <v>18462.96</v>
      </c>
      <c r="S663" s="39" t="s">
        <v>458</v>
      </c>
      <c r="T663" s="39" t="s">
        <v>47</v>
      </c>
      <c r="U663" s="39" t="s">
        <v>15</v>
      </c>
      <c r="V663" s="39" t="s">
        <v>459</v>
      </c>
      <c r="W663" s="41" t="n">
        <v>6009.59</v>
      </c>
    </row>
    <row r="664" customFormat="false" ht="12.75" hidden="false" customHeight="false" outlineLevel="0" collapsed="false">
      <c r="A664" s="39" t="s">
        <v>1347</v>
      </c>
      <c r="B664" s="39" t="s">
        <v>20</v>
      </c>
      <c r="C664" s="39" t="s">
        <v>15</v>
      </c>
      <c r="D664" s="39" t="s">
        <v>16</v>
      </c>
      <c r="E664" s="41" t="n">
        <v>58268.05</v>
      </c>
      <c r="G664" s="39" t="s">
        <v>488</v>
      </c>
      <c r="H664" s="39" t="s">
        <v>59</v>
      </c>
      <c r="I664" s="39" t="s">
        <v>60</v>
      </c>
      <c r="J664" s="39" t="s">
        <v>489</v>
      </c>
      <c r="K664" s="41" t="n">
        <v>8664.92</v>
      </c>
      <c r="M664" s="39" t="s">
        <v>3555</v>
      </c>
      <c r="N664" s="39" t="s">
        <v>26</v>
      </c>
      <c r="O664" s="39" t="s">
        <v>60</v>
      </c>
      <c r="P664" s="39" t="s">
        <v>1193</v>
      </c>
      <c r="Q664" s="41" t="n">
        <v>18462.8</v>
      </c>
      <c r="S664" s="39" t="s">
        <v>1995</v>
      </c>
      <c r="T664" s="39" t="s">
        <v>47</v>
      </c>
      <c r="U664" s="39" t="s">
        <v>297</v>
      </c>
      <c r="V664" s="39" t="s">
        <v>512</v>
      </c>
      <c r="W664" s="41" t="n">
        <v>6009.36</v>
      </c>
    </row>
    <row r="665" customFormat="false" ht="12.75" hidden="false" customHeight="false" outlineLevel="0" collapsed="false">
      <c r="A665" s="39" t="s">
        <v>845</v>
      </c>
      <c r="B665" s="39" t="s">
        <v>59</v>
      </c>
      <c r="C665" s="39" t="s">
        <v>60</v>
      </c>
      <c r="D665" s="39" t="s">
        <v>306</v>
      </c>
      <c r="E665" s="41" t="n">
        <v>58267.43</v>
      </c>
      <c r="G665" s="39" t="s">
        <v>993</v>
      </c>
      <c r="H665" s="39" t="s">
        <v>47</v>
      </c>
      <c r="I665" s="39" t="s">
        <v>60</v>
      </c>
      <c r="J665" s="39" t="s">
        <v>491</v>
      </c>
      <c r="K665" s="41" t="n">
        <v>8664.92</v>
      </c>
      <c r="M665" s="39" t="s">
        <v>3209</v>
      </c>
      <c r="N665" s="39" t="s">
        <v>205</v>
      </c>
      <c r="O665" s="39" t="s">
        <v>60</v>
      </c>
      <c r="P665" s="39" t="s">
        <v>16</v>
      </c>
      <c r="Q665" s="41" t="n">
        <v>18462.45</v>
      </c>
      <c r="S665" s="39" t="s">
        <v>3035</v>
      </c>
      <c r="T665" s="39" t="s">
        <v>346</v>
      </c>
      <c r="U665" s="39"/>
      <c r="V665" s="39"/>
      <c r="W665" s="41" t="n">
        <v>6008.44</v>
      </c>
    </row>
    <row r="666" customFormat="false" ht="12.75" hidden="false" customHeight="false" outlineLevel="0" collapsed="false">
      <c r="A666" s="39" t="s">
        <v>3026</v>
      </c>
      <c r="B666" s="39" t="s">
        <v>59</v>
      </c>
      <c r="C666" s="39" t="s">
        <v>60</v>
      </c>
      <c r="D666" s="39" t="s">
        <v>61</v>
      </c>
      <c r="E666" s="41" t="n">
        <v>58267.09</v>
      </c>
      <c r="G666" s="39" t="s">
        <v>1354</v>
      </c>
      <c r="H666" s="39" t="s">
        <v>59</v>
      </c>
      <c r="I666" s="39" t="s">
        <v>66</v>
      </c>
      <c r="J666" s="39" t="s">
        <v>16</v>
      </c>
      <c r="K666" s="41" t="n">
        <v>8664.8</v>
      </c>
      <c r="M666" s="39" t="s">
        <v>2815</v>
      </c>
      <c r="N666" s="39" t="s">
        <v>14</v>
      </c>
      <c r="O666" s="39" t="s">
        <v>87</v>
      </c>
      <c r="P666" s="39" t="s">
        <v>135</v>
      </c>
      <c r="Q666" s="41" t="n">
        <v>18461.18</v>
      </c>
      <c r="S666" s="39" t="s">
        <v>385</v>
      </c>
      <c r="T666" s="39" t="s">
        <v>26</v>
      </c>
      <c r="U666" s="39" t="s">
        <v>27</v>
      </c>
      <c r="V666" s="39" t="s">
        <v>142</v>
      </c>
      <c r="W666" s="41" t="n">
        <v>6008.43</v>
      </c>
    </row>
    <row r="667" customFormat="false" ht="12.75" hidden="false" customHeight="false" outlineLevel="0" collapsed="false">
      <c r="A667" s="39" t="s">
        <v>1298</v>
      </c>
      <c r="B667" s="39" t="s">
        <v>59</v>
      </c>
      <c r="C667" s="39" t="s">
        <v>60</v>
      </c>
      <c r="D667" s="39" t="s">
        <v>281</v>
      </c>
      <c r="E667" s="41" t="n">
        <v>58266.59</v>
      </c>
      <c r="G667" s="39" t="s">
        <v>1775</v>
      </c>
      <c r="H667" s="39" t="s">
        <v>26</v>
      </c>
      <c r="I667" s="39" t="s">
        <v>60</v>
      </c>
      <c r="J667" s="39" t="s">
        <v>1776</v>
      </c>
      <c r="K667" s="41" t="n">
        <v>8664.58</v>
      </c>
      <c r="M667" s="39" t="s">
        <v>1584</v>
      </c>
      <c r="N667" s="39" t="s">
        <v>59</v>
      </c>
      <c r="O667" s="39" t="s">
        <v>60</v>
      </c>
      <c r="P667" s="39" t="s">
        <v>61</v>
      </c>
      <c r="Q667" s="41" t="n">
        <v>18461.18</v>
      </c>
      <c r="S667" s="39" t="s">
        <v>1044</v>
      </c>
      <c r="T667" s="39" t="s">
        <v>59</v>
      </c>
      <c r="U667" s="39" t="s">
        <v>60</v>
      </c>
      <c r="V667" s="39" t="s">
        <v>768</v>
      </c>
      <c r="W667" s="41" t="n">
        <v>6008.42</v>
      </c>
    </row>
    <row r="668" customFormat="false" ht="12.75" hidden="false" customHeight="false" outlineLevel="0" collapsed="false">
      <c r="A668" s="39" t="s">
        <v>2163</v>
      </c>
      <c r="B668" s="39" t="s">
        <v>59</v>
      </c>
      <c r="C668" s="39" t="s">
        <v>60</v>
      </c>
      <c r="D668" s="39" t="s">
        <v>1359</v>
      </c>
      <c r="E668" s="41" t="n">
        <v>58266.39</v>
      </c>
      <c r="G668" s="39" t="s">
        <v>1735</v>
      </c>
      <c r="H668" s="39" t="s">
        <v>59</v>
      </c>
      <c r="I668" s="39" t="s">
        <v>60</v>
      </c>
      <c r="J668" s="39" t="s">
        <v>306</v>
      </c>
      <c r="K668" s="41" t="n">
        <v>8664.23</v>
      </c>
      <c r="M668" s="39" t="s">
        <v>2227</v>
      </c>
      <c r="N668" s="39" t="s">
        <v>26</v>
      </c>
      <c r="O668" s="39" t="s">
        <v>111</v>
      </c>
      <c r="P668" s="39" t="s">
        <v>763</v>
      </c>
      <c r="Q668" s="41" t="n">
        <v>18460.42</v>
      </c>
      <c r="S668" s="39" t="s">
        <v>567</v>
      </c>
      <c r="T668" s="39" t="s">
        <v>59</v>
      </c>
      <c r="U668" s="39" t="s">
        <v>60</v>
      </c>
      <c r="V668" s="39" t="s">
        <v>61</v>
      </c>
      <c r="W668" s="41" t="n">
        <v>6008.42</v>
      </c>
    </row>
    <row r="669" customFormat="false" ht="12.75" hidden="false" customHeight="false" outlineLevel="0" collapsed="false">
      <c r="A669" s="39" t="s">
        <v>2811</v>
      </c>
      <c r="B669" s="39" t="s">
        <v>59</v>
      </c>
      <c r="C669" s="39" t="s">
        <v>60</v>
      </c>
      <c r="D669" s="39" t="s">
        <v>1359</v>
      </c>
      <c r="E669" s="41" t="n">
        <v>58266.39</v>
      </c>
      <c r="G669" s="39" t="s">
        <v>1642</v>
      </c>
      <c r="H669" s="39" t="s">
        <v>226</v>
      </c>
      <c r="I669" s="39" t="s">
        <v>60</v>
      </c>
      <c r="J669" s="39" t="s">
        <v>265</v>
      </c>
      <c r="K669" s="41" t="n">
        <v>8664.21</v>
      </c>
      <c r="M669" s="39" t="s">
        <v>3524</v>
      </c>
      <c r="N669" s="39" t="s">
        <v>14</v>
      </c>
      <c r="O669" s="39" t="s">
        <v>27</v>
      </c>
      <c r="P669" s="39" t="s">
        <v>50</v>
      </c>
      <c r="Q669" s="41" t="n">
        <v>18456.08</v>
      </c>
      <c r="S669" s="39" t="s">
        <v>25</v>
      </c>
      <c r="T669" s="39" t="s">
        <v>26</v>
      </c>
      <c r="U669" s="39" t="s">
        <v>27</v>
      </c>
      <c r="V669" s="39" t="s">
        <v>28</v>
      </c>
      <c r="W669" s="41" t="n">
        <v>6008.42</v>
      </c>
    </row>
    <row r="670" customFormat="false" ht="12.75" hidden="false" customHeight="false" outlineLevel="0" collapsed="false">
      <c r="A670" s="39" t="s">
        <v>1161</v>
      </c>
      <c r="B670" s="39" t="s">
        <v>309</v>
      </c>
      <c r="C670" s="39" t="s">
        <v>60</v>
      </c>
      <c r="D670" s="39" t="s">
        <v>1162</v>
      </c>
      <c r="E670" s="41" t="n">
        <v>58265.13</v>
      </c>
      <c r="G670" s="39" t="s">
        <v>1960</v>
      </c>
      <c r="H670" s="39" t="s">
        <v>1961</v>
      </c>
      <c r="I670" s="39" t="s">
        <v>60</v>
      </c>
      <c r="J670" s="39" t="s">
        <v>1359</v>
      </c>
      <c r="K670" s="41" t="n">
        <v>8664.21</v>
      </c>
      <c r="M670" s="39" t="s">
        <v>1542</v>
      </c>
      <c r="N670" s="39" t="s">
        <v>59</v>
      </c>
      <c r="O670" s="39" t="s">
        <v>66</v>
      </c>
      <c r="P670" s="39" t="s">
        <v>119</v>
      </c>
      <c r="Q670" s="41" t="n">
        <v>18456.08</v>
      </c>
      <c r="S670" s="39" t="s">
        <v>1283</v>
      </c>
      <c r="T670" s="39" t="s">
        <v>346</v>
      </c>
      <c r="U670" s="39"/>
      <c r="V670" s="39"/>
      <c r="W670" s="41" t="n">
        <v>6008.42</v>
      </c>
    </row>
    <row r="671" customFormat="false" ht="12.75" hidden="false" customHeight="false" outlineLevel="0" collapsed="false">
      <c r="A671" s="39" t="s">
        <v>2887</v>
      </c>
      <c r="B671" s="39" t="s">
        <v>59</v>
      </c>
      <c r="C671" s="39" t="s">
        <v>60</v>
      </c>
      <c r="D671" s="39" t="s">
        <v>2888</v>
      </c>
      <c r="E671" s="41" t="n">
        <v>58263.05</v>
      </c>
      <c r="G671" s="39" t="s">
        <v>3045</v>
      </c>
      <c r="H671" s="39" t="s">
        <v>59</v>
      </c>
      <c r="I671" s="39" t="s">
        <v>60</v>
      </c>
      <c r="J671" s="39" t="s">
        <v>61</v>
      </c>
      <c r="K671" s="41" t="n">
        <v>8663.54</v>
      </c>
      <c r="M671" s="39" t="s">
        <v>3002</v>
      </c>
      <c r="N671" s="39" t="s">
        <v>14</v>
      </c>
      <c r="O671" s="39" t="s">
        <v>37</v>
      </c>
      <c r="P671" s="39" t="s">
        <v>512</v>
      </c>
      <c r="Q671" s="41" t="n">
        <v>18455.78</v>
      </c>
      <c r="S671" s="39" t="s">
        <v>481</v>
      </c>
      <c r="T671" s="39" t="s">
        <v>309</v>
      </c>
      <c r="U671" s="39" t="s">
        <v>297</v>
      </c>
      <c r="V671" s="39" t="s">
        <v>343</v>
      </c>
      <c r="W671" s="41" t="n">
        <v>6008.42</v>
      </c>
    </row>
    <row r="672" customFormat="false" ht="12.75" hidden="false" customHeight="false" outlineLevel="0" collapsed="false">
      <c r="A672" s="39" t="s">
        <v>19</v>
      </c>
      <c r="B672" s="39" t="s">
        <v>20</v>
      </c>
      <c r="C672" s="39" t="s">
        <v>15</v>
      </c>
      <c r="D672" s="39" t="s">
        <v>16</v>
      </c>
      <c r="E672" s="41" t="n">
        <v>58262.61</v>
      </c>
      <c r="G672" s="39" t="s">
        <v>675</v>
      </c>
      <c r="H672" s="39" t="s">
        <v>59</v>
      </c>
      <c r="I672" s="39" t="s">
        <v>60</v>
      </c>
      <c r="J672" s="39" t="s">
        <v>676</v>
      </c>
      <c r="K672" s="41" t="n">
        <v>8663.5</v>
      </c>
      <c r="M672" s="39" t="s">
        <v>393</v>
      </c>
      <c r="N672" s="39" t="s">
        <v>14</v>
      </c>
      <c r="O672" s="39" t="s">
        <v>87</v>
      </c>
      <c r="P672" s="39" t="s">
        <v>394</v>
      </c>
      <c r="Q672" s="41" t="n">
        <v>18455.41</v>
      </c>
      <c r="S672" s="39" t="s">
        <v>2757</v>
      </c>
      <c r="T672" s="39" t="s">
        <v>59</v>
      </c>
      <c r="U672" s="39" t="s">
        <v>60</v>
      </c>
      <c r="V672" s="39" t="s">
        <v>1359</v>
      </c>
      <c r="W672" s="41" t="n">
        <v>6008.42</v>
      </c>
    </row>
    <row r="673" customFormat="false" ht="12.75" hidden="false" customHeight="false" outlineLevel="0" collapsed="false">
      <c r="A673" s="39" t="s">
        <v>3444</v>
      </c>
      <c r="B673" s="39" t="s">
        <v>978</v>
      </c>
      <c r="C673" s="39"/>
      <c r="D673" s="39"/>
      <c r="E673" s="41" t="n">
        <v>58261.874321</v>
      </c>
      <c r="G673" s="39" t="s">
        <v>2505</v>
      </c>
      <c r="H673" s="39" t="s">
        <v>59</v>
      </c>
      <c r="I673" s="39" t="s">
        <v>60</v>
      </c>
      <c r="J673" s="39" t="s">
        <v>61</v>
      </c>
      <c r="K673" s="41" t="n">
        <v>8663.5</v>
      </c>
      <c r="M673" s="39" t="s">
        <v>3295</v>
      </c>
      <c r="N673" s="39" t="s">
        <v>47</v>
      </c>
      <c r="O673" s="39" t="s">
        <v>87</v>
      </c>
      <c r="P673" s="39" t="s">
        <v>2180</v>
      </c>
      <c r="Q673" s="41" t="n">
        <v>18454.05</v>
      </c>
      <c r="S673" s="39" t="s">
        <v>2543</v>
      </c>
      <c r="T673" s="39" t="s">
        <v>309</v>
      </c>
      <c r="U673" s="39" t="s">
        <v>87</v>
      </c>
      <c r="V673" s="39" t="s">
        <v>375</v>
      </c>
      <c r="W673" s="41" t="n">
        <v>6008.42</v>
      </c>
    </row>
    <row r="674" customFormat="false" ht="12.75" hidden="false" customHeight="false" outlineLevel="0" collapsed="false">
      <c r="A674" s="39" t="s">
        <v>3489</v>
      </c>
      <c r="B674" s="39" t="s">
        <v>47</v>
      </c>
      <c r="C674" s="39" t="s">
        <v>15</v>
      </c>
      <c r="D674" s="39" t="s">
        <v>2180</v>
      </c>
      <c r="E674" s="41" t="n">
        <v>58261.55</v>
      </c>
      <c r="G674" s="39" t="s">
        <v>2702</v>
      </c>
      <c r="H674" s="39" t="s">
        <v>59</v>
      </c>
      <c r="I674" s="39" t="s">
        <v>60</v>
      </c>
      <c r="J674" s="39" t="s">
        <v>2703</v>
      </c>
      <c r="K674" s="41" t="n">
        <v>8663.49</v>
      </c>
      <c r="M674" s="39" t="s">
        <v>854</v>
      </c>
      <c r="N674" s="39" t="s">
        <v>20</v>
      </c>
      <c r="O674" s="39" t="s">
        <v>37</v>
      </c>
      <c r="P674" s="39" t="s">
        <v>512</v>
      </c>
      <c r="Q674" s="41" t="n">
        <v>18451.44</v>
      </c>
      <c r="S674" s="39" t="s">
        <v>574</v>
      </c>
      <c r="T674" s="39" t="s">
        <v>47</v>
      </c>
      <c r="U674" s="39" t="s">
        <v>15</v>
      </c>
      <c r="V674" s="39" t="s">
        <v>575</v>
      </c>
      <c r="W674" s="41" t="n">
        <v>6008.4</v>
      </c>
    </row>
    <row r="675" customFormat="false" ht="12.75" hidden="false" customHeight="false" outlineLevel="0" collapsed="false">
      <c r="A675" s="39" t="s">
        <v>1866</v>
      </c>
      <c r="B675" s="39" t="s">
        <v>47</v>
      </c>
      <c r="C675" s="39" t="s">
        <v>15</v>
      </c>
      <c r="D675" s="39" t="s">
        <v>1867</v>
      </c>
      <c r="E675" s="41" t="n">
        <v>58261.53</v>
      </c>
      <c r="G675" s="39" t="s">
        <v>1617</v>
      </c>
      <c r="H675" s="39" t="s">
        <v>59</v>
      </c>
      <c r="I675" s="39" t="s">
        <v>60</v>
      </c>
      <c r="J675" s="39" t="s">
        <v>61</v>
      </c>
      <c r="K675" s="41" t="n">
        <v>8663.4</v>
      </c>
      <c r="M675" s="39" t="s">
        <v>1225</v>
      </c>
      <c r="N675" s="39" t="s">
        <v>20</v>
      </c>
      <c r="O675" s="39" t="s">
        <v>45</v>
      </c>
      <c r="P675" s="39" t="s">
        <v>1226</v>
      </c>
      <c r="Q675" s="41" t="n">
        <v>18450.64</v>
      </c>
      <c r="S675" s="39" t="s">
        <v>2049</v>
      </c>
      <c r="T675" s="39" t="s">
        <v>20</v>
      </c>
      <c r="U675" s="39" t="s">
        <v>37</v>
      </c>
      <c r="V675" s="39" t="s">
        <v>1562</v>
      </c>
      <c r="W675" s="41" t="n">
        <v>6008.38</v>
      </c>
    </row>
    <row r="676" customFormat="false" ht="12.75" hidden="false" customHeight="false" outlineLevel="0" collapsed="false">
      <c r="A676" s="39" t="s">
        <v>301</v>
      </c>
      <c r="B676" s="39" t="s">
        <v>47</v>
      </c>
      <c r="C676" s="39" t="s">
        <v>15</v>
      </c>
      <c r="D676" s="39" t="s">
        <v>16</v>
      </c>
      <c r="E676" s="41" t="n">
        <v>58261.51</v>
      </c>
      <c r="G676" s="39" t="s">
        <v>2757</v>
      </c>
      <c r="H676" s="39" t="s">
        <v>59</v>
      </c>
      <c r="I676" s="39" t="s">
        <v>60</v>
      </c>
      <c r="J676" s="39" t="s">
        <v>1359</v>
      </c>
      <c r="K676" s="41" t="n">
        <v>8663.4</v>
      </c>
      <c r="M676" s="39" t="s">
        <v>1630</v>
      </c>
      <c r="N676" s="39" t="s">
        <v>639</v>
      </c>
      <c r="O676" s="39" t="s">
        <v>37</v>
      </c>
      <c r="P676" s="39" t="s">
        <v>1631</v>
      </c>
      <c r="Q676" s="41" t="n">
        <v>18447.65</v>
      </c>
      <c r="S676" s="39" t="s">
        <v>2344</v>
      </c>
      <c r="T676" s="39" t="s">
        <v>47</v>
      </c>
      <c r="U676" s="39" t="s">
        <v>27</v>
      </c>
      <c r="V676" s="39" t="s">
        <v>2345</v>
      </c>
      <c r="W676" s="41" t="n">
        <v>6008.36</v>
      </c>
    </row>
    <row r="677" customFormat="false" ht="12.75" hidden="false" customHeight="false" outlineLevel="0" collapsed="false">
      <c r="A677" s="39" t="s">
        <v>3273</v>
      </c>
      <c r="B677" s="39" t="s">
        <v>47</v>
      </c>
      <c r="C677" s="39" t="s">
        <v>15</v>
      </c>
      <c r="D677" s="39" t="s">
        <v>2180</v>
      </c>
      <c r="E677" s="41" t="n">
        <v>58261.5</v>
      </c>
      <c r="G677" s="39" t="s">
        <v>767</v>
      </c>
      <c r="H677" s="39" t="s">
        <v>59</v>
      </c>
      <c r="I677" s="39" t="s">
        <v>60</v>
      </c>
      <c r="J677" s="39" t="s">
        <v>768</v>
      </c>
      <c r="K677" s="41" t="n">
        <v>8663.38</v>
      </c>
      <c r="M677" s="39" t="s">
        <v>1532</v>
      </c>
      <c r="N677" s="39" t="s">
        <v>59</v>
      </c>
      <c r="O677" s="39" t="s">
        <v>66</v>
      </c>
      <c r="P677" s="39" t="s">
        <v>119</v>
      </c>
      <c r="Q677" s="41" t="n">
        <v>18445.65</v>
      </c>
      <c r="S677" s="39" t="s">
        <v>767</v>
      </c>
      <c r="T677" s="39" t="s">
        <v>59</v>
      </c>
      <c r="U677" s="39" t="s">
        <v>60</v>
      </c>
      <c r="V677" s="39" t="s">
        <v>768</v>
      </c>
      <c r="W677" s="41" t="n">
        <v>6008.36</v>
      </c>
    </row>
    <row r="678" customFormat="false" ht="12.75" hidden="false" customHeight="false" outlineLevel="0" collapsed="false">
      <c r="A678" s="39" t="s">
        <v>225</v>
      </c>
      <c r="B678" s="39" t="s">
        <v>226</v>
      </c>
      <c r="C678" s="39" t="s">
        <v>15</v>
      </c>
      <c r="D678" s="39" t="s">
        <v>227</v>
      </c>
      <c r="E678" s="41" t="n">
        <v>58261.48</v>
      </c>
      <c r="G678" s="39" t="s">
        <v>1365</v>
      </c>
      <c r="H678" s="39" t="s">
        <v>59</v>
      </c>
      <c r="I678" s="39" t="s">
        <v>66</v>
      </c>
      <c r="J678" s="39" t="s">
        <v>1366</v>
      </c>
      <c r="K678" s="41" t="n">
        <v>8663.34</v>
      </c>
      <c r="M678" s="39" t="s">
        <v>2344</v>
      </c>
      <c r="N678" s="39" t="s">
        <v>47</v>
      </c>
      <c r="O678" s="39" t="s">
        <v>27</v>
      </c>
      <c r="P678" s="39" t="s">
        <v>2345</v>
      </c>
      <c r="Q678" s="41" t="n">
        <v>18437.95</v>
      </c>
      <c r="S678" s="39" t="s">
        <v>414</v>
      </c>
      <c r="T678" s="39" t="s">
        <v>44</v>
      </c>
      <c r="U678" s="39" t="s">
        <v>15</v>
      </c>
      <c r="V678" s="39"/>
      <c r="W678" s="41" t="n">
        <v>6008.33</v>
      </c>
    </row>
    <row r="679" customFormat="false" ht="12.75" hidden="false" customHeight="false" outlineLevel="0" collapsed="false">
      <c r="A679" s="39" t="s">
        <v>3555</v>
      </c>
      <c r="B679" s="39" t="s">
        <v>26</v>
      </c>
      <c r="C679" s="39" t="s">
        <v>60</v>
      </c>
      <c r="D679" s="39" t="s">
        <v>1193</v>
      </c>
      <c r="E679" s="41" t="n">
        <v>58260.39</v>
      </c>
      <c r="G679" s="39" t="s">
        <v>1295</v>
      </c>
      <c r="H679" s="39" t="s">
        <v>47</v>
      </c>
      <c r="I679" s="39" t="s">
        <v>87</v>
      </c>
      <c r="J679" s="39" t="s">
        <v>90</v>
      </c>
      <c r="K679" s="41" t="n">
        <v>8663.29</v>
      </c>
      <c r="M679" s="39" t="s">
        <v>2213</v>
      </c>
      <c r="N679" s="39" t="s">
        <v>26</v>
      </c>
      <c r="O679" s="39" t="s">
        <v>27</v>
      </c>
      <c r="P679" s="39" t="s">
        <v>28</v>
      </c>
      <c r="Q679" s="41" t="n">
        <v>18437.95</v>
      </c>
      <c r="S679" s="39" t="s">
        <v>1989</v>
      </c>
      <c r="T679" s="39" t="s">
        <v>14</v>
      </c>
      <c r="U679" s="39" t="s">
        <v>87</v>
      </c>
      <c r="V679" s="39" t="s">
        <v>1996</v>
      </c>
      <c r="W679" s="41" t="n">
        <v>6008.15</v>
      </c>
    </row>
    <row r="680" customFormat="false" ht="12.75" hidden="false" customHeight="false" outlineLevel="0" collapsed="false">
      <c r="A680" s="39" t="s">
        <v>2035</v>
      </c>
      <c r="B680" s="39" t="s">
        <v>59</v>
      </c>
      <c r="C680" s="39" t="s">
        <v>60</v>
      </c>
      <c r="D680" s="39" t="s">
        <v>1359</v>
      </c>
      <c r="E680" s="41" t="n">
        <v>58258.84</v>
      </c>
      <c r="G680" s="39" t="s">
        <v>845</v>
      </c>
      <c r="H680" s="39" t="s">
        <v>59</v>
      </c>
      <c r="I680" s="39" t="s">
        <v>60</v>
      </c>
      <c r="J680" s="39" t="s">
        <v>306</v>
      </c>
      <c r="K680" s="41" t="n">
        <v>8663.28</v>
      </c>
      <c r="M680" s="39" t="s">
        <v>2049</v>
      </c>
      <c r="N680" s="39" t="s">
        <v>20</v>
      </c>
      <c r="O680" s="39" t="s">
        <v>37</v>
      </c>
      <c r="P680" s="39" t="s">
        <v>1562</v>
      </c>
      <c r="Q680" s="41" t="n">
        <v>18432.85</v>
      </c>
      <c r="S680" s="39" t="s">
        <v>1665</v>
      </c>
      <c r="T680" s="39" t="s">
        <v>59</v>
      </c>
      <c r="U680" s="39" t="s">
        <v>60</v>
      </c>
      <c r="V680" s="39" t="s">
        <v>1666</v>
      </c>
      <c r="W680" s="41" t="n">
        <v>6008.14</v>
      </c>
    </row>
    <row r="681" customFormat="false" ht="12.75" hidden="false" customHeight="false" outlineLevel="0" collapsed="false">
      <c r="A681" s="39" t="s">
        <v>2785</v>
      </c>
      <c r="B681" s="39" t="s">
        <v>20</v>
      </c>
      <c r="C681" s="39" t="s">
        <v>15</v>
      </c>
      <c r="D681" s="39" t="s">
        <v>208</v>
      </c>
      <c r="E681" s="41" t="n">
        <v>58258.81</v>
      </c>
      <c r="G681" s="39" t="s">
        <v>2880</v>
      </c>
      <c r="H681" s="39" t="s">
        <v>59</v>
      </c>
      <c r="I681" s="39" t="s">
        <v>60</v>
      </c>
      <c r="J681" s="39" t="s">
        <v>1359</v>
      </c>
      <c r="K681" s="41" t="n">
        <v>8663.2</v>
      </c>
      <c r="M681" s="39" t="s">
        <v>2621</v>
      </c>
      <c r="N681" s="39" t="s">
        <v>26</v>
      </c>
      <c r="O681" s="39" t="s">
        <v>27</v>
      </c>
      <c r="P681" s="39" t="s">
        <v>28</v>
      </c>
      <c r="Q681" s="41" t="n">
        <v>18416.99</v>
      </c>
      <c r="S681" s="39" t="s">
        <v>2831</v>
      </c>
      <c r="T681" s="39" t="s">
        <v>26</v>
      </c>
      <c r="U681" s="39" t="s">
        <v>15</v>
      </c>
      <c r="V681" s="39" t="s">
        <v>1578</v>
      </c>
      <c r="W681" s="41" t="n">
        <v>6007.99</v>
      </c>
    </row>
    <row r="682" customFormat="false" ht="12.75" hidden="false" customHeight="false" outlineLevel="0" collapsed="false">
      <c r="A682" s="39" t="s">
        <v>1577</v>
      </c>
      <c r="B682" s="39" t="s">
        <v>26</v>
      </c>
      <c r="C682" s="39" t="s">
        <v>15</v>
      </c>
      <c r="D682" s="39" t="s">
        <v>1578</v>
      </c>
      <c r="E682" s="41" t="n">
        <v>58256.72</v>
      </c>
      <c r="G682" s="39" t="s">
        <v>2887</v>
      </c>
      <c r="H682" s="39" t="s">
        <v>59</v>
      </c>
      <c r="I682" s="39" t="s">
        <v>60</v>
      </c>
      <c r="J682" s="39" t="s">
        <v>2888</v>
      </c>
      <c r="K682" s="41" t="n">
        <v>8663.07</v>
      </c>
      <c r="M682" s="39" t="s">
        <v>983</v>
      </c>
      <c r="N682" s="39" t="s">
        <v>205</v>
      </c>
      <c r="O682" s="39" t="s">
        <v>297</v>
      </c>
      <c r="P682" s="39" t="s">
        <v>984</v>
      </c>
      <c r="Q682" s="41" t="n">
        <v>18406.22</v>
      </c>
      <c r="S682" s="39" t="s">
        <v>3442</v>
      </c>
      <c r="T682" s="39" t="s">
        <v>44</v>
      </c>
      <c r="U682" s="39" t="s">
        <v>45</v>
      </c>
      <c r="V682" s="39"/>
      <c r="W682" s="41" t="n">
        <v>6007.97</v>
      </c>
    </row>
    <row r="683" customFormat="false" ht="12.75" hidden="false" customHeight="false" outlineLevel="0" collapsed="false">
      <c r="A683" s="39" t="s">
        <v>2543</v>
      </c>
      <c r="B683" s="39" t="s">
        <v>309</v>
      </c>
      <c r="C683" s="39" t="s">
        <v>87</v>
      </c>
      <c r="D683" s="39" t="s">
        <v>375</v>
      </c>
      <c r="E683" s="41" t="n">
        <v>58256.65</v>
      </c>
      <c r="G683" s="39" t="s">
        <v>3204</v>
      </c>
      <c r="H683" s="39" t="s">
        <v>59</v>
      </c>
      <c r="I683" s="39" t="s">
        <v>60</v>
      </c>
      <c r="J683" s="39" t="s">
        <v>61</v>
      </c>
      <c r="K683" s="41" t="n">
        <v>8663.07</v>
      </c>
      <c r="M683" s="39" t="s">
        <v>3035</v>
      </c>
      <c r="N683" s="39" t="s">
        <v>346</v>
      </c>
      <c r="O683" s="39"/>
      <c r="P683" s="39"/>
      <c r="Q683" s="41" t="n">
        <v>18371.96</v>
      </c>
      <c r="S683" s="39" t="s">
        <v>1224</v>
      </c>
      <c r="T683" s="39" t="s">
        <v>44</v>
      </c>
      <c r="U683" s="39" t="s">
        <v>111</v>
      </c>
      <c r="V683" s="39"/>
      <c r="W683" s="41" t="n">
        <v>6007.9</v>
      </c>
    </row>
    <row r="684" customFormat="false" ht="12.75" hidden="false" customHeight="false" outlineLevel="0" collapsed="false">
      <c r="A684" s="39" t="s">
        <v>2546</v>
      </c>
      <c r="B684" s="39" t="s">
        <v>44</v>
      </c>
      <c r="C684" s="39" t="s">
        <v>87</v>
      </c>
      <c r="D684" s="39"/>
      <c r="E684" s="41" t="n">
        <v>58256.65</v>
      </c>
      <c r="G684" s="39" t="s">
        <v>2732</v>
      </c>
      <c r="H684" s="39" t="s">
        <v>26</v>
      </c>
      <c r="I684" s="39" t="s">
        <v>60</v>
      </c>
      <c r="J684" s="39" t="s">
        <v>512</v>
      </c>
      <c r="K684" s="41" t="n">
        <v>8662.99</v>
      </c>
      <c r="M684" s="39" t="s">
        <v>1090</v>
      </c>
      <c r="N684" s="39" t="s">
        <v>26</v>
      </c>
      <c r="O684" s="39" t="s">
        <v>87</v>
      </c>
      <c r="P684" s="39" t="s">
        <v>1091</v>
      </c>
      <c r="Q684" s="41" t="n">
        <v>18356.62</v>
      </c>
      <c r="S684" s="39" t="s">
        <v>1577</v>
      </c>
      <c r="T684" s="39" t="s">
        <v>26</v>
      </c>
      <c r="U684" s="39" t="s">
        <v>15</v>
      </c>
      <c r="V684" s="39" t="s">
        <v>1578</v>
      </c>
      <c r="W684" s="41" t="n">
        <v>6007.39</v>
      </c>
    </row>
    <row r="685" customFormat="false" ht="12.75" hidden="false" customHeight="false" outlineLevel="0" collapsed="false">
      <c r="A685" s="39" t="s">
        <v>2422</v>
      </c>
      <c r="B685" s="39" t="s">
        <v>20</v>
      </c>
      <c r="C685" s="39" t="s">
        <v>15</v>
      </c>
      <c r="D685" s="39" t="s">
        <v>16</v>
      </c>
      <c r="E685" s="41" t="n">
        <v>58256.53</v>
      </c>
      <c r="G685" s="39" t="s">
        <v>718</v>
      </c>
      <c r="H685" s="39" t="s">
        <v>59</v>
      </c>
      <c r="I685" s="39" t="s">
        <v>60</v>
      </c>
      <c r="J685" s="39" t="s">
        <v>719</v>
      </c>
      <c r="K685" s="41" t="n">
        <v>8662.93</v>
      </c>
      <c r="M685" s="39" t="s">
        <v>3478</v>
      </c>
      <c r="N685" s="39" t="s">
        <v>26</v>
      </c>
      <c r="O685" s="39" t="s">
        <v>87</v>
      </c>
      <c r="P685" s="39" t="s">
        <v>3479</v>
      </c>
      <c r="Q685" s="41" t="n">
        <v>18355.02</v>
      </c>
      <c r="S685" s="39" t="s">
        <v>1072</v>
      </c>
      <c r="T685" s="39" t="s">
        <v>26</v>
      </c>
      <c r="U685" s="39" t="s">
        <v>111</v>
      </c>
      <c r="V685" s="39" t="s">
        <v>61</v>
      </c>
      <c r="W685" s="41" t="n">
        <v>6007.39</v>
      </c>
    </row>
    <row r="686" customFormat="false" ht="12.75" hidden="false" customHeight="false" outlineLevel="0" collapsed="false">
      <c r="A686" s="39" t="s">
        <v>15</v>
      </c>
      <c r="B686" s="39" t="s">
        <v>34</v>
      </c>
      <c r="C686" s="39"/>
      <c r="D686" s="39"/>
      <c r="E686" s="41" t="n">
        <v>58256.189854</v>
      </c>
      <c r="G686" s="39" t="s">
        <v>2936</v>
      </c>
      <c r="H686" s="39" t="s">
        <v>59</v>
      </c>
      <c r="I686" s="39" t="s">
        <v>60</v>
      </c>
      <c r="J686" s="39" t="s">
        <v>2900</v>
      </c>
      <c r="K686" s="41" t="n">
        <v>8662.93</v>
      </c>
      <c r="M686" s="39" t="s">
        <v>1836</v>
      </c>
      <c r="N686" s="39" t="s">
        <v>20</v>
      </c>
      <c r="O686" s="39" t="s">
        <v>37</v>
      </c>
      <c r="P686" s="39" t="s">
        <v>1837</v>
      </c>
      <c r="Q686" s="41" t="n">
        <v>18288.03</v>
      </c>
      <c r="S686" s="39" t="s">
        <v>1312</v>
      </c>
      <c r="T686" s="39" t="s">
        <v>20</v>
      </c>
      <c r="U686" s="39" t="s">
        <v>45</v>
      </c>
      <c r="V686" s="39" t="s">
        <v>69</v>
      </c>
      <c r="W686" s="41" t="n">
        <v>6007.06</v>
      </c>
    </row>
    <row r="687" customFormat="false" ht="12.75" hidden="false" customHeight="false" outlineLevel="0" collapsed="false">
      <c r="A687" s="39" t="s">
        <v>2242</v>
      </c>
      <c r="B687" s="39" t="s">
        <v>47</v>
      </c>
      <c r="C687" s="39" t="s">
        <v>15</v>
      </c>
      <c r="D687" s="39" t="s">
        <v>576</v>
      </c>
      <c r="E687" s="41" t="n">
        <v>58255.6</v>
      </c>
      <c r="G687" s="39" t="s">
        <v>2739</v>
      </c>
      <c r="H687" s="39" t="s">
        <v>59</v>
      </c>
      <c r="I687" s="39" t="s">
        <v>60</v>
      </c>
      <c r="J687" s="39" t="s">
        <v>1359</v>
      </c>
      <c r="K687" s="41" t="n">
        <v>8662.86</v>
      </c>
      <c r="M687" s="39" t="s">
        <v>965</v>
      </c>
      <c r="N687" s="39" t="s">
        <v>20</v>
      </c>
      <c r="O687" s="39" t="s">
        <v>37</v>
      </c>
      <c r="P687" s="39" t="s">
        <v>512</v>
      </c>
      <c r="Q687" s="41" t="n">
        <v>18288.03</v>
      </c>
      <c r="S687" s="39" t="s">
        <v>514</v>
      </c>
      <c r="T687" s="39" t="s">
        <v>59</v>
      </c>
      <c r="U687" s="39" t="s">
        <v>60</v>
      </c>
      <c r="V687" s="39" t="s">
        <v>281</v>
      </c>
      <c r="W687" s="41" t="n">
        <v>6006.48</v>
      </c>
    </row>
    <row r="688" customFormat="false" ht="12.75" hidden="false" customHeight="false" outlineLevel="0" collapsed="false">
      <c r="A688" s="39" t="s">
        <v>2831</v>
      </c>
      <c r="B688" s="39" t="s">
        <v>26</v>
      </c>
      <c r="C688" s="39" t="s">
        <v>15</v>
      </c>
      <c r="D688" s="39" t="s">
        <v>1578</v>
      </c>
      <c r="E688" s="41" t="n">
        <v>58255.1</v>
      </c>
      <c r="G688" s="39" t="s">
        <v>1709</v>
      </c>
      <c r="H688" s="39" t="s">
        <v>44</v>
      </c>
      <c r="I688" s="39" t="s">
        <v>66</v>
      </c>
      <c r="J688" s="39"/>
      <c r="K688" s="41" t="n">
        <v>8662.85</v>
      </c>
      <c r="M688" s="39" t="s">
        <v>603</v>
      </c>
      <c r="N688" s="39" t="s">
        <v>125</v>
      </c>
      <c r="O688" s="39" t="s">
        <v>87</v>
      </c>
      <c r="P688" s="39" t="s">
        <v>337</v>
      </c>
      <c r="Q688" s="41" t="n">
        <v>18167.33</v>
      </c>
      <c r="S688" s="39" t="s">
        <v>2529</v>
      </c>
      <c r="T688" s="39" t="s">
        <v>47</v>
      </c>
      <c r="U688" s="39" t="s">
        <v>15</v>
      </c>
      <c r="V688" s="39" t="s">
        <v>2529</v>
      </c>
      <c r="W688" s="41" t="n">
        <v>6005.53</v>
      </c>
    </row>
    <row r="689" customFormat="false" ht="12.75" hidden="false" customHeight="false" outlineLevel="0" collapsed="false">
      <c r="A689" s="39" t="s">
        <v>574</v>
      </c>
      <c r="B689" s="39" t="s">
        <v>47</v>
      </c>
      <c r="C689" s="39" t="s">
        <v>15</v>
      </c>
      <c r="D689" s="39" t="s">
        <v>575</v>
      </c>
      <c r="E689" s="41" t="n">
        <v>58254.62</v>
      </c>
      <c r="G689" s="39" t="s">
        <v>2904</v>
      </c>
      <c r="H689" s="39" t="s">
        <v>59</v>
      </c>
      <c r="I689" s="39" t="s">
        <v>60</v>
      </c>
      <c r="J689" s="39" t="s">
        <v>768</v>
      </c>
      <c r="K689" s="41" t="n">
        <v>8662.57</v>
      </c>
      <c r="M689" s="39" t="s">
        <v>289</v>
      </c>
      <c r="N689" s="39" t="s">
        <v>205</v>
      </c>
      <c r="O689" s="39" t="s">
        <v>15</v>
      </c>
      <c r="P689" s="39" t="s">
        <v>16</v>
      </c>
      <c r="Q689" s="41" t="n">
        <v>18143.54</v>
      </c>
      <c r="S689" s="39" t="s">
        <v>860</v>
      </c>
      <c r="T689" s="39" t="s">
        <v>639</v>
      </c>
      <c r="U689" s="39" t="s">
        <v>60</v>
      </c>
      <c r="V689" s="39" t="s">
        <v>861</v>
      </c>
      <c r="W689" s="41" t="n">
        <v>6005.39</v>
      </c>
    </row>
    <row r="690" customFormat="false" ht="12.75" hidden="false" customHeight="false" outlineLevel="0" collapsed="false">
      <c r="A690" s="39" t="s">
        <v>3017</v>
      </c>
      <c r="B690" s="39" t="s">
        <v>47</v>
      </c>
      <c r="C690" s="39" t="s">
        <v>15</v>
      </c>
      <c r="D690" s="39" t="s">
        <v>3017</v>
      </c>
      <c r="E690" s="41" t="n">
        <v>58254.62</v>
      </c>
      <c r="G690" s="39" t="s">
        <v>709</v>
      </c>
      <c r="H690" s="39" t="s">
        <v>44</v>
      </c>
      <c r="I690" s="39" t="s">
        <v>297</v>
      </c>
      <c r="J690" s="39"/>
      <c r="K690" s="41" t="n">
        <v>8662.53</v>
      </c>
      <c r="M690" s="39" t="s">
        <v>58</v>
      </c>
      <c r="N690" s="39" t="s">
        <v>59</v>
      </c>
      <c r="O690" s="39" t="s">
        <v>60</v>
      </c>
      <c r="P690" s="39" t="s">
        <v>61</v>
      </c>
      <c r="Q690" s="41" t="n">
        <v>18120.56</v>
      </c>
      <c r="S690" s="39" t="s">
        <v>3516</v>
      </c>
      <c r="T690" s="39" t="s">
        <v>14</v>
      </c>
      <c r="U690" s="39" t="s">
        <v>27</v>
      </c>
      <c r="V690" s="39" t="s">
        <v>28</v>
      </c>
      <c r="W690" s="41" t="n">
        <v>6000.04</v>
      </c>
    </row>
    <row r="691" customFormat="false" ht="12.75" hidden="false" customHeight="false" outlineLevel="0" collapsed="false">
      <c r="A691" s="39" t="s">
        <v>1772</v>
      </c>
      <c r="B691" s="39" t="s">
        <v>26</v>
      </c>
      <c r="C691" s="39" t="s">
        <v>297</v>
      </c>
      <c r="D691" s="47" t="s">
        <v>512</v>
      </c>
      <c r="E691" s="49" t="n">
        <v>58254.01</v>
      </c>
      <c r="G691" s="39" t="s">
        <v>3237</v>
      </c>
      <c r="H691" s="39" t="s">
        <v>59</v>
      </c>
      <c r="I691" s="39" t="s">
        <v>60</v>
      </c>
      <c r="J691" s="47" t="s">
        <v>16</v>
      </c>
      <c r="K691" s="49" t="n">
        <v>8662.47</v>
      </c>
      <c r="M691" s="39" t="s">
        <v>3489</v>
      </c>
      <c r="N691" s="39" t="s">
        <v>47</v>
      </c>
      <c r="O691" s="39" t="s">
        <v>15</v>
      </c>
      <c r="P691" s="47" t="s">
        <v>2180</v>
      </c>
      <c r="Q691" s="49" t="n">
        <v>18113.73</v>
      </c>
      <c r="S691" s="39" t="s">
        <v>2936</v>
      </c>
      <c r="T691" s="39" t="s">
        <v>59</v>
      </c>
      <c r="U691" s="39" t="s">
        <v>60</v>
      </c>
      <c r="V691" s="47" t="s">
        <v>2900</v>
      </c>
      <c r="W691" s="49" t="n">
        <v>5998.88</v>
      </c>
    </row>
    <row r="692" customFormat="false" ht="12.75" hidden="false" customHeight="false" outlineLevel="0" collapsed="false">
      <c r="A692" s="39" t="s">
        <v>458</v>
      </c>
      <c r="B692" s="39" t="s">
        <v>47</v>
      </c>
      <c r="C692" s="39" t="s">
        <v>15</v>
      </c>
      <c r="D692" s="39" t="s">
        <v>459</v>
      </c>
      <c r="E692" s="41" t="n">
        <v>58253.95</v>
      </c>
      <c r="G692" s="39" t="s">
        <v>1161</v>
      </c>
      <c r="H692" s="39" t="s">
        <v>309</v>
      </c>
      <c r="I692" s="39" t="s">
        <v>60</v>
      </c>
      <c r="J692" s="39" t="s">
        <v>1162</v>
      </c>
      <c r="K692" s="41" t="n">
        <v>8662.39</v>
      </c>
      <c r="M692" s="39" t="s">
        <v>558</v>
      </c>
      <c r="N692" s="39" t="s">
        <v>93</v>
      </c>
      <c r="O692" s="39" t="s">
        <v>94</v>
      </c>
      <c r="P692" s="39"/>
      <c r="Q692" s="41" t="n">
        <v>18086.24</v>
      </c>
      <c r="S692" s="39" t="s">
        <v>2618</v>
      </c>
      <c r="T692" s="39" t="s">
        <v>59</v>
      </c>
      <c r="U692" s="39" t="s">
        <v>60</v>
      </c>
      <c r="V692" s="39" t="s">
        <v>512</v>
      </c>
      <c r="W692" s="41" t="n">
        <v>5998.3</v>
      </c>
    </row>
    <row r="693" customFormat="false" ht="12.75" hidden="false" customHeight="false" outlineLevel="0" collapsed="false">
      <c r="A693" s="39" t="s">
        <v>3036</v>
      </c>
      <c r="B693" s="39" t="s">
        <v>14</v>
      </c>
      <c r="C693" s="39" t="s">
        <v>15</v>
      </c>
      <c r="D693" s="39" t="s">
        <v>16</v>
      </c>
      <c r="E693" s="41" t="n">
        <v>58253.86</v>
      </c>
      <c r="G693" s="39" t="s">
        <v>3221</v>
      </c>
      <c r="H693" s="39" t="s">
        <v>44</v>
      </c>
      <c r="I693" s="39" t="s">
        <v>66</v>
      </c>
      <c r="J693" s="39"/>
      <c r="K693" s="41" t="n">
        <v>8662.25</v>
      </c>
      <c r="M693" s="39" t="s">
        <v>2525</v>
      </c>
      <c r="N693" s="39" t="s">
        <v>20</v>
      </c>
      <c r="O693" s="39" t="s">
        <v>15</v>
      </c>
      <c r="P693" s="39" t="s">
        <v>16</v>
      </c>
      <c r="Q693" s="41" t="n">
        <v>18063.22</v>
      </c>
      <c r="S693" s="39" t="s">
        <v>3066</v>
      </c>
      <c r="T693" s="39" t="s">
        <v>14</v>
      </c>
      <c r="U693" s="39" t="s">
        <v>37</v>
      </c>
      <c r="V693" s="39" t="s">
        <v>135</v>
      </c>
      <c r="W693" s="41" t="n">
        <v>5998.3</v>
      </c>
    </row>
    <row r="694" customFormat="false" ht="12.75" hidden="false" customHeight="false" outlineLevel="0" collapsed="false">
      <c r="A694" s="39" t="s">
        <v>13</v>
      </c>
      <c r="B694" s="39" t="s">
        <v>14</v>
      </c>
      <c r="C694" s="39" t="s">
        <v>15</v>
      </c>
      <c r="D694" s="39" t="s">
        <v>16</v>
      </c>
      <c r="E694" s="41" t="n">
        <v>58253.81</v>
      </c>
      <c r="G694" s="39" t="s">
        <v>305</v>
      </c>
      <c r="H694" s="39" t="s">
        <v>59</v>
      </c>
      <c r="I694" s="39" t="s">
        <v>60</v>
      </c>
      <c r="J694" s="39" t="s">
        <v>306</v>
      </c>
      <c r="K694" s="41" t="n">
        <v>8662.03</v>
      </c>
      <c r="M694" s="39" t="s">
        <v>762</v>
      </c>
      <c r="N694" s="39" t="s">
        <v>26</v>
      </c>
      <c r="O694" s="39" t="s">
        <v>111</v>
      </c>
      <c r="P694" s="39" t="s">
        <v>763</v>
      </c>
      <c r="Q694" s="41" t="n">
        <v>18051.19</v>
      </c>
      <c r="S694" s="39" t="s">
        <v>3283</v>
      </c>
      <c r="T694" s="39" t="s">
        <v>346</v>
      </c>
      <c r="U694" s="39"/>
      <c r="V694" s="39"/>
      <c r="W694" s="41" t="n">
        <v>5998.3</v>
      </c>
    </row>
    <row r="695" customFormat="false" ht="12.75" hidden="false" customHeight="false" outlineLevel="0" collapsed="false">
      <c r="A695" s="39" t="s">
        <v>1044</v>
      </c>
      <c r="B695" s="39" t="s">
        <v>59</v>
      </c>
      <c r="C695" s="39" t="s">
        <v>60</v>
      </c>
      <c r="D695" s="39" t="s">
        <v>768</v>
      </c>
      <c r="E695" s="41" t="n">
        <v>58253.65</v>
      </c>
      <c r="G695" s="39" t="s">
        <v>2760</v>
      </c>
      <c r="H695" s="39" t="s">
        <v>59</v>
      </c>
      <c r="I695" s="39" t="s">
        <v>60</v>
      </c>
      <c r="J695" s="39" t="s">
        <v>61</v>
      </c>
      <c r="K695" s="41" t="n">
        <v>8662.03</v>
      </c>
      <c r="M695" s="39" t="s">
        <v>2936</v>
      </c>
      <c r="N695" s="39" t="s">
        <v>59</v>
      </c>
      <c r="O695" s="39" t="s">
        <v>60</v>
      </c>
      <c r="P695" s="39" t="s">
        <v>2900</v>
      </c>
      <c r="Q695" s="41" t="n">
        <v>18027.19</v>
      </c>
      <c r="S695" s="39" t="s">
        <v>3180</v>
      </c>
      <c r="T695" s="39" t="s">
        <v>639</v>
      </c>
      <c r="U695" s="39" t="s">
        <v>37</v>
      </c>
      <c r="V695" s="39" t="s">
        <v>727</v>
      </c>
      <c r="W695" s="41" t="n">
        <v>5998.3</v>
      </c>
    </row>
    <row r="696" customFormat="false" ht="12.75" hidden="false" customHeight="false" outlineLevel="0" collapsed="false">
      <c r="A696" s="39" t="s">
        <v>40</v>
      </c>
      <c r="B696" s="39" t="s">
        <v>26</v>
      </c>
      <c r="C696" s="39" t="s">
        <v>15</v>
      </c>
      <c r="D696" s="39" t="s">
        <v>16</v>
      </c>
      <c r="E696" s="41" t="n">
        <v>58252.58</v>
      </c>
      <c r="G696" s="39" t="s">
        <v>3026</v>
      </c>
      <c r="H696" s="39" t="s">
        <v>59</v>
      </c>
      <c r="I696" s="39" t="s">
        <v>60</v>
      </c>
      <c r="J696" s="39" t="s">
        <v>61</v>
      </c>
      <c r="K696" s="41" t="n">
        <v>8661.95</v>
      </c>
      <c r="M696" s="39" t="s">
        <v>2904</v>
      </c>
      <c r="N696" s="39" t="s">
        <v>59</v>
      </c>
      <c r="O696" s="39" t="s">
        <v>60</v>
      </c>
      <c r="P696" s="39" t="s">
        <v>768</v>
      </c>
      <c r="Q696" s="41" t="n">
        <v>18027.19</v>
      </c>
      <c r="S696" s="39" t="s">
        <v>1095</v>
      </c>
      <c r="T696" s="39" t="s">
        <v>44</v>
      </c>
      <c r="U696" s="39" t="s">
        <v>87</v>
      </c>
      <c r="V696" s="39"/>
      <c r="W696" s="41" t="n">
        <v>5998.23</v>
      </c>
    </row>
    <row r="697" customFormat="false" ht="12.75" hidden="false" customHeight="false" outlineLevel="0" collapsed="false">
      <c r="A697" s="39" t="s">
        <v>2525</v>
      </c>
      <c r="B697" s="39" t="s">
        <v>20</v>
      </c>
      <c r="C697" s="39" t="s">
        <v>15</v>
      </c>
      <c r="D697" s="39" t="s">
        <v>16</v>
      </c>
      <c r="E697" s="41" t="n">
        <v>58252.32</v>
      </c>
      <c r="G697" s="39" t="s">
        <v>567</v>
      </c>
      <c r="H697" s="39" t="s">
        <v>59</v>
      </c>
      <c r="I697" s="39" t="s">
        <v>60</v>
      </c>
      <c r="J697" s="39" t="s">
        <v>61</v>
      </c>
      <c r="K697" s="41" t="n">
        <v>8661.92</v>
      </c>
      <c r="M697" s="39" t="s">
        <v>574</v>
      </c>
      <c r="N697" s="39" t="s">
        <v>47</v>
      </c>
      <c r="O697" s="39" t="s">
        <v>15</v>
      </c>
      <c r="P697" s="39" t="s">
        <v>575</v>
      </c>
      <c r="Q697" s="41" t="n">
        <v>18025.54</v>
      </c>
      <c r="S697" s="39" t="s">
        <v>19</v>
      </c>
      <c r="T697" s="39" t="s">
        <v>20</v>
      </c>
      <c r="U697" s="39" t="s">
        <v>15</v>
      </c>
      <c r="V697" s="39" t="s">
        <v>16</v>
      </c>
      <c r="W697" s="41" t="n">
        <v>5997.5</v>
      </c>
    </row>
    <row r="698" customFormat="false" ht="12.75" hidden="false" customHeight="false" outlineLevel="0" collapsed="false">
      <c r="A698" s="39" t="s">
        <v>2676</v>
      </c>
      <c r="B698" s="39" t="s">
        <v>47</v>
      </c>
      <c r="C698" s="39" t="s">
        <v>15</v>
      </c>
      <c r="D698" s="39" t="s">
        <v>2677</v>
      </c>
      <c r="E698" s="41" t="n">
        <v>58252.22</v>
      </c>
      <c r="G698" s="39" t="s">
        <v>1665</v>
      </c>
      <c r="H698" s="39" t="s">
        <v>59</v>
      </c>
      <c r="I698" s="39" t="s">
        <v>60</v>
      </c>
      <c r="J698" s="39" t="s">
        <v>1666</v>
      </c>
      <c r="K698" s="41" t="n">
        <v>8661.92</v>
      </c>
      <c r="M698" s="39" t="s">
        <v>458</v>
      </c>
      <c r="N698" s="39" t="s">
        <v>47</v>
      </c>
      <c r="O698" s="39" t="s">
        <v>15</v>
      </c>
      <c r="P698" s="39" t="s">
        <v>459</v>
      </c>
      <c r="Q698" s="41" t="n">
        <v>18025.21</v>
      </c>
      <c r="S698" s="39" t="s">
        <v>965</v>
      </c>
      <c r="T698" s="39" t="s">
        <v>20</v>
      </c>
      <c r="U698" s="39" t="s">
        <v>37</v>
      </c>
      <c r="V698" s="39" t="s">
        <v>512</v>
      </c>
      <c r="W698" s="41" t="n">
        <v>5996.85</v>
      </c>
    </row>
    <row r="699" customFormat="false" ht="12.75" hidden="false" customHeight="false" outlineLevel="0" collapsed="false">
      <c r="A699" s="39" t="s">
        <v>2529</v>
      </c>
      <c r="B699" s="39" t="s">
        <v>47</v>
      </c>
      <c r="C699" s="39" t="s">
        <v>15</v>
      </c>
      <c r="D699" s="39" t="s">
        <v>2529</v>
      </c>
      <c r="E699" s="41" t="n">
        <v>58252.21</v>
      </c>
      <c r="G699" s="39" t="s">
        <v>2035</v>
      </c>
      <c r="H699" s="39" t="s">
        <v>59</v>
      </c>
      <c r="I699" s="39" t="s">
        <v>60</v>
      </c>
      <c r="J699" s="39" t="s">
        <v>1359</v>
      </c>
      <c r="K699" s="41" t="n">
        <v>8661.81</v>
      </c>
      <c r="M699" s="39" t="s">
        <v>718</v>
      </c>
      <c r="N699" s="39" t="s">
        <v>59</v>
      </c>
      <c r="O699" s="39" t="s">
        <v>60</v>
      </c>
      <c r="P699" s="39" t="s">
        <v>719</v>
      </c>
      <c r="Q699" s="41" t="n">
        <v>18025.16</v>
      </c>
      <c r="S699" s="39" t="s">
        <v>2760</v>
      </c>
      <c r="T699" s="39" t="s">
        <v>59</v>
      </c>
      <c r="U699" s="39" t="s">
        <v>60</v>
      </c>
      <c r="V699" s="39" t="s">
        <v>61</v>
      </c>
      <c r="W699" s="41" t="n">
        <v>5996.52</v>
      </c>
    </row>
    <row r="700" customFormat="false" ht="12.75" hidden="false" customHeight="false" outlineLevel="0" collapsed="false">
      <c r="A700" s="39" t="s">
        <v>2572</v>
      </c>
      <c r="B700" s="39" t="s">
        <v>309</v>
      </c>
      <c r="C700" s="39" t="s">
        <v>60</v>
      </c>
      <c r="D700" s="39" t="s">
        <v>512</v>
      </c>
      <c r="E700" s="41" t="n">
        <v>58248.85</v>
      </c>
      <c r="G700" s="39" t="s">
        <v>1298</v>
      </c>
      <c r="H700" s="39" t="s">
        <v>59</v>
      </c>
      <c r="I700" s="39" t="s">
        <v>60</v>
      </c>
      <c r="J700" s="39" t="s">
        <v>281</v>
      </c>
      <c r="K700" s="41" t="n">
        <v>8661.63</v>
      </c>
      <c r="M700" s="39" t="s">
        <v>911</v>
      </c>
      <c r="N700" s="39" t="s">
        <v>14</v>
      </c>
      <c r="O700" s="39" t="s">
        <v>27</v>
      </c>
      <c r="P700" s="39" t="s">
        <v>138</v>
      </c>
      <c r="Q700" s="41" t="n">
        <v>18025.02</v>
      </c>
      <c r="S700" s="39" t="s">
        <v>920</v>
      </c>
      <c r="T700" s="39" t="s">
        <v>47</v>
      </c>
      <c r="U700" s="39" t="s">
        <v>15</v>
      </c>
      <c r="V700" s="39" t="s">
        <v>921</v>
      </c>
      <c r="W700" s="41" t="n">
        <v>5995.79</v>
      </c>
    </row>
    <row r="701" customFormat="false" ht="12.75" hidden="false" customHeight="false" outlineLevel="0" collapsed="false">
      <c r="A701" s="39" t="s">
        <v>3392</v>
      </c>
      <c r="B701" s="39" t="s">
        <v>59</v>
      </c>
      <c r="C701" s="39" t="s">
        <v>297</v>
      </c>
      <c r="D701" s="39" t="s">
        <v>3393</v>
      </c>
      <c r="E701" s="41" t="n">
        <v>58248.77</v>
      </c>
      <c r="G701" s="39" t="s">
        <v>187</v>
      </c>
      <c r="H701" s="39" t="s">
        <v>59</v>
      </c>
      <c r="I701" s="39" t="s">
        <v>60</v>
      </c>
      <c r="J701" s="39" t="s">
        <v>188</v>
      </c>
      <c r="K701" s="41" t="n">
        <v>8661.52</v>
      </c>
      <c r="M701" s="39" t="s">
        <v>3442</v>
      </c>
      <c r="N701" s="39" t="s">
        <v>44</v>
      </c>
      <c r="O701" s="39" t="s">
        <v>45</v>
      </c>
      <c r="P701" s="39"/>
      <c r="Q701" s="41" t="n">
        <v>18024.51</v>
      </c>
      <c r="S701" s="39" t="s">
        <v>2785</v>
      </c>
      <c r="T701" s="39" t="s">
        <v>20</v>
      </c>
      <c r="U701" s="39" t="s">
        <v>15</v>
      </c>
      <c r="V701" s="39" t="s">
        <v>208</v>
      </c>
      <c r="W701" s="41" t="n">
        <v>5995.76</v>
      </c>
    </row>
    <row r="702" customFormat="false" ht="12.75" hidden="false" customHeight="false" outlineLevel="0" collapsed="false">
      <c r="A702" s="39" t="s">
        <v>2503</v>
      </c>
      <c r="B702" s="39" t="s">
        <v>14</v>
      </c>
      <c r="C702" s="39" t="s">
        <v>15</v>
      </c>
      <c r="D702" s="39" t="s">
        <v>16</v>
      </c>
      <c r="E702" s="41" t="n">
        <v>58248.52</v>
      </c>
      <c r="G702" s="39" t="s">
        <v>1044</v>
      </c>
      <c r="H702" s="39" t="s">
        <v>59</v>
      </c>
      <c r="I702" s="39" t="s">
        <v>60</v>
      </c>
      <c r="J702" s="39" t="s">
        <v>768</v>
      </c>
      <c r="K702" s="41" t="n">
        <v>8661.31</v>
      </c>
      <c r="M702" s="39" t="s">
        <v>1095</v>
      </c>
      <c r="N702" s="39" t="s">
        <v>44</v>
      </c>
      <c r="O702" s="39" t="s">
        <v>87</v>
      </c>
      <c r="P702" s="39"/>
      <c r="Q702" s="41" t="n">
        <v>18024.51</v>
      </c>
      <c r="S702" s="39" t="s">
        <v>1605</v>
      </c>
      <c r="T702" s="39" t="s">
        <v>59</v>
      </c>
      <c r="U702" s="39" t="s">
        <v>297</v>
      </c>
      <c r="V702" s="39" t="s">
        <v>512</v>
      </c>
      <c r="W702" s="41" t="n">
        <v>5995.18</v>
      </c>
    </row>
    <row r="703" customFormat="false" ht="12.75" hidden="false" customHeight="false" outlineLevel="0" collapsed="false">
      <c r="A703" s="39" t="s">
        <v>3304</v>
      </c>
      <c r="B703" s="39" t="s">
        <v>14</v>
      </c>
      <c r="C703" s="39" t="s">
        <v>15</v>
      </c>
      <c r="D703" s="39" t="s">
        <v>16</v>
      </c>
      <c r="E703" s="41" t="n">
        <v>58248.11</v>
      </c>
      <c r="G703" s="39" t="s">
        <v>2742</v>
      </c>
      <c r="H703" s="39" t="s">
        <v>59</v>
      </c>
      <c r="I703" s="39" t="s">
        <v>60</v>
      </c>
      <c r="J703" s="39" t="s">
        <v>768</v>
      </c>
      <c r="K703" s="41" t="n">
        <v>8660.81</v>
      </c>
      <c r="M703" s="39" t="s">
        <v>767</v>
      </c>
      <c r="N703" s="39" t="s">
        <v>59</v>
      </c>
      <c r="O703" s="39" t="s">
        <v>60</v>
      </c>
      <c r="P703" s="39" t="s">
        <v>768</v>
      </c>
      <c r="Q703" s="41" t="n">
        <v>18024.46</v>
      </c>
      <c r="S703" s="39" t="s">
        <v>2811</v>
      </c>
      <c r="T703" s="39" t="s">
        <v>59</v>
      </c>
      <c r="U703" s="39" t="s">
        <v>60</v>
      </c>
      <c r="V703" s="39" t="s">
        <v>1359</v>
      </c>
      <c r="W703" s="41" t="n">
        <v>5995.12</v>
      </c>
    </row>
    <row r="704" customFormat="false" ht="12.75" hidden="false" customHeight="false" outlineLevel="0" collapsed="false">
      <c r="A704" s="39" t="s">
        <v>289</v>
      </c>
      <c r="B704" s="39" t="s">
        <v>205</v>
      </c>
      <c r="C704" s="39" t="s">
        <v>15</v>
      </c>
      <c r="D704" s="39" t="s">
        <v>16</v>
      </c>
      <c r="E704" s="41" t="n">
        <v>58247.61</v>
      </c>
      <c r="G704" s="39" t="s">
        <v>2543</v>
      </c>
      <c r="H704" s="39" t="s">
        <v>309</v>
      </c>
      <c r="I704" s="39" t="s">
        <v>87</v>
      </c>
      <c r="J704" s="39" t="s">
        <v>375</v>
      </c>
      <c r="K704" s="41" t="n">
        <v>8660.64</v>
      </c>
      <c r="M704" s="39" t="s">
        <v>1810</v>
      </c>
      <c r="N704" s="39" t="s">
        <v>226</v>
      </c>
      <c r="O704" s="39" t="s">
        <v>60</v>
      </c>
      <c r="P704" s="39" t="s">
        <v>1811</v>
      </c>
      <c r="Q704" s="41" t="n">
        <v>18024.45</v>
      </c>
      <c r="S704" s="39" t="s">
        <v>1866</v>
      </c>
      <c r="T704" s="39" t="s">
        <v>47</v>
      </c>
      <c r="U704" s="39" t="s">
        <v>15</v>
      </c>
      <c r="V704" s="39" t="s">
        <v>1867</v>
      </c>
      <c r="W704" s="41" t="n">
        <v>5994.79</v>
      </c>
    </row>
    <row r="705" customFormat="false" ht="12.75" hidden="false" customHeight="false" outlineLevel="0" collapsed="false">
      <c r="A705" s="39" t="s">
        <v>204</v>
      </c>
      <c r="B705" s="39" t="s">
        <v>205</v>
      </c>
      <c r="C705" s="39" t="s">
        <v>15</v>
      </c>
      <c r="D705" s="39" t="s">
        <v>206</v>
      </c>
      <c r="E705" s="41" t="n">
        <v>58246.58</v>
      </c>
      <c r="G705" s="39" t="s">
        <v>2546</v>
      </c>
      <c r="H705" s="39" t="s">
        <v>44</v>
      </c>
      <c r="I705" s="39" t="s">
        <v>87</v>
      </c>
      <c r="J705" s="39"/>
      <c r="K705" s="41" t="n">
        <v>8660.64</v>
      </c>
      <c r="M705" s="39" t="s">
        <v>920</v>
      </c>
      <c r="N705" s="39" t="s">
        <v>47</v>
      </c>
      <c r="O705" s="39" t="s">
        <v>15</v>
      </c>
      <c r="P705" s="39" t="s">
        <v>921</v>
      </c>
      <c r="Q705" s="41" t="n">
        <v>18024.45</v>
      </c>
      <c r="S705" s="39" t="s">
        <v>1090</v>
      </c>
      <c r="T705" s="39" t="s">
        <v>26</v>
      </c>
      <c r="U705" s="39" t="s">
        <v>87</v>
      </c>
      <c r="V705" s="39" t="s">
        <v>1091</v>
      </c>
      <c r="W705" s="41" t="n">
        <v>5994.68</v>
      </c>
    </row>
    <row r="706" customFormat="false" ht="12.75" hidden="false" customHeight="false" outlineLevel="0" collapsed="false">
      <c r="A706" s="39" t="s">
        <v>3409</v>
      </c>
      <c r="B706" s="39" t="s">
        <v>44</v>
      </c>
      <c r="C706" s="39" t="s">
        <v>297</v>
      </c>
      <c r="D706" s="39"/>
      <c r="E706" s="41" t="n">
        <v>58245.94</v>
      </c>
      <c r="G706" s="39" t="s">
        <v>2978</v>
      </c>
      <c r="H706" s="39" t="s">
        <v>59</v>
      </c>
      <c r="I706" s="39" t="s">
        <v>60</v>
      </c>
      <c r="J706" s="39" t="s">
        <v>61</v>
      </c>
      <c r="K706" s="41" t="n">
        <v>8660.36</v>
      </c>
      <c r="M706" s="39" t="s">
        <v>19</v>
      </c>
      <c r="N706" s="39" t="s">
        <v>20</v>
      </c>
      <c r="O706" s="39" t="s">
        <v>15</v>
      </c>
      <c r="P706" s="39" t="s">
        <v>16</v>
      </c>
      <c r="Q706" s="41" t="n">
        <v>18024.45</v>
      </c>
      <c r="S706" s="39" t="s">
        <v>3221</v>
      </c>
      <c r="T706" s="39" t="s">
        <v>44</v>
      </c>
      <c r="U706" s="39" t="s">
        <v>66</v>
      </c>
      <c r="V706" s="39"/>
      <c r="W706" s="41" t="n">
        <v>5994.38</v>
      </c>
    </row>
    <row r="707" customFormat="false" ht="12.75" hidden="false" customHeight="false" outlineLevel="0" collapsed="false">
      <c r="A707" s="39" t="s">
        <v>2735</v>
      </c>
      <c r="B707" s="39" t="s">
        <v>20</v>
      </c>
      <c r="C707" s="39" t="s">
        <v>15</v>
      </c>
      <c r="D707" s="39" t="s">
        <v>16</v>
      </c>
      <c r="E707" s="41" t="n">
        <v>58245.44</v>
      </c>
      <c r="G707" s="39" t="s">
        <v>58</v>
      </c>
      <c r="H707" s="39" t="s">
        <v>59</v>
      </c>
      <c r="I707" s="39" t="s">
        <v>60</v>
      </c>
      <c r="J707" s="39" t="s">
        <v>61</v>
      </c>
      <c r="K707" s="41" t="n">
        <v>8660.13</v>
      </c>
      <c r="M707" s="39" t="s">
        <v>1298</v>
      </c>
      <c r="N707" s="39" t="s">
        <v>59</v>
      </c>
      <c r="O707" s="39" t="s">
        <v>60</v>
      </c>
      <c r="P707" s="39" t="s">
        <v>281</v>
      </c>
      <c r="Q707" s="41" t="n">
        <v>18012.99</v>
      </c>
      <c r="S707" s="39" t="s">
        <v>2163</v>
      </c>
      <c r="T707" s="39" t="s">
        <v>59</v>
      </c>
      <c r="U707" s="39" t="s">
        <v>60</v>
      </c>
      <c r="V707" s="39" t="s">
        <v>1359</v>
      </c>
      <c r="W707" s="41" t="n">
        <v>5994.25</v>
      </c>
    </row>
    <row r="708" customFormat="false" ht="12.75" hidden="false" customHeight="false" outlineLevel="0" collapsed="false">
      <c r="A708" s="39" t="s">
        <v>481</v>
      </c>
      <c r="B708" s="39" t="s">
        <v>309</v>
      </c>
      <c r="C708" s="39" t="s">
        <v>297</v>
      </c>
      <c r="D708" s="39" t="s">
        <v>343</v>
      </c>
      <c r="E708" s="41" t="n">
        <v>58244.18</v>
      </c>
      <c r="G708" s="39" t="s">
        <v>1810</v>
      </c>
      <c r="H708" s="39" t="s">
        <v>226</v>
      </c>
      <c r="I708" s="39" t="s">
        <v>60</v>
      </c>
      <c r="J708" s="39" t="s">
        <v>1811</v>
      </c>
      <c r="K708" s="41" t="n">
        <v>8659.88</v>
      </c>
      <c r="M708" s="39" t="s">
        <v>3443</v>
      </c>
      <c r="N708" s="39" t="s">
        <v>978</v>
      </c>
      <c r="O708" s="39"/>
      <c r="P708" s="39"/>
      <c r="Q708" s="41" t="n">
        <v>18012.99</v>
      </c>
      <c r="S708" s="39" t="s">
        <v>2742</v>
      </c>
      <c r="T708" s="39" t="s">
        <v>59</v>
      </c>
      <c r="U708" s="39" t="s">
        <v>60</v>
      </c>
      <c r="V708" s="39" t="s">
        <v>768</v>
      </c>
      <c r="W708" s="41" t="n">
        <v>5994.03</v>
      </c>
    </row>
    <row r="709" customFormat="false" ht="12.75" hidden="false" customHeight="false" outlineLevel="0" collapsed="false">
      <c r="A709" s="39" t="s">
        <v>362</v>
      </c>
      <c r="B709" s="39" t="s">
        <v>44</v>
      </c>
      <c r="C709" s="39" t="s">
        <v>15</v>
      </c>
      <c r="D709" s="39"/>
      <c r="E709" s="41" t="n">
        <v>58243.83</v>
      </c>
      <c r="G709" s="39" t="s">
        <v>3029</v>
      </c>
      <c r="H709" s="39" t="s">
        <v>59</v>
      </c>
      <c r="I709" s="39" t="s">
        <v>60</v>
      </c>
      <c r="J709" s="39" t="s">
        <v>512</v>
      </c>
      <c r="K709" s="41" t="n">
        <v>8659.48</v>
      </c>
      <c r="M709" s="39" t="s">
        <v>2657</v>
      </c>
      <c r="N709" s="39" t="s">
        <v>47</v>
      </c>
      <c r="O709" s="39" t="s">
        <v>87</v>
      </c>
      <c r="P709" s="39" t="s">
        <v>2658</v>
      </c>
      <c r="Q709" s="41" t="n">
        <v>18010.15</v>
      </c>
      <c r="S709" s="39" t="s">
        <v>2213</v>
      </c>
      <c r="T709" s="39" t="s">
        <v>26</v>
      </c>
      <c r="U709" s="39" t="s">
        <v>27</v>
      </c>
      <c r="V709" s="39" t="s">
        <v>28</v>
      </c>
      <c r="W709" s="41" t="n">
        <v>5993.78</v>
      </c>
    </row>
    <row r="710" customFormat="false" ht="12.75" hidden="false" customHeight="false" outlineLevel="0" collapsed="false">
      <c r="A710" s="39" t="s">
        <v>414</v>
      </c>
      <c r="B710" s="39" t="s">
        <v>44</v>
      </c>
      <c r="C710" s="39" t="s">
        <v>15</v>
      </c>
      <c r="D710" s="39"/>
      <c r="E710" s="41" t="n">
        <v>58243.66</v>
      </c>
      <c r="G710" s="39" t="s">
        <v>1810</v>
      </c>
      <c r="H710" s="39" t="s">
        <v>26</v>
      </c>
      <c r="I710" s="39" t="s">
        <v>60</v>
      </c>
      <c r="J710" s="39" t="s">
        <v>1818</v>
      </c>
      <c r="K710" s="41" t="n">
        <v>8659.4</v>
      </c>
      <c r="M710" s="39" t="s">
        <v>700</v>
      </c>
      <c r="N710" s="39" t="s">
        <v>26</v>
      </c>
      <c r="O710" s="39" t="s">
        <v>297</v>
      </c>
      <c r="P710" s="39" t="s">
        <v>512</v>
      </c>
      <c r="Q710" s="41" t="n">
        <v>18008.15</v>
      </c>
      <c r="S710" s="39" t="s">
        <v>2978</v>
      </c>
      <c r="T710" s="39" t="s">
        <v>59</v>
      </c>
      <c r="U710" s="39" t="s">
        <v>60</v>
      </c>
      <c r="V710" s="39" t="s">
        <v>61</v>
      </c>
      <c r="W710" s="41" t="n">
        <v>5993.04</v>
      </c>
    </row>
    <row r="711" customFormat="false" ht="12.75" hidden="false" customHeight="false" outlineLevel="0" collapsed="false">
      <c r="A711" s="39" t="s">
        <v>2978</v>
      </c>
      <c r="B711" s="39" t="s">
        <v>59</v>
      </c>
      <c r="C711" s="39" t="s">
        <v>60</v>
      </c>
      <c r="D711" s="39" t="s">
        <v>61</v>
      </c>
      <c r="E711" s="41" t="n">
        <v>58243.2</v>
      </c>
      <c r="G711" s="39" t="s">
        <v>3022</v>
      </c>
      <c r="H711" s="39" t="s">
        <v>44</v>
      </c>
      <c r="I711" s="39" t="s">
        <v>111</v>
      </c>
      <c r="J711" s="39"/>
      <c r="K711" s="41" t="n">
        <v>8659.02</v>
      </c>
      <c r="M711" s="39" t="s">
        <v>859</v>
      </c>
      <c r="N711" s="39" t="s">
        <v>44</v>
      </c>
      <c r="O711" s="39" t="s">
        <v>27</v>
      </c>
      <c r="P711" s="39"/>
      <c r="Q711" s="41" t="n">
        <v>18007.19</v>
      </c>
      <c r="S711" s="39" t="s">
        <v>2732</v>
      </c>
      <c r="T711" s="39" t="s">
        <v>26</v>
      </c>
      <c r="U711" s="39" t="s">
        <v>60</v>
      </c>
      <c r="V711" s="39" t="s">
        <v>512</v>
      </c>
      <c r="W711" s="41" t="n">
        <v>5992.33</v>
      </c>
    </row>
    <row r="712" customFormat="false" ht="12.75" hidden="false" customHeight="false" outlineLevel="0" collapsed="false">
      <c r="A712" s="39" t="s">
        <v>3306</v>
      </c>
      <c r="B712" s="39" t="s">
        <v>93</v>
      </c>
      <c r="C712" s="39" t="s">
        <v>94</v>
      </c>
      <c r="D712" s="39"/>
      <c r="E712" s="41" t="n">
        <v>58242.98</v>
      </c>
      <c r="G712" s="39" t="s">
        <v>308</v>
      </c>
      <c r="H712" s="39" t="s">
        <v>309</v>
      </c>
      <c r="I712" s="39" t="s">
        <v>60</v>
      </c>
      <c r="J712" s="39" t="s">
        <v>310</v>
      </c>
      <c r="K712" s="41" t="n">
        <v>8658.63</v>
      </c>
      <c r="M712" s="39" t="s">
        <v>2978</v>
      </c>
      <c r="N712" s="39" t="s">
        <v>59</v>
      </c>
      <c r="O712" s="39" t="s">
        <v>60</v>
      </c>
      <c r="P712" s="39" t="s">
        <v>61</v>
      </c>
      <c r="Q712" s="41" t="n">
        <v>18006.56</v>
      </c>
      <c r="S712" s="39" t="s">
        <v>913</v>
      </c>
      <c r="T712" s="39" t="s">
        <v>47</v>
      </c>
      <c r="U712" s="39" t="s">
        <v>15</v>
      </c>
      <c r="V712" s="39" t="s">
        <v>914</v>
      </c>
      <c r="W712" s="41" t="n">
        <v>5992.32</v>
      </c>
    </row>
    <row r="713" customFormat="false" ht="12.75" hidden="false" customHeight="false" outlineLevel="0" collapsed="false">
      <c r="A713" s="39" t="s">
        <v>3204</v>
      </c>
      <c r="B713" s="39" t="s">
        <v>59</v>
      </c>
      <c r="C713" s="39" t="s">
        <v>60</v>
      </c>
      <c r="D713" s="39" t="s">
        <v>61</v>
      </c>
      <c r="E713" s="41" t="n">
        <v>58240.37</v>
      </c>
      <c r="G713" s="39" t="s">
        <v>2657</v>
      </c>
      <c r="H713" s="39" t="s">
        <v>47</v>
      </c>
      <c r="I713" s="39" t="s">
        <v>87</v>
      </c>
      <c r="J713" s="39" t="s">
        <v>2658</v>
      </c>
      <c r="K713" s="41" t="n">
        <v>8658.2</v>
      </c>
      <c r="M713" s="39" t="s">
        <v>3029</v>
      </c>
      <c r="N713" s="39" t="s">
        <v>59</v>
      </c>
      <c r="O713" s="39" t="s">
        <v>60</v>
      </c>
      <c r="P713" s="39" t="s">
        <v>512</v>
      </c>
      <c r="Q713" s="41" t="n">
        <v>18006.42</v>
      </c>
      <c r="S713" s="39" t="s">
        <v>40</v>
      </c>
      <c r="T713" s="39" t="s">
        <v>26</v>
      </c>
      <c r="U713" s="39" t="s">
        <v>15</v>
      </c>
      <c r="V713" s="39" t="s">
        <v>16</v>
      </c>
      <c r="W713" s="41" t="n">
        <v>5992.25</v>
      </c>
    </row>
    <row r="714" customFormat="false" ht="12.75" hidden="false" customHeight="false" outlineLevel="0" collapsed="false">
      <c r="A714" s="39" t="s">
        <v>920</v>
      </c>
      <c r="B714" s="39" t="s">
        <v>47</v>
      </c>
      <c r="C714" s="39" t="s">
        <v>15</v>
      </c>
      <c r="D714" s="39" t="s">
        <v>921</v>
      </c>
      <c r="E714" s="41" t="n">
        <v>58235.41</v>
      </c>
      <c r="G714" s="39" t="s">
        <v>725</v>
      </c>
      <c r="H714" s="39" t="s">
        <v>44</v>
      </c>
      <c r="I714" s="39" t="s">
        <v>60</v>
      </c>
      <c r="J714" s="39"/>
      <c r="K714" s="41" t="n">
        <v>8656.63</v>
      </c>
      <c r="M714" s="39" t="s">
        <v>3221</v>
      </c>
      <c r="N714" s="39" t="s">
        <v>44</v>
      </c>
      <c r="O714" s="39" t="s">
        <v>66</v>
      </c>
      <c r="P714" s="39"/>
      <c r="Q714" s="41" t="n">
        <v>18005.41</v>
      </c>
      <c r="S714" s="39" t="s">
        <v>1225</v>
      </c>
      <c r="T714" s="39" t="s">
        <v>20</v>
      </c>
      <c r="U714" s="39" t="s">
        <v>45</v>
      </c>
      <c r="V714" s="39" t="s">
        <v>1226</v>
      </c>
      <c r="W714" s="41" t="n">
        <v>5991.89</v>
      </c>
    </row>
    <row r="715" customFormat="false" ht="12.75" hidden="false" customHeight="false" outlineLevel="0" collapsed="false">
      <c r="A715" s="39" t="s">
        <v>913</v>
      </c>
      <c r="B715" s="39" t="s">
        <v>47</v>
      </c>
      <c r="C715" s="39" t="s">
        <v>15</v>
      </c>
      <c r="D715" s="39" t="s">
        <v>914</v>
      </c>
      <c r="E715" s="41" t="n">
        <v>58235.13</v>
      </c>
      <c r="G715" s="39" t="s">
        <v>1620</v>
      </c>
      <c r="H715" s="39" t="s">
        <v>59</v>
      </c>
      <c r="I715" s="39" t="s">
        <v>60</v>
      </c>
      <c r="J715" s="39" t="s">
        <v>306</v>
      </c>
      <c r="K715" s="41" t="n">
        <v>8656.29</v>
      </c>
      <c r="M715" s="39" t="s">
        <v>2811</v>
      </c>
      <c r="N715" s="39" t="s">
        <v>59</v>
      </c>
      <c r="O715" s="39" t="s">
        <v>60</v>
      </c>
      <c r="P715" s="39" t="s">
        <v>1359</v>
      </c>
      <c r="Q715" s="41" t="n">
        <v>18004.98</v>
      </c>
      <c r="S715" s="39" t="s">
        <v>15</v>
      </c>
      <c r="T715" s="39" t="s">
        <v>34</v>
      </c>
      <c r="U715" s="39"/>
      <c r="V715" s="39"/>
      <c r="W715" s="41" t="n">
        <v>5991.18</v>
      </c>
    </row>
    <row r="716" customFormat="false" ht="12.75" hidden="false" customHeight="false" outlineLevel="0" collapsed="false">
      <c r="A716" s="39" t="s">
        <v>1960</v>
      </c>
      <c r="B716" s="39" t="s">
        <v>1961</v>
      </c>
      <c r="C716" s="39" t="s">
        <v>60</v>
      </c>
      <c r="D716" s="39" t="s">
        <v>1359</v>
      </c>
      <c r="E716" s="41" t="n">
        <v>58232.8</v>
      </c>
      <c r="G716" s="39" t="s">
        <v>2956</v>
      </c>
      <c r="H716" s="39" t="s">
        <v>59</v>
      </c>
      <c r="I716" s="39" t="s">
        <v>60</v>
      </c>
      <c r="J716" s="39" t="s">
        <v>1359</v>
      </c>
      <c r="K716" s="41" t="n">
        <v>8656.29</v>
      </c>
      <c r="M716" s="39" t="s">
        <v>2163</v>
      </c>
      <c r="N716" s="39" t="s">
        <v>59</v>
      </c>
      <c r="O716" s="39" t="s">
        <v>60</v>
      </c>
      <c r="P716" s="39" t="s">
        <v>1359</v>
      </c>
      <c r="Q716" s="41" t="n">
        <v>18003.32</v>
      </c>
      <c r="S716" s="39" t="s">
        <v>1630</v>
      </c>
      <c r="T716" s="39" t="s">
        <v>639</v>
      </c>
      <c r="U716" s="39" t="s">
        <v>37</v>
      </c>
      <c r="V716" s="39" t="s">
        <v>1631</v>
      </c>
      <c r="W716" s="41" t="n">
        <v>5990.85</v>
      </c>
    </row>
    <row r="717" customFormat="false" ht="12.75" hidden="false" customHeight="false" outlineLevel="0" collapsed="false">
      <c r="A717" s="39" t="s">
        <v>1810</v>
      </c>
      <c r="B717" s="39" t="s">
        <v>226</v>
      </c>
      <c r="C717" s="39" t="s">
        <v>60</v>
      </c>
      <c r="D717" s="39" t="s">
        <v>1811</v>
      </c>
      <c r="E717" s="41" t="n">
        <v>58232.21</v>
      </c>
      <c r="G717" s="39" t="s">
        <v>2163</v>
      </c>
      <c r="H717" s="39" t="s">
        <v>59</v>
      </c>
      <c r="I717" s="39" t="s">
        <v>60</v>
      </c>
      <c r="J717" s="39" t="s">
        <v>1359</v>
      </c>
      <c r="K717" s="41" t="n">
        <v>8656.12</v>
      </c>
      <c r="M717" s="39" t="s">
        <v>187</v>
      </c>
      <c r="N717" s="39" t="s">
        <v>59</v>
      </c>
      <c r="O717" s="39" t="s">
        <v>60</v>
      </c>
      <c r="P717" s="39" t="s">
        <v>188</v>
      </c>
      <c r="Q717" s="41" t="n">
        <v>18002.51</v>
      </c>
      <c r="S717" s="39" t="s">
        <v>187</v>
      </c>
      <c r="T717" s="39" t="s">
        <v>59</v>
      </c>
      <c r="U717" s="39" t="s">
        <v>60</v>
      </c>
      <c r="V717" s="39" t="s">
        <v>188</v>
      </c>
      <c r="W717" s="41" t="n">
        <v>5990.08</v>
      </c>
    </row>
    <row r="718" customFormat="false" ht="12.75" hidden="false" customHeight="false" outlineLevel="0" collapsed="false">
      <c r="A718" s="39" t="s">
        <v>860</v>
      </c>
      <c r="B718" s="39" t="s">
        <v>639</v>
      </c>
      <c r="C718" s="39" t="s">
        <v>60</v>
      </c>
      <c r="D718" s="39" t="s">
        <v>861</v>
      </c>
      <c r="E718" s="41" t="n">
        <v>58231.88</v>
      </c>
      <c r="G718" s="39" t="s">
        <v>2811</v>
      </c>
      <c r="H718" s="39" t="s">
        <v>59</v>
      </c>
      <c r="I718" s="39" t="s">
        <v>60</v>
      </c>
      <c r="J718" s="39" t="s">
        <v>1359</v>
      </c>
      <c r="K718" s="41" t="n">
        <v>8656.12</v>
      </c>
      <c r="M718" s="39" t="s">
        <v>2546</v>
      </c>
      <c r="N718" s="39" t="s">
        <v>44</v>
      </c>
      <c r="O718" s="39" t="s">
        <v>87</v>
      </c>
      <c r="P718" s="39"/>
      <c r="Q718" s="41" t="n">
        <v>18002.41</v>
      </c>
      <c r="S718" s="39" t="s">
        <v>3118</v>
      </c>
      <c r="T718" s="39" t="s">
        <v>26</v>
      </c>
      <c r="U718" s="39" t="s">
        <v>27</v>
      </c>
      <c r="V718" s="39" t="s">
        <v>28</v>
      </c>
      <c r="W718" s="41" t="n">
        <v>5984.75</v>
      </c>
    </row>
    <row r="719" customFormat="false" ht="12.75" hidden="false" customHeight="false" outlineLevel="0" collapsed="false">
      <c r="A719" s="39" t="s">
        <v>308</v>
      </c>
      <c r="B719" s="39" t="s">
        <v>309</v>
      </c>
      <c r="C719" s="39" t="s">
        <v>60</v>
      </c>
      <c r="D719" s="39" t="s">
        <v>310</v>
      </c>
      <c r="E719" s="41" t="n">
        <v>58231.74</v>
      </c>
      <c r="G719" s="39" t="s">
        <v>3442</v>
      </c>
      <c r="H719" s="39" t="s">
        <v>44</v>
      </c>
      <c r="I719" s="39" t="s">
        <v>45</v>
      </c>
      <c r="J719" s="39"/>
      <c r="K719" s="41" t="n">
        <v>8654.1</v>
      </c>
      <c r="M719" s="39" t="s">
        <v>3488</v>
      </c>
      <c r="N719" s="39" t="s">
        <v>44</v>
      </c>
      <c r="O719" s="39" t="s">
        <v>87</v>
      </c>
      <c r="P719" s="39"/>
      <c r="Q719" s="41" t="n">
        <v>18002.18</v>
      </c>
      <c r="S719" s="39" t="s">
        <v>854</v>
      </c>
      <c r="T719" s="39" t="s">
        <v>20</v>
      </c>
      <c r="U719" s="39" t="s">
        <v>37</v>
      </c>
      <c r="V719" s="39" t="s">
        <v>512</v>
      </c>
      <c r="W719" s="41" t="n">
        <v>5984.12</v>
      </c>
    </row>
    <row r="720" customFormat="false" ht="12.75" hidden="false" customHeight="false" outlineLevel="0" collapsed="false">
      <c r="A720" s="39" t="s">
        <v>3131</v>
      </c>
      <c r="B720" s="39" t="s">
        <v>44</v>
      </c>
      <c r="C720" s="39" t="s">
        <v>45</v>
      </c>
      <c r="D720" s="39"/>
      <c r="E720" s="41" t="n">
        <v>58227.52</v>
      </c>
      <c r="G720" s="39" t="s">
        <v>1810</v>
      </c>
      <c r="H720" s="39" t="s">
        <v>44</v>
      </c>
      <c r="I720" s="39" t="s">
        <v>60</v>
      </c>
      <c r="J720" s="39"/>
      <c r="K720" s="41" t="n">
        <v>8653.78</v>
      </c>
      <c r="M720" s="39" t="s">
        <v>392</v>
      </c>
      <c r="N720" s="39" t="s">
        <v>346</v>
      </c>
      <c r="O720" s="39"/>
      <c r="P720" s="39"/>
      <c r="Q720" s="41" t="n">
        <v>18002.18</v>
      </c>
      <c r="S720" s="39" t="s">
        <v>1620</v>
      </c>
      <c r="T720" s="39" t="s">
        <v>59</v>
      </c>
      <c r="U720" s="39" t="s">
        <v>60</v>
      </c>
      <c r="V720" s="39" t="s">
        <v>306</v>
      </c>
      <c r="W720" s="41" t="n">
        <v>5981.53</v>
      </c>
    </row>
    <row r="721" customFormat="false" ht="12.75" hidden="false" customHeight="false" outlineLevel="0" collapsed="false">
      <c r="A721" s="39" t="s">
        <v>305</v>
      </c>
      <c r="B721" s="39" t="s">
        <v>59</v>
      </c>
      <c r="C721" s="39" t="s">
        <v>60</v>
      </c>
      <c r="D721" s="39" t="s">
        <v>306</v>
      </c>
      <c r="E721" s="41" t="n">
        <v>58224.89</v>
      </c>
      <c r="G721" s="39" t="s">
        <v>1224</v>
      </c>
      <c r="H721" s="39" t="s">
        <v>44</v>
      </c>
      <c r="I721" s="39" t="s">
        <v>111</v>
      </c>
      <c r="J721" s="39"/>
      <c r="K721" s="41" t="n">
        <v>8653.14</v>
      </c>
      <c r="M721" s="39" t="s">
        <v>1044</v>
      </c>
      <c r="N721" s="39" t="s">
        <v>59</v>
      </c>
      <c r="O721" s="39" t="s">
        <v>60</v>
      </c>
      <c r="P721" s="39" t="s">
        <v>768</v>
      </c>
      <c r="Q721" s="41" t="n">
        <v>18002.13</v>
      </c>
      <c r="S721" s="39" t="s">
        <v>3273</v>
      </c>
      <c r="T721" s="39" t="s">
        <v>47</v>
      </c>
      <c r="U721" s="39" t="s">
        <v>15</v>
      </c>
      <c r="V721" s="39" t="s">
        <v>2180</v>
      </c>
      <c r="W721" s="41" t="n">
        <v>5981.49</v>
      </c>
    </row>
    <row r="722" customFormat="false" ht="12.75" hidden="false" customHeight="false" outlineLevel="0" collapsed="false">
      <c r="A722" s="39" t="s">
        <v>2760</v>
      </c>
      <c r="B722" s="39" t="s">
        <v>59</v>
      </c>
      <c r="C722" s="39" t="s">
        <v>60</v>
      </c>
      <c r="D722" s="39" t="s">
        <v>61</v>
      </c>
      <c r="E722" s="41" t="n">
        <v>58224.89</v>
      </c>
      <c r="G722" s="39" t="s">
        <v>514</v>
      </c>
      <c r="H722" s="39" t="s">
        <v>59</v>
      </c>
      <c r="I722" s="39" t="s">
        <v>60</v>
      </c>
      <c r="J722" s="39" t="s">
        <v>281</v>
      </c>
      <c r="K722" s="41" t="n">
        <v>8652.86</v>
      </c>
      <c r="M722" s="39" t="s">
        <v>3409</v>
      </c>
      <c r="N722" s="39" t="s">
        <v>44</v>
      </c>
      <c r="O722" s="39" t="s">
        <v>297</v>
      </c>
      <c r="P722" s="39"/>
      <c r="Q722" s="41" t="n">
        <v>18002.11</v>
      </c>
      <c r="S722" s="39" t="s">
        <v>2919</v>
      </c>
      <c r="T722" s="39" t="s">
        <v>47</v>
      </c>
      <c r="U722" s="39" t="s">
        <v>87</v>
      </c>
      <c r="V722" s="39" t="s">
        <v>2726</v>
      </c>
      <c r="W722" s="41" t="n">
        <v>5976.87</v>
      </c>
    </row>
    <row r="723" customFormat="false" ht="12.75" hidden="false" customHeight="false" outlineLevel="0" collapsed="false">
      <c r="A723" s="39" t="s">
        <v>1810</v>
      </c>
      <c r="B723" s="39" t="s">
        <v>26</v>
      </c>
      <c r="C723" s="39" t="s">
        <v>60</v>
      </c>
      <c r="D723" s="39" t="s">
        <v>1818</v>
      </c>
      <c r="E723" s="41" t="n">
        <v>58222.73</v>
      </c>
      <c r="G723" s="39" t="s">
        <v>911</v>
      </c>
      <c r="H723" s="39" t="s">
        <v>14</v>
      </c>
      <c r="I723" s="39" t="s">
        <v>27</v>
      </c>
      <c r="J723" s="39" t="s">
        <v>138</v>
      </c>
      <c r="K723" s="41" t="n">
        <v>8651.25</v>
      </c>
      <c r="M723" s="39" t="s">
        <v>845</v>
      </c>
      <c r="N723" s="39" t="s">
        <v>59</v>
      </c>
      <c r="O723" s="39" t="s">
        <v>60</v>
      </c>
      <c r="P723" s="39" t="s">
        <v>306</v>
      </c>
      <c r="Q723" s="41" t="n">
        <v>18002.09</v>
      </c>
      <c r="S723" s="39" t="s">
        <v>1325</v>
      </c>
      <c r="T723" s="39" t="s">
        <v>59</v>
      </c>
      <c r="U723" s="39" t="s">
        <v>111</v>
      </c>
      <c r="V723" s="39" t="s">
        <v>763</v>
      </c>
      <c r="W723" s="41" t="n">
        <v>5967.39</v>
      </c>
    </row>
    <row r="724" customFormat="false" ht="12.75" hidden="false" customHeight="false" outlineLevel="0" collapsed="false">
      <c r="A724" s="39" t="s">
        <v>340</v>
      </c>
      <c r="B724" s="39" t="s">
        <v>341</v>
      </c>
      <c r="C724" s="39" t="s">
        <v>297</v>
      </c>
      <c r="D724" s="39" t="s">
        <v>298</v>
      </c>
      <c r="E724" s="41" t="n">
        <v>58204.89</v>
      </c>
      <c r="G724" s="39" t="s">
        <v>2572</v>
      </c>
      <c r="H724" s="39" t="s">
        <v>309</v>
      </c>
      <c r="I724" s="39" t="s">
        <v>60</v>
      </c>
      <c r="J724" s="39" t="s">
        <v>512</v>
      </c>
      <c r="K724" s="41" t="n">
        <v>8650.07</v>
      </c>
      <c r="M724" s="39" t="s">
        <v>1365</v>
      </c>
      <c r="N724" s="39" t="s">
        <v>59</v>
      </c>
      <c r="O724" s="39" t="s">
        <v>66</v>
      </c>
      <c r="P724" s="39" t="s">
        <v>1366</v>
      </c>
      <c r="Q724" s="41" t="n">
        <v>18002.08</v>
      </c>
      <c r="S724" s="39" t="s">
        <v>2829</v>
      </c>
      <c r="T724" s="39" t="s">
        <v>59</v>
      </c>
      <c r="U724" s="39" t="s">
        <v>60</v>
      </c>
      <c r="V724" s="39" t="s">
        <v>16</v>
      </c>
      <c r="W724" s="41" t="n">
        <v>5962.38</v>
      </c>
    </row>
    <row r="725" customFormat="false" ht="12.75" hidden="false" customHeight="false" outlineLevel="0" collapsed="false">
      <c r="A725" s="39" t="s">
        <v>345</v>
      </c>
      <c r="B725" s="39" t="s">
        <v>346</v>
      </c>
      <c r="C725" s="39"/>
      <c r="D725" s="39"/>
      <c r="E725" s="41" t="n">
        <v>58204.89</v>
      </c>
      <c r="G725" s="39" t="s">
        <v>43</v>
      </c>
      <c r="H725" s="39" t="s">
        <v>44</v>
      </c>
      <c r="I725" s="39" t="s">
        <v>45</v>
      </c>
      <c r="J725" s="39"/>
      <c r="K725" s="41" t="n">
        <v>8649.33</v>
      </c>
      <c r="M725" s="39" t="s">
        <v>567</v>
      </c>
      <c r="N725" s="39" t="s">
        <v>59</v>
      </c>
      <c r="O725" s="39" t="s">
        <v>60</v>
      </c>
      <c r="P725" s="39" t="s">
        <v>61</v>
      </c>
      <c r="Q725" s="41" t="n">
        <v>18002.08</v>
      </c>
      <c r="S725" s="39" t="s">
        <v>2069</v>
      </c>
      <c r="T725" s="39" t="s">
        <v>20</v>
      </c>
      <c r="U725" s="39" t="s">
        <v>45</v>
      </c>
      <c r="V725" s="39" t="s">
        <v>2070</v>
      </c>
      <c r="W725" s="41" t="n">
        <v>5960.3</v>
      </c>
    </row>
    <row r="726" customFormat="false" ht="12.75" hidden="false" customHeight="false" outlineLevel="0" collapsed="false">
      <c r="A726" s="39" t="s">
        <v>1620</v>
      </c>
      <c r="B726" s="39" t="s">
        <v>59</v>
      </c>
      <c r="C726" s="39" t="s">
        <v>60</v>
      </c>
      <c r="D726" s="39" t="s">
        <v>306</v>
      </c>
      <c r="E726" s="41" t="n">
        <v>58204.1</v>
      </c>
      <c r="G726" s="39" t="s">
        <v>1686</v>
      </c>
      <c r="H726" s="39" t="s">
        <v>44</v>
      </c>
      <c r="I726" s="39" t="s">
        <v>45</v>
      </c>
      <c r="J726" s="39"/>
      <c r="K726" s="41" t="n">
        <v>8647.91</v>
      </c>
      <c r="M726" s="39" t="s">
        <v>2742</v>
      </c>
      <c r="N726" s="39" t="s">
        <v>59</v>
      </c>
      <c r="O726" s="39" t="s">
        <v>60</v>
      </c>
      <c r="P726" s="39" t="s">
        <v>768</v>
      </c>
      <c r="Q726" s="41" t="n">
        <v>18002.08</v>
      </c>
      <c r="S726" s="39" t="s">
        <v>3551</v>
      </c>
      <c r="T726" s="39" t="s">
        <v>1714</v>
      </c>
      <c r="U726" s="39" t="s">
        <v>111</v>
      </c>
      <c r="V726" s="39" t="s">
        <v>373</v>
      </c>
      <c r="W726" s="41" t="n">
        <v>5959.18</v>
      </c>
    </row>
    <row r="727" customFormat="false" ht="12.75" hidden="false" customHeight="false" outlineLevel="0" collapsed="false">
      <c r="A727" s="39" t="s">
        <v>2956</v>
      </c>
      <c r="B727" s="39" t="s">
        <v>59</v>
      </c>
      <c r="C727" s="39" t="s">
        <v>60</v>
      </c>
      <c r="D727" s="39" t="s">
        <v>1359</v>
      </c>
      <c r="E727" s="41" t="n">
        <v>58204.1</v>
      </c>
      <c r="G727" s="39" t="s">
        <v>2829</v>
      </c>
      <c r="H727" s="39" t="s">
        <v>59</v>
      </c>
      <c r="I727" s="39" t="s">
        <v>60</v>
      </c>
      <c r="J727" s="39" t="s">
        <v>16</v>
      </c>
      <c r="K727" s="41" t="n">
        <v>8647.51</v>
      </c>
      <c r="M727" s="39" t="s">
        <v>1224</v>
      </c>
      <c r="N727" s="39" t="s">
        <v>44</v>
      </c>
      <c r="O727" s="39" t="s">
        <v>111</v>
      </c>
      <c r="P727" s="39"/>
      <c r="Q727" s="41" t="n">
        <v>18002.07</v>
      </c>
      <c r="S727" s="39" t="s">
        <v>1561</v>
      </c>
      <c r="T727" s="39" t="s">
        <v>20</v>
      </c>
      <c r="U727" s="39" t="s">
        <v>37</v>
      </c>
      <c r="V727" s="39" t="s">
        <v>1562</v>
      </c>
      <c r="W727" s="41" t="n">
        <v>5952.35</v>
      </c>
    </row>
    <row r="728" customFormat="false" ht="12.75" hidden="false" customHeight="false" outlineLevel="0" collapsed="false">
      <c r="A728" s="39" t="s">
        <v>1780</v>
      </c>
      <c r="B728" s="39" t="s">
        <v>26</v>
      </c>
      <c r="C728" s="39" t="s">
        <v>45</v>
      </c>
      <c r="D728" s="39" t="s">
        <v>1781</v>
      </c>
      <c r="E728" s="41" t="n">
        <v>58177.88</v>
      </c>
      <c r="G728" s="39" t="s">
        <v>92</v>
      </c>
      <c r="H728" s="39" t="s">
        <v>93</v>
      </c>
      <c r="I728" s="39" t="s">
        <v>94</v>
      </c>
      <c r="J728" s="39"/>
      <c r="K728" s="41" t="n">
        <v>8644.4</v>
      </c>
      <c r="M728" s="39" t="s">
        <v>43</v>
      </c>
      <c r="N728" s="39" t="s">
        <v>44</v>
      </c>
      <c r="O728" s="39" t="s">
        <v>45</v>
      </c>
      <c r="P728" s="39"/>
      <c r="Q728" s="41" t="n">
        <v>18002.06</v>
      </c>
      <c r="S728" s="39" t="s">
        <v>1506</v>
      </c>
      <c r="T728" s="39" t="s">
        <v>26</v>
      </c>
      <c r="U728" s="39" t="s">
        <v>27</v>
      </c>
      <c r="V728" s="39" t="s">
        <v>28</v>
      </c>
      <c r="W728" s="41" t="n">
        <v>5951.88</v>
      </c>
    </row>
    <row r="729" customFormat="false" ht="12.75" hidden="false" customHeight="false" outlineLevel="0" collapsed="false">
      <c r="A729" s="39" t="s">
        <v>856</v>
      </c>
      <c r="B729" s="39" t="s">
        <v>20</v>
      </c>
      <c r="C729" s="39" t="s">
        <v>45</v>
      </c>
      <c r="D729" s="39" t="s">
        <v>69</v>
      </c>
      <c r="E729" s="41" t="n">
        <v>58161.63</v>
      </c>
      <c r="G729" s="39" t="s">
        <v>558</v>
      </c>
      <c r="H729" s="39" t="s">
        <v>93</v>
      </c>
      <c r="I729" s="39" t="s">
        <v>94</v>
      </c>
      <c r="J729" s="39"/>
      <c r="K729" s="41" t="n">
        <v>8644.07</v>
      </c>
      <c r="M729" s="39" t="s">
        <v>3304</v>
      </c>
      <c r="N729" s="39" t="s">
        <v>14</v>
      </c>
      <c r="O729" s="39" t="s">
        <v>15</v>
      </c>
      <c r="P729" s="39" t="s">
        <v>16</v>
      </c>
      <c r="Q729" s="41" t="n">
        <v>18002.06</v>
      </c>
      <c r="S729" s="39" t="s">
        <v>3270</v>
      </c>
      <c r="T729" s="39" t="s">
        <v>14</v>
      </c>
      <c r="U729" s="39" t="s">
        <v>27</v>
      </c>
      <c r="V729" s="39" t="s">
        <v>28</v>
      </c>
      <c r="W729" s="41" t="n">
        <v>5950.84</v>
      </c>
    </row>
    <row r="730" customFormat="false" ht="12.75" hidden="false" customHeight="false" outlineLevel="0" collapsed="false">
      <c r="A730" s="39" t="s">
        <v>3221</v>
      </c>
      <c r="B730" s="39" t="s">
        <v>44</v>
      </c>
      <c r="C730" s="39" t="s">
        <v>66</v>
      </c>
      <c r="D730" s="39"/>
      <c r="E730" s="41" t="n">
        <v>58140.5</v>
      </c>
      <c r="G730" s="39" t="s">
        <v>1283</v>
      </c>
      <c r="H730" s="39" t="s">
        <v>346</v>
      </c>
      <c r="I730" s="39"/>
      <c r="J730" s="39"/>
      <c r="K730" s="41" t="n">
        <v>8644.07</v>
      </c>
      <c r="M730" s="39" t="s">
        <v>25</v>
      </c>
      <c r="N730" s="39" t="s">
        <v>26</v>
      </c>
      <c r="O730" s="39" t="s">
        <v>27</v>
      </c>
      <c r="P730" s="39" t="s">
        <v>28</v>
      </c>
      <c r="Q730" s="41" t="n">
        <v>18002.04</v>
      </c>
      <c r="S730" s="39" t="s">
        <v>638</v>
      </c>
      <c r="T730" s="39" t="s">
        <v>639</v>
      </c>
      <c r="U730" s="39" t="s">
        <v>37</v>
      </c>
      <c r="V730" s="39" t="s">
        <v>640</v>
      </c>
      <c r="W730" s="41" t="n">
        <v>5946.92</v>
      </c>
    </row>
    <row r="731" customFormat="false" ht="12.75" hidden="false" customHeight="false" outlineLevel="0" collapsed="false">
      <c r="A731" s="39" t="s">
        <v>709</v>
      </c>
      <c r="B731" s="39" t="s">
        <v>44</v>
      </c>
      <c r="C731" s="39" t="s">
        <v>297</v>
      </c>
      <c r="D731" s="39"/>
      <c r="E731" s="41" t="n">
        <v>58136.26</v>
      </c>
      <c r="G731" s="39" t="s">
        <v>860</v>
      </c>
      <c r="H731" s="39" t="s">
        <v>639</v>
      </c>
      <c r="I731" s="39" t="s">
        <v>60</v>
      </c>
      <c r="J731" s="39" t="s">
        <v>861</v>
      </c>
      <c r="K731" s="41" t="n">
        <v>8643.21</v>
      </c>
      <c r="M731" s="39" t="s">
        <v>1283</v>
      </c>
      <c r="N731" s="39" t="s">
        <v>346</v>
      </c>
      <c r="O731" s="39"/>
      <c r="P731" s="39"/>
      <c r="Q731" s="41" t="n">
        <v>18002.03</v>
      </c>
      <c r="S731" s="39" t="s">
        <v>2414</v>
      </c>
      <c r="T731" s="39" t="s">
        <v>26</v>
      </c>
      <c r="U731" s="39" t="s">
        <v>111</v>
      </c>
      <c r="V731" s="39" t="s">
        <v>2415</v>
      </c>
      <c r="W731" s="41" t="n">
        <v>5943.2</v>
      </c>
    </row>
    <row r="732" customFormat="false" ht="12.75" hidden="false" customHeight="false" outlineLevel="0" collapsed="false">
      <c r="A732" s="39" t="s">
        <v>1694</v>
      </c>
      <c r="B732" s="39" t="s">
        <v>20</v>
      </c>
      <c r="C732" s="39" t="s">
        <v>45</v>
      </c>
      <c r="D732" s="39" t="s">
        <v>605</v>
      </c>
      <c r="E732" s="41" t="n">
        <v>58133.74</v>
      </c>
      <c r="G732" s="39" t="s">
        <v>3488</v>
      </c>
      <c r="H732" s="39" t="s">
        <v>44</v>
      </c>
      <c r="I732" s="39" t="s">
        <v>87</v>
      </c>
      <c r="J732" s="39"/>
      <c r="K732" s="41" t="n">
        <v>8641.71</v>
      </c>
      <c r="M732" s="39" t="s">
        <v>860</v>
      </c>
      <c r="N732" s="39" t="s">
        <v>639</v>
      </c>
      <c r="O732" s="39" t="s">
        <v>60</v>
      </c>
      <c r="P732" s="39" t="s">
        <v>861</v>
      </c>
      <c r="Q732" s="41" t="n">
        <v>18002.03</v>
      </c>
      <c r="S732" s="39" t="s">
        <v>3077</v>
      </c>
      <c r="T732" s="39" t="s">
        <v>59</v>
      </c>
      <c r="U732" s="39" t="s">
        <v>111</v>
      </c>
      <c r="V732" s="39" t="s">
        <v>765</v>
      </c>
      <c r="W732" s="41" t="n">
        <v>5936.73</v>
      </c>
    </row>
    <row r="733" customFormat="false" ht="12.75" hidden="false" customHeight="false" outlineLevel="0" collapsed="false">
      <c r="A733" s="39" t="s">
        <v>1709</v>
      </c>
      <c r="B733" s="39" t="s">
        <v>44</v>
      </c>
      <c r="C733" s="39" t="s">
        <v>66</v>
      </c>
      <c r="D733" s="39"/>
      <c r="E733" s="41" t="n">
        <v>58124.79</v>
      </c>
      <c r="G733" s="39" t="s">
        <v>1687</v>
      </c>
      <c r="H733" s="39" t="s">
        <v>26</v>
      </c>
      <c r="I733" s="39" t="s">
        <v>297</v>
      </c>
      <c r="J733" s="39" t="s">
        <v>188</v>
      </c>
      <c r="K733" s="41" t="n">
        <v>8640.55</v>
      </c>
      <c r="M733" s="39" t="s">
        <v>913</v>
      </c>
      <c r="N733" s="39" t="s">
        <v>47</v>
      </c>
      <c r="O733" s="39" t="s">
        <v>15</v>
      </c>
      <c r="P733" s="39" t="s">
        <v>914</v>
      </c>
      <c r="Q733" s="41" t="n">
        <v>18002.03</v>
      </c>
      <c r="S733" s="39" t="s">
        <v>3522</v>
      </c>
      <c r="T733" s="39" t="s">
        <v>20</v>
      </c>
      <c r="U733" s="39" t="s">
        <v>33</v>
      </c>
      <c r="V733" s="39" t="s">
        <v>96</v>
      </c>
      <c r="W733" s="41" t="n">
        <v>5936.73</v>
      </c>
    </row>
    <row r="734" customFormat="false" ht="12.75" hidden="false" customHeight="false" outlineLevel="0" collapsed="false">
      <c r="A734" s="39" t="s">
        <v>1550</v>
      </c>
      <c r="B734" s="39" t="s">
        <v>20</v>
      </c>
      <c r="C734" s="39" t="s">
        <v>45</v>
      </c>
      <c r="D734" s="39" t="s">
        <v>69</v>
      </c>
      <c r="E734" s="41" t="n">
        <v>58119.8</v>
      </c>
      <c r="G734" s="39" t="s">
        <v>3443</v>
      </c>
      <c r="H734" s="39" t="s">
        <v>978</v>
      </c>
      <c r="I734" s="39"/>
      <c r="J734" s="39"/>
      <c r="K734" s="41" t="n">
        <v>8639.673333</v>
      </c>
      <c r="M734" s="39" t="s">
        <v>3204</v>
      </c>
      <c r="N734" s="39" t="s">
        <v>59</v>
      </c>
      <c r="O734" s="39" t="s">
        <v>60</v>
      </c>
      <c r="P734" s="39" t="s">
        <v>61</v>
      </c>
      <c r="Q734" s="41" t="n">
        <v>18002.01</v>
      </c>
      <c r="S734" s="39" t="s">
        <v>1960</v>
      </c>
      <c r="T734" s="39" t="s">
        <v>1961</v>
      </c>
      <c r="U734" s="39" t="s">
        <v>60</v>
      </c>
      <c r="V734" s="39" t="s">
        <v>1359</v>
      </c>
      <c r="W734" s="41" t="n">
        <v>5932.46</v>
      </c>
    </row>
    <row r="735" customFormat="false" ht="12.75" hidden="false" customHeight="false" outlineLevel="0" collapsed="false">
      <c r="A735" s="39" t="s">
        <v>1810</v>
      </c>
      <c r="B735" s="39" t="s">
        <v>44</v>
      </c>
      <c r="C735" s="39" t="s">
        <v>60</v>
      </c>
      <c r="D735" s="39"/>
      <c r="E735" s="41" t="n">
        <v>58113.37</v>
      </c>
      <c r="G735" s="39" t="s">
        <v>859</v>
      </c>
      <c r="H735" s="39" t="s">
        <v>44</v>
      </c>
      <c r="I735" s="39" t="s">
        <v>27</v>
      </c>
      <c r="J735" s="39"/>
      <c r="K735" s="41" t="n">
        <v>8639.52</v>
      </c>
      <c r="M735" s="39" t="s">
        <v>1866</v>
      </c>
      <c r="N735" s="39" t="s">
        <v>47</v>
      </c>
      <c r="O735" s="39" t="s">
        <v>15</v>
      </c>
      <c r="P735" s="39" t="s">
        <v>1867</v>
      </c>
      <c r="Q735" s="41" t="n">
        <v>18002.01</v>
      </c>
      <c r="S735" s="39" t="s">
        <v>345</v>
      </c>
      <c r="T735" s="39" t="s">
        <v>346</v>
      </c>
      <c r="U735" s="39"/>
      <c r="V735" s="39"/>
      <c r="W735" s="41" t="n">
        <v>5918.57</v>
      </c>
    </row>
    <row r="736" customFormat="false" ht="12.75" hidden="false" customHeight="false" outlineLevel="0" collapsed="false">
      <c r="A736" s="39" t="s">
        <v>3068</v>
      </c>
      <c r="B736" s="39" t="s">
        <v>26</v>
      </c>
      <c r="C736" s="39" t="s">
        <v>45</v>
      </c>
      <c r="D736" s="39" t="s">
        <v>3069</v>
      </c>
      <c r="E736" s="41" t="n">
        <v>58110.57</v>
      </c>
      <c r="G736" s="39" t="s">
        <v>1095</v>
      </c>
      <c r="H736" s="39" t="s">
        <v>44</v>
      </c>
      <c r="I736" s="39" t="s">
        <v>87</v>
      </c>
      <c r="J736" s="39"/>
      <c r="K736" s="41" t="n">
        <v>8639.36</v>
      </c>
      <c r="M736" s="39" t="s">
        <v>2739</v>
      </c>
      <c r="N736" s="39" t="s">
        <v>59</v>
      </c>
      <c r="O736" s="39" t="s">
        <v>60</v>
      </c>
      <c r="P736" s="39" t="s">
        <v>1359</v>
      </c>
      <c r="Q736" s="41" t="n">
        <v>18001.99</v>
      </c>
      <c r="S736" s="39" t="s">
        <v>2117</v>
      </c>
      <c r="T736" s="39" t="s">
        <v>20</v>
      </c>
      <c r="U736" s="39" t="s">
        <v>37</v>
      </c>
      <c r="V736" s="39" t="s">
        <v>2117</v>
      </c>
      <c r="W736" s="41" t="n">
        <v>5917.99</v>
      </c>
    </row>
    <row r="737" customFormat="false" ht="12.75" hidden="false" customHeight="false" outlineLevel="0" collapsed="false">
      <c r="A737" s="39" t="s">
        <v>842</v>
      </c>
      <c r="B737" s="39" t="s">
        <v>20</v>
      </c>
      <c r="C737" s="39" t="s">
        <v>45</v>
      </c>
      <c r="D737" s="39" t="s">
        <v>96</v>
      </c>
      <c r="E737" s="41" t="n">
        <v>58106.83</v>
      </c>
      <c r="G737" s="39" t="s">
        <v>3444</v>
      </c>
      <c r="H737" s="39" t="s">
        <v>978</v>
      </c>
      <c r="I737" s="39"/>
      <c r="J737" s="39"/>
      <c r="K737" s="41" t="n">
        <v>8636.884326</v>
      </c>
      <c r="M737" s="39" t="s">
        <v>3273</v>
      </c>
      <c r="N737" s="39" t="s">
        <v>47</v>
      </c>
      <c r="O737" s="39" t="s">
        <v>15</v>
      </c>
      <c r="P737" s="39" t="s">
        <v>2180</v>
      </c>
      <c r="Q737" s="41" t="n">
        <v>18001.91</v>
      </c>
      <c r="S737" s="39" t="s">
        <v>2058</v>
      </c>
      <c r="T737" s="39" t="s">
        <v>59</v>
      </c>
      <c r="U737" s="39" t="s">
        <v>60</v>
      </c>
      <c r="V737" s="39" t="s">
        <v>61</v>
      </c>
      <c r="W737" s="41" t="n">
        <v>5908.19</v>
      </c>
    </row>
    <row r="738" customFormat="false" ht="12.75" hidden="false" customHeight="false" outlineLevel="0" collapsed="false">
      <c r="A738" s="39" t="s">
        <v>3534</v>
      </c>
      <c r="B738" s="39" t="s">
        <v>20</v>
      </c>
      <c r="C738" s="39" t="s">
        <v>45</v>
      </c>
      <c r="D738" s="39" t="s">
        <v>96</v>
      </c>
      <c r="E738" s="41" t="n">
        <v>58089.43</v>
      </c>
      <c r="G738" s="39" t="s">
        <v>3306</v>
      </c>
      <c r="H738" s="39" t="s">
        <v>93</v>
      </c>
      <c r="I738" s="39" t="s">
        <v>94</v>
      </c>
      <c r="J738" s="39"/>
      <c r="K738" s="41" t="n">
        <v>8629.55</v>
      </c>
      <c r="M738" s="39" t="s">
        <v>2956</v>
      </c>
      <c r="N738" s="39" t="s">
        <v>59</v>
      </c>
      <c r="O738" s="39" t="s">
        <v>60</v>
      </c>
      <c r="P738" s="39" t="s">
        <v>1359</v>
      </c>
      <c r="Q738" s="41" t="n">
        <v>18001.78</v>
      </c>
      <c r="S738" s="39" t="s">
        <v>537</v>
      </c>
      <c r="T738" s="39" t="s">
        <v>20</v>
      </c>
      <c r="U738" s="39" t="s">
        <v>33</v>
      </c>
      <c r="V738" s="39" t="s">
        <v>88</v>
      </c>
      <c r="W738" s="41" t="n">
        <v>5896.68</v>
      </c>
    </row>
    <row r="739" customFormat="false" ht="12.75" hidden="false" customHeight="false" outlineLevel="0" collapsed="false">
      <c r="A739" s="39" t="s">
        <v>3221</v>
      </c>
      <c r="B739" s="39" t="s">
        <v>226</v>
      </c>
      <c r="C739" s="39" t="s">
        <v>66</v>
      </c>
      <c r="D739" s="39" t="s">
        <v>373</v>
      </c>
      <c r="E739" s="41" t="n">
        <v>58086.94</v>
      </c>
      <c r="G739" s="39" t="s">
        <v>700</v>
      </c>
      <c r="H739" s="39" t="s">
        <v>26</v>
      </c>
      <c r="I739" s="39" t="s">
        <v>297</v>
      </c>
      <c r="J739" s="39" t="s">
        <v>512</v>
      </c>
      <c r="K739" s="41" t="n">
        <v>8622.61</v>
      </c>
      <c r="M739" s="39" t="s">
        <v>2503</v>
      </c>
      <c r="N739" s="39" t="s">
        <v>14</v>
      </c>
      <c r="O739" s="39" t="s">
        <v>15</v>
      </c>
      <c r="P739" s="39" t="s">
        <v>16</v>
      </c>
      <c r="Q739" s="41" t="n">
        <v>18001.56</v>
      </c>
      <c r="S739" s="39" t="s">
        <v>1142</v>
      </c>
      <c r="T739" s="39" t="s">
        <v>14</v>
      </c>
      <c r="U739" s="39" t="s">
        <v>33</v>
      </c>
      <c r="V739" s="39" t="s">
        <v>533</v>
      </c>
      <c r="W739" s="41" t="n">
        <v>5896.68</v>
      </c>
    </row>
    <row r="740" customFormat="false" ht="12.75" hidden="false" customHeight="false" outlineLevel="0" collapsed="false">
      <c r="A740" s="39" t="s">
        <v>3221</v>
      </c>
      <c r="B740" s="39" t="s">
        <v>26</v>
      </c>
      <c r="C740" s="39" t="s">
        <v>66</v>
      </c>
      <c r="D740" s="39" t="s">
        <v>16</v>
      </c>
      <c r="E740" s="41" t="n">
        <v>58086.94</v>
      </c>
      <c r="G740" s="39" t="s">
        <v>1995</v>
      </c>
      <c r="H740" s="39" t="s">
        <v>47</v>
      </c>
      <c r="I740" s="39" t="s">
        <v>297</v>
      </c>
      <c r="J740" s="39" t="s">
        <v>512</v>
      </c>
      <c r="K740" s="41" t="n">
        <v>8622.57</v>
      </c>
      <c r="M740" s="39" t="s">
        <v>1620</v>
      </c>
      <c r="N740" s="39" t="s">
        <v>59</v>
      </c>
      <c r="O740" s="39" t="s">
        <v>60</v>
      </c>
      <c r="P740" s="39" t="s">
        <v>306</v>
      </c>
      <c r="Q740" s="41" t="n">
        <v>18001.55</v>
      </c>
      <c r="S740" s="39" t="s">
        <v>1570</v>
      </c>
      <c r="T740" s="39" t="s">
        <v>20</v>
      </c>
      <c r="U740" s="39" t="s">
        <v>45</v>
      </c>
      <c r="V740" s="39" t="s">
        <v>69</v>
      </c>
      <c r="W740" s="41" t="n">
        <v>5893.45</v>
      </c>
    </row>
    <row r="741" customFormat="false" ht="12.75" hidden="false" customHeight="false" outlineLevel="0" collapsed="false">
      <c r="A741" s="39" t="s">
        <v>1365</v>
      </c>
      <c r="B741" s="39" t="s">
        <v>59</v>
      </c>
      <c r="C741" s="39" t="s">
        <v>66</v>
      </c>
      <c r="D741" s="39" t="s">
        <v>1366</v>
      </c>
      <c r="E741" s="41" t="n">
        <v>58086.78</v>
      </c>
      <c r="G741" s="39" t="s">
        <v>913</v>
      </c>
      <c r="H741" s="39" t="s">
        <v>47</v>
      </c>
      <c r="I741" s="39" t="s">
        <v>15</v>
      </c>
      <c r="J741" s="39" t="s">
        <v>914</v>
      </c>
      <c r="K741" s="41" t="n">
        <v>8615.88</v>
      </c>
      <c r="M741" s="39" t="s">
        <v>481</v>
      </c>
      <c r="N741" s="39" t="s">
        <v>309</v>
      </c>
      <c r="O741" s="39" t="s">
        <v>297</v>
      </c>
      <c r="P741" s="39" t="s">
        <v>343</v>
      </c>
      <c r="Q741" s="41" t="n">
        <v>18001.44</v>
      </c>
      <c r="S741" s="39" t="s">
        <v>204</v>
      </c>
      <c r="T741" s="39" t="s">
        <v>205</v>
      </c>
      <c r="U741" s="39" t="s">
        <v>15</v>
      </c>
      <c r="V741" s="39" t="s">
        <v>206</v>
      </c>
      <c r="W741" s="41" t="n">
        <v>5887.45</v>
      </c>
    </row>
    <row r="742" customFormat="false" ht="12.75" hidden="false" customHeight="false" outlineLevel="0" collapsed="false">
      <c r="A742" s="39" t="s">
        <v>2185</v>
      </c>
      <c r="B742" s="39" t="s">
        <v>346</v>
      </c>
      <c r="C742" s="39"/>
      <c r="D742" s="39"/>
      <c r="E742" s="41" t="n">
        <v>58085.83</v>
      </c>
      <c r="G742" s="39" t="s">
        <v>920</v>
      </c>
      <c r="H742" s="39" t="s">
        <v>47</v>
      </c>
      <c r="I742" s="39" t="s">
        <v>15</v>
      </c>
      <c r="J742" s="39" t="s">
        <v>921</v>
      </c>
      <c r="K742" s="41" t="n">
        <v>8615.78</v>
      </c>
      <c r="M742" s="39" t="s">
        <v>1686</v>
      </c>
      <c r="N742" s="39" t="s">
        <v>44</v>
      </c>
      <c r="O742" s="39" t="s">
        <v>45</v>
      </c>
      <c r="P742" s="39"/>
      <c r="Q742" s="41" t="n">
        <v>18001.32</v>
      </c>
      <c r="S742" s="39" t="s">
        <v>2192</v>
      </c>
      <c r="T742" s="39" t="s">
        <v>20</v>
      </c>
      <c r="U742" s="39" t="s">
        <v>37</v>
      </c>
      <c r="V742" s="39" t="s">
        <v>2192</v>
      </c>
      <c r="W742" s="41" t="n">
        <v>5877.34</v>
      </c>
    </row>
    <row r="743" customFormat="false" ht="12.75" hidden="false" customHeight="false" outlineLevel="0" collapsed="false">
      <c r="A743" s="39" t="s">
        <v>2187</v>
      </c>
      <c r="B743" s="39" t="s">
        <v>20</v>
      </c>
      <c r="C743" s="39" t="s">
        <v>66</v>
      </c>
      <c r="D743" s="39" t="s">
        <v>2188</v>
      </c>
      <c r="E743" s="41" t="n">
        <v>58085.83</v>
      </c>
      <c r="G743" s="39" t="s">
        <v>362</v>
      </c>
      <c r="H743" s="39" t="s">
        <v>44</v>
      </c>
      <c r="I743" s="39" t="s">
        <v>15</v>
      </c>
      <c r="J743" s="39"/>
      <c r="K743" s="41" t="n">
        <v>8614.77</v>
      </c>
      <c r="M743" s="39" t="s">
        <v>725</v>
      </c>
      <c r="N743" s="39" t="s">
        <v>44</v>
      </c>
      <c r="O743" s="39" t="s">
        <v>60</v>
      </c>
      <c r="P743" s="39"/>
      <c r="Q743" s="41" t="n">
        <v>18001.31</v>
      </c>
      <c r="S743" s="39" t="s">
        <v>2418</v>
      </c>
      <c r="T743" s="39" t="s">
        <v>26</v>
      </c>
      <c r="U743" s="39" t="s">
        <v>66</v>
      </c>
      <c r="V743" s="39" t="s">
        <v>16</v>
      </c>
      <c r="W743" s="41" t="n">
        <v>5875.09</v>
      </c>
    </row>
    <row r="744" customFormat="false" ht="12.75" hidden="false" customHeight="false" outlineLevel="0" collapsed="false">
      <c r="A744" s="39" t="s">
        <v>3080</v>
      </c>
      <c r="B744" s="39" t="s">
        <v>59</v>
      </c>
      <c r="C744" s="39" t="s">
        <v>66</v>
      </c>
      <c r="D744" s="39" t="s">
        <v>119</v>
      </c>
      <c r="E744" s="41" t="n">
        <v>58079.81</v>
      </c>
      <c r="G744" s="39" t="s">
        <v>2735</v>
      </c>
      <c r="H744" s="39" t="s">
        <v>20</v>
      </c>
      <c r="I744" s="39" t="s">
        <v>15</v>
      </c>
      <c r="J744" s="39" t="s">
        <v>16</v>
      </c>
      <c r="K744" s="41" t="n">
        <v>8613.61</v>
      </c>
      <c r="M744" s="39" t="s">
        <v>308</v>
      </c>
      <c r="N744" s="39" t="s">
        <v>309</v>
      </c>
      <c r="O744" s="39" t="s">
        <v>60</v>
      </c>
      <c r="P744" s="39" t="s">
        <v>310</v>
      </c>
      <c r="Q744" s="41" t="n">
        <v>18001.28</v>
      </c>
      <c r="S744" s="39" t="s">
        <v>2501</v>
      </c>
      <c r="T744" s="39" t="s">
        <v>59</v>
      </c>
      <c r="U744" s="39" t="s">
        <v>60</v>
      </c>
      <c r="V744" s="39" t="s">
        <v>61</v>
      </c>
      <c r="W744" s="41" t="n">
        <v>5870.77</v>
      </c>
    </row>
    <row r="745" customFormat="false" ht="12.75" hidden="false" customHeight="false" outlineLevel="0" collapsed="false">
      <c r="A745" s="39" t="s">
        <v>1967</v>
      </c>
      <c r="B745" s="39" t="s">
        <v>59</v>
      </c>
      <c r="C745" s="39" t="s">
        <v>66</v>
      </c>
      <c r="D745" s="39" t="s">
        <v>119</v>
      </c>
      <c r="E745" s="41" t="n">
        <v>58078.08</v>
      </c>
      <c r="G745" s="39" t="s">
        <v>204</v>
      </c>
      <c r="H745" s="39" t="s">
        <v>205</v>
      </c>
      <c r="I745" s="39" t="s">
        <v>15</v>
      </c>
      <c r="J745" s="39" t="s">
        <v>206</v>
      </c>
      <c r="K745" s="41" t="n">
        <v>8612.87</v>
      </c>
      <c r="M745" s="39" t="s">
        <v>2732</v>
      </c>
      <c r="N745" s="39" t="s">
        <v>26</v>
      </c>
      <c r="O745" s="39" t="s">
        <v>60</v>
      </c>
      <c r="P745" s="39" t="s">
        <v>512</v>
      </c>
      <c r="Q745" s="41" t="n">
        <v>18001.2</v>
      </c>
      <c r="S745" s="39" t="s">
        <v>1967</v>
      </c>
      <c r="T745" s="39" t="s">
        <v>59</v>
      </c>
      <c r="U745" s="39" t="s">
        <v>66</v>
      </c>
      <c r="V745" s="39" t="s">
        <v>119</v>
      </c>
      <c r="W745" s="41" t="n">
        <v>5865.44</v>
      </c>
    </row>
    <row r="746" customFormat="false" ht="12.75" hidden="false" customHeight="false" outlineLevel="0" collapsed="false">
      <c r="A746" s="39" t="s">
        <v>2497</v>
      </c>
      <c r="B746" s="39" t="s">
        <v>59</v>
      </c>
      <c r="C746" s="39" t="s">
        <v>66</v>
      </c>
      <c r="D746" s="39" t="s">
        <v>16</v>
      </c>
      <c r="E746" s="41" t="n">
        <v>58076.16</v>
      </c>
      <c r="G746" s="39" t="s">
        <v>289</v>
      </c>
      <c r="H746" s="39" t="s">
        <v>205</v>
      </c>
      <c r="I746" s="39" t="s">
        <v>15</v>
      </c>
      <c r="J746" s="39" t="s">
        <v>16</v>
      </c>
      <c r="K746" s="41" t="n">
        <v>8612.01</v>
      </c>
      <c r="M746" s="39" t="s">
        <v>1295</v>
      </c>
      <c r="N746" s="39" t="s">
        <v>47</v>
      </c>
      <c r="O746" s="39" t="s">
        <v>87</v>
      </c>
      <c r="P746" s="39" t="s">
        <v>90</v>
      </c>
      <c r="Q746" s="41" t="n">
        <v>18001.07</v>
      </c>
      <c r="S746" s="39" t="s">
        <v>3123</v>
      </c>
      <c r="T746" s="39" t="s">
        <v>26</v>
      </c>
      <c r="U746" s="39" t="s">
        <v>45</v>
      </c>
      <c r="V746" s="39" t="s">
        <v>3124</v>
      </c>
      <c r="W746" s="41" t="n">
        <v>5865.028843</v>
      </c>
    </row>
    <row r="747" customFormat="false" ht="12.75" hidden="false" customHeight="false" outlineLevel="0" collapsed="false">
      <c r="A747" s="39" t="s">
        <v>1702</v>
      </c>
      <c r="B747" s="39" t="s">
        <v>47</v>
      </c>
      <c r="C747" s="39" t="s">
        <v>66</v>
      </c>
      <c r="D747" s="39" t="s">
        <v>1703</v>
      </c>
      <c r="E747" s="41" t="n">
        <v>58074.47</v>
      </c>
      <c r="G747" s="39" t="s">
        <v>3304</v>
      </c>
      <c r="H747" s="39" t="s">
        <v>14</v>
      </c>
      <c r="I747" s="39" t="s">
        <v>15</v>
      </c>
      <c r="J747" s="39" t="s">
        <v>16</v>
      </c>
      <c r="K747" s="41" t="n">
        <v>8611.62</v>
      </c>
      <c r="M747" s="39" t="s">
        <v>2757</v>
      </c>
      <c r="N747" s="39" t="s">
        <v>59</v>
      </c>
      <c r="O747" s="39" t="s">
        <v>60</v>
      </c>
      <c r="P747" s="39" t="s">
        <v>1359</v>
      </c>
      <c r="Q747" s="41" t="n">
        <v>18000.93</v>
      </c>
      <c r="S747" s="39" t="s">
        <v>3048</v>
      </c>
      <c r="T747" s="39" t="s">
        <v>47</v>
      </c>
      <c r="U747" s="39" t="s">
        <v>66</v>
      </c>
      <c r="V747" s="39" t="s">
        <v>3049</v>
      </c>
      <c r="W747" s="41" t="n">
        <v>5850.28</v>
      </c>
    </row>
    <row r="748" customFormat="false" ht="12.75" hidden="false" customHeight="false" outlineLevel="0" collapsed="false">
      <c r="A748" s="39" t="s">
        <v>2512</v>
      </c>
      <c r="B748" s="39" t="s">
        <v>59</v>
      </c>
      <c r="C748" s="39" t="s">
        <v>66</v>
      </c>
      <c r="D748" s="39" t="s">
        <v>119</v>
      </c>
      <c r="E748" s="41" t="n">
        <v>58065.41</v>
      </c>
      <c r="G748" s="39" t="s">
        <v>2422</v>
      </c>
      <c r="H748" s="39" t="s">
        <v>20</v>
      </c>
      <c r="I748" s="39" t="s">
        <v>15</v>
      </c>
      <c r="J748" s="39" t="s">
        <v>16</v>
      </c>
      <c r="K748" s="41" t="n">
        <v>8611.45</v>
      </c>
      <c r="M748" s="39" t="s">
        <v>3017</v>
      </c>
      <c r="N748" s="39" t="s">
        <v>47</v>
      </c>
      <c r="O748" s="39" t="s">
        <v>15</v>
      </c>
      <c r="P748" s="39" t="s">
        <v>3017</v>
      </c>
      <c r="Q748" s="41" t="n">
        <v>18000.9</v>
      </c>
      <c r="S748" s="39" t="s">
        <v>2461</v>
      </c>
      <c r="T748" s="39" t="s">
        <v>26</v>
      </c>
      <c r="U748" s="39" t="s">
        <v>87</v>
      </c>
      <c r="V748" s="39" t="s">
        <v>2372</v>
      </c>
      <c r="W748" s="41" t="n">
        <v>5849.72</v>
      </c>
    </row>
    <row r="749" customFormat="false" ht="12.75" hidden="false" customHeight="false" outlineLevel="0" collapsed="false">
      <c r="A749" s="39" t="s">
        <v>2176</v>
      </c>
      <c r="B749" s="39" t="s">
        <v>59</v>
      </c>
      <c r="C749" s="39" t="s">
        <v>66</v>
      </c>
      <c r="D749" s="39" t="s">
        <v>2177</v>
      </c>
      <c r="E749" s="41" t="n">
        <v>58062.67</v>
      </c>
      <c r="G749" s="39" t="s">
        <v>2503</v>
      </c>
      <c r="H749" s="39" t="s">
        <v>14</v>
      </c>
      <c r="I749" s="39" t="s">
        <v>15</v>
      </c>
      <c r="J749" s="39" t="s">
        <v>16</v>
      </c>
      <c r="K749" s="41" t="n">
        <v>8611.32</v>
      </c>
      <c r="M749" s="39" t="s">
        <v>2785</v>
      </c>
      <c r="N749" s="39" t="s">
        <v>20</v>
      </c>
      <c r="O749" s="39" t="s">
        <v>15</v>
      </c>
      <c r="P749" s="39" t="s">
        <v>208</v>
      </c>
      <c r="Q749" s="41" t="n">
        <v>18000.61</v>
      </c>
      <c r="S749" s="39" t="s">
        <v>2835</v>
      </c>
      <c r="T749" s="39" t="s">
        <v>205</v>
      </c>
      <c r="U749" s="39" t="s">
        <v>60</v>
      </c>
      <c r="V749" s="39" t="s">
        <v>2836</v>
      </c>
      <c r="W749" s="41" t="n">
        <v>5829.56</v>
      </c>
    </row>
    <row r="750" customFormat="false" ht="12.75" hidden="false" customHeight="false" outlineLevel="0" collapsed="false">
      <c r="A750" s="39" t="s">
        <v>693</v>
      </c>
      <c r="B750" s="39" t="s">
        <v>59</v>
      </c>
      <c r="C750" s="39" t="s">
        <v>66</v>
      </c>
      <c r="D750" s="39" t="s">
        <v>16</v>
      </c>
      <c r="E750" s="41" t="n">
        <v>58061.77</v>
      </c>
      <c r="G750" s="39" t="s">
        <v>1605</v>
      </c>
      <c r="H750" s="39" t="s">
        <v>59</v>
      </c>
      <c r="I750" s="39" t="s">
        <v>297</v>
      </c>
      <c r="J750" s="39" t="s">
        <v>512</v>
      </c>
      <c r="K750" s="41" t="n">
        <v>8609.81</v>
      </c>
      <c r="M750" s="39" t="s">
        <v>2676</v>
      </c>
      <c r="N750" s="39" t="s">
        <v>47</v>
      </c>
      <c r="O750" s="39" t="s">
        <v>15</v>
      </c>
      <c r="P750" s="39" t="s">
        <v>2677</v>
      </c>
      <c r="Q750" s="41" t="n">
        <v>18000.57</v>
      </c>
      <c r="S750" s="39" t="s">
        <v>1303</v>
      </c>
      <c r="T750" s="39" t="s">
        <v>14</v>
      </c>
      <c r="U750" s="39" t="s">
        <v>27</v>
      </c>
      <c r="V750" s="39" t="s">
        <v>28</v>
      </c>
      <c r="W750" s="41" t="n">
        <v>5818.86</v>
      </c>
    </row>
    <row r="751" customFormat="false" ht="12.75" hidden="false" customHeight="false" outlineLevel="0" collapsed="false">
      <c r="A751" s="39" t="s">
        <v>1532</v>
      </c>
      <c r="B751" s="39" t="s">
        <v>59</v>
      </c>
      <c r="C751" s="39" t="s">
        <v>66</v>
      </c>
      <c r="D751" s="39" t="s">
        <v>119</v>
      </c>
      <c r="E751" s="41" t="n">
        <v>58061.2</v>
      </c>
      <c r="G751" s="39" t="s">
        <v>15</v>
      </c>
      <c r="H751" s="39" t="s">
        <v>34</v>
      </c>
      <c r="I751" s="39"/>
      <c r="J751" s="39"/>
      <c r="K751" s="41" t="n">
        <v>8607.978922</v>
      </c>
      <c r="M751" s="39" t="s">
        <v>204</v>
      </c>
      <c r="N751" s="39" t="s">
        <v>205</v>
      </c>
      <c r="O751" s="39" t="s">
        <v>15</v>
      </c>
      <c r="P751" s="39" t="s">
        <v>206</v>
      </c>
      <c r="Q751" s="41" t="n">
        <v>18000.55</v>
      </c>
      <c r="S751" s="39" t="s">
        <v>3217</v>
      </c>
      <c r="T751" s="39" t="s">
        <v>59</v>
      </c>
      <c r="U751" s="39" t="s">
        <v>60</v>
      </c>
      <c r="V751" s="39" t="s">
        <v>16</v>
      </c>
      <c r="W751" s="41" t="n">
        <v>5818.86</v>
      </c>
    </row>
    <row r="752" customFormat="false" ht="12.75" hidden="false" customHeight="false" outlineLevel="0" collapsed="false">
      <c r="A752" s="39" t="s">
        <v>2356</v>
      </c>
      <c r="B752" s="39" t="s">
        <v>59</v>
      </c>
      <c r="C752" s="39" t="s">
        <v>66</v>
      </c>
      <c r="D752" s="39" t="s">
        <v>119</v>
      </c>
      <c r="E752" s="41" t="n">
        <v>58059.81</v>
      </c>
      <c r="G752" s="39" t="s">
        <v>339</v>
      </c>
      <c r="H752" s="39" t="s">
        <v>44</v>
      </c>
      <c r="I752" s="39" t="s">
        <v>27</v>
      </c>
      <c r="J752" s="39"/>
      <c r="K752" s="41" t="n">
        <v>8607.94</v>
      </c>
      <c r="M752" s="39" t="s">
        <v>1617</v>
      </c>
      <c r="N752" s="39" t="s">
        <v>59</v>
      </c>
      <c r="O752" s="39" t="s">
        <v>60</v>
      </c>
      <c r="P752" s="39" t="s">
        <v>61</v>
      </c>
      <c r="Q752" s="41" t="n">
        <v>18000.53</v>
      </c>
      <c r="S752" s="39" t="s">
        <v>2422</v>
      </c>
      <c r="T752" s="39" t="s">
        <v>20</v>
      </c>
      <c r="U752" s="39" t="s">
        <v>15</v>
      </c>
      <c r="V752" s="39" t="s">
        <v>16</v>
      </c>
      <c r="W752" s="41" t="n">
        <v>5818.86</v>
      </c>
    </row>
    <row r="753" customFormat="false" ht="12.75" hidden="false" customHeight="false" outlineLevel="0" collapsed="false">
      <c r="A753" s="39" t="s">
        <v>2394</v>
      </c>
      <c r="B753" s="39" t="s">
        <v>59</v>
      </c>
      <c r="C753" s="39" t="s">
        <v>66</v>
      </c>
      <c r="D753" s="39" t="s">
        <v>195</v>
      </c>
      <c r="E753" s="41" t="n">
        <v>58058.08</v>
      </c>
      <c r="G753" s="39" t="s">
        <v>2158</v>
      </c>
      <c r="H753" s="39" t="s">
        <v>20</v>
      </c>
      <c r="I753" s="39" t="s">
        <v>15</v>
      </c>
      <c r="J753" s="39" t="s">
        <v>16</v>
      </c>
      <c r="K753" s="41" t="n">
        <v>8607.54</v>
      </c>
      <c r="M753" s="39" t="s">
        <v>1687</v>
      </c>
      <c r="N753" s="39" t="s">
        <v>26</v>
      </c>
      <c r="O753" s="39" t="s">
        <v>297</v>
      </c>
      <c r="P753" s="39" t="s">
        <v>188</v>
      </c>
      <c r="Q753" s="41" t="n">
        <v>18000.5</v>
      </c>
      <c r="S753" s="39" t="s">
        <v>1289</v>
      </c>
      <c r="T753" s="39" t="s">
        <v>20</v>
      </c>
      <c r="U753" s="39" t="s">
        <v>37</v>
      </c>
      <c r="V753" s="39" t="s">
        <v>353</v>
      </c>
      <c r="W753" s="41" t="n">
        <v>5810.4</v>
      </c>
    </row>
    <row r="754" customFormat="false" ht="12.75" hidden="false" customHeight="false" outlineLevel="0" collapsed="false">
      <c r="A754" s="39" t="s">
        <v>725</v>
      </c>
      <c r="B754" s="39" t="s">
        <v>44</v>
      </c>
      <c r="C754" s="39" t="s">
        <v>60</v>
      </c>
      <c r="D754" s="39"/>
      <c r="E754" s="41" t="n">
        <v>58058.03</v>
      </c>
      <c r="G754" s="39" t="s">
        <v>3158</v>
      </c>
      <c r="H754" s="39" t="s">
        <v>205</v>
      </c>
      <c r="I754" s="39" t="s">
        <v>15</v>
      </c>
      <c r="J754" s="39" t="s">
        <v>3159</v>
      </c>
      <c r="K754" s="41" t="n">
        <v>8607.54</v>
      </c>
      <c r="M754" s="39" t="s">
        <v>3334</v>
      </c>
      <c r="N754" s="39" t="s">
        <v>47</v>
      </c>
      <c r="O754" s="39" t="s">
        <v>297</v>
      </c>
      <c r="P754" s="39" t="s">
        <v>784</v>
      </c>
      <c r="Q754" s="41" t="n">
        <v>18000.42</v>
      </c>
      <c r="S754" s="39" t="s">
        <v>3149</v>
      </c>
      <c r="T754" s="39" t="s">
        <v>47</v>
      </c>
      <c r="U754" s="39" t="s">
        <v>87</v>
      </c>
      <c r="V754" s="39" t="s">
        <v>628</v>
      </c>
      <c r="W754" s="41" t="n">
        <v>5808.31</v>
      </c>
    </row>
    <row r="755" customFormat="false" ht="12.75" hidden="false" customHeight="false" outlineLevel="0" collapsed="false">
      <c r="A755" s="39" t="s">
        <v>3565</v>
      </c>
      <c r="B755" s="39" t="s">
        <v>59</v>
      </c>
      <c r="C755" s="39" t="s">
        <v>66</v>
      </c>
      <c r="D755" s="39" t="s">
        <v>3566</v>
      </c>
      <c r="E755" s="41" t="n">
        <v>58057.9</v>
      </c>
      <c r="G755" s="39" t="s">
        <v>414</v>
      </c>
      <c r="H755" s="39" t="s">
        <v>44</v>
      </c>
      <c r="I755" s="39" t="s">
        <v>15</v>
      </c>
      <c r="J755" s="39"/>
      <c r="K755" s="41" t="n">
        <v>8607.42</v>
      </c>
      <c r="M755" s="39" t="s">
        <v>2702</v>
      </c>
      <c r="N755" s="39" t="s">
        <v>59</v>
      </c>
      <c r="O755" s="39" t="s">
        <v>60</v>
      </c>
      <c r="P755" s="39" t="s">
        <v>2703</v>
      </c>
      <c r="Q755" s="41" t="n">
        <v>18000.35</v>
      </c>
      <c r="S755" s="39" t="s">
        <v>2676</v>
      </c>
      <c r="T755" s="39" t="s">
        <v>47</v>
      </c>
      <c r="U755" s="39" t="s">
        <v>15</v>
      </c>
      <c r="V755" s="39" t="s">
        <v>2677</v>
      </c>
      <c r="W755" s="41" t="n">
        <v>5795.87</v>
      </c>
    </row>
    <row r="756" customFormat="false" ht="12.75" hidden="false" customHeight="false" outlineLevel="0" collapsed="false">
      <c r="A756" s="39" t="s">
        <v>2604</v>
      </c>
      <c r="B756" s="39" t="s">
        <v>59</v>
      </c>
      <c r="C756" s="39" t="s">
        <v>66</v>
      </c>
      <c r="D756" s="39" t="s">
        <v>1860</v>
      </c>
      <c r="E756" s="41" t="n">
        <v>58057.33</v>
      </c>
      <c r="G756" s="39" t="s">
        <v>13</v>
      </c>
      <c r="H756" s="39" t="s">
        <v>14</v>
      </c>
      <c r="I756" s="39" t="s">
        <v>15</v>
      </c>
      <c r="J756" s="39" t="s">
        <v>16</v>
      </c>
      <c r="K756" s="41" t="n">
        <v>8607.11</v>
      </c>
      <c r="M756" s="39" t="s">
        <v>1995</v>
      </c>
      <c r="N756" s="39" t="s">
        <v>47</v>
      </c>
      <c r="O756" s="39" t="s">
        <v>297</v>
      </c>
      <c r="P756" s="39" t="s">
        <v>512</v>
      </c>
      <c r="Q756" s="41" t="n">
        <v>18000.02</v>
      </c>
      <c r="S756" s="39" t="s">
        <v>3121</v>
      </c>
      <c r="T756" s="39" t="s">
        <v>47</v>
      </c>
      <c r="U756" s="39" t="s">
        <v>87</v>
      </c>
      <c r="V756" s="39" t="s">
        <v>3121</v>
      </c>
      <c r="W756" s="41" t="n">
        <v>5791.8</v>
      </c>
    </row>
    <row r="757" customFormat="false" ht="12.75" hidden="false" customHeight="false" outlineLevel="0" collapsed="false">
      <c r="A757" s="39" t="s">
        <v>689</v>
      </c>
      <c r="B757" s="39" t="s">
        <v>59</v>
      </c>
      <c r="C757" s="39" t="s">
        <v>66</v>
      </c>
      <c r="D757" s="39" t="s">
        <v>16</v>
      </c>
      <c r="E757" s="41" t="n">
        <v>58057.03</v>
      </c>
      <c r="G757" s="39" t="s">
        <v>3036</v>
      </c>
      <c r="H757" s="39" t="s">
        <v>14</v>
      </c>
      <c r="I757" s="39" t="s">
        <v>15</v>
      </c>
      <c r="J757" s="39" t="s">
        <v>16</v>
      </c>
      <c r="K757" s="41" t="n">
        <v>8607.09</v>
      </c>
      <c r="M757" s="39" t="s">
        <v>3444</v>
      </c>
      <c r="N757" s="39" t="s">
        <v>978</v>
      </c>
      <c r="O757" s="39"/>
      <c r="P757" s="39"/>
      <c r="Q757" s="41" t="n">
        <v>18000.01</v>
      </c>
      <c r="S757" s="39" t="s">
        <v>2491</v>
      </c>
      <c r="T757" s="39" t="s">
        <v>20</v>
      </c>
      <c r="U757" s="39" t="s">
        <v>37</v>
      </c>
      <c r="V757" s="39" t="s">
        <v>2492</v>
      </c>
      <c r="W757" s="41" t="n">
        <v>5782.76</v>
      </c>
    </row>
    <row r="758" customFormat="false" ht="12.75" hidden="false" customHeight="false" outlineLevel="0" collapsed="false">
      <c r="A758" s="39" t="s">
        <v>2819</v>
      </c>
      <c r="B758" s="39" t="s">
        <v>59</v>
      </c>
      <c r="C758" s="39" t="s">
        <v>66</v>
      </c>
      <c r="D758" s="39" t="s">
        <v>2820</v>
      </c>
      <c r="E758" s="41" t="n">
        <v>58056.8</v>
      </c>
      <c r="G758" s="39" t="s">
        <v>458</v>
      </c>
      <c r="H758" s="39" t="s">
        <v>47</v>
      </c>
      <c r="I758" s="39" t="s">
        <v>15</v>
      </c>
      <c r="J758" s="39" t="s">
        <v>459</v>
      </c>
      <c r="K758" s="41" t="n">
        <v>8607.01</v>
      </c>
      <c r="M758" s="39" t="s">
        <v>225</v>
      </c>
      <c r="N758" s="39" t="s">
        <v>226</v>
      </c>
      <c r="O758" s="39" t="s">
        <v>15</v>
      </c>
      <c r="P758" s="39" t="s">
        <v>227</v>
      </c>
      <c r="Q758" s="41" t="n">
        <v>17997.64</v>
      </c>
      <c r="S758" s="39" t="s">
        <v>2032</v>
      </c>
      <c r="T758" s="39" t="s">
        <v>20</v>
      </c>
      <c r="U758" s="39" t="s">
        <v>37</v>
      </c>
      <c r="V758" s="39" t="s">
        <v>2033</v>
      </c>
      <c r="W758" s="41" t="n">
        <v>5782.76</v>
      </c>
    </row>
    <row r="759" customFormat="false" ht="12.75" hidden="false" customHeight="false" outlineLevel="0" collapsed="false">
      <c r="A759" s="39" t="s">
        <v>2137</v>
      </c>
      <c r="B759" s="39" t="s">
        <v>59</v>
      </c>
      <c r="C759" s="39" t="s">
        <v>66</v>
      </c>
      <c r="D759" s="39" t="s">
        <v>2138</v>
      </c>
      <c r="E759" s="41" t="n">
        <v>58056.57</v>
      </c>
      <c r="G759" s="39" t="s">
        <v>40</v>
      </c>
      <c r="H759" s="39" t="s">
        <v>26</v>
      </c>
      <c r="I759" s="39" t="s">
        <v>15</v>
      </c>
      <c r="J759" s="39" t="s">
        <v>16</v>
      </c>
      <c r="K759" s="41" t="n">
        <v>8606.41</v>
      </c>
      <c r="M759" s="39" t="s">
        <v>1577</v>
      </c>
      <c r="N759" s="39" t="s">
        <v>26</v>
      </c>
      <c r="O759" s="39" t="s">
        <v>15</v>
      </c>
      <c r="P759" s="39" t="s">
        <v>1578</v>
      </c>
      <c r="Q759" s="41" t="n">
        <v>17995.52</v>
      </c>
      <c r="S759" s="39" t="s">
        <v>2035</v>
      </c>
      <c r="T759" s="39" t="s">
        <v>59</v>
      </c>
      <c r="U759" s="39" t="s">
        <v>60</v>
      </c>
      <c r="V759" s="39" t="s">
        <v>1359</v>
      </c>
      <c r="W759" s="41" t="n">
        <v>5782.76</v>
      </c>
    </row>
    <row r="760" customFormat="false" ht="12.75" hidden="false" customHeight="false" outlineLevel="0" collapsed="false">
      <c r="A760" s="39" t="s">
        <v>929</v>
      </c>
      <c r="B760" s="39" t="s">
        <v>59</v>
      </c>
      <c r="C760" s="39" t="s">
        <v>66</v>
      </c>
      <c r="D760" s="39" t="s">
        <v>16</v>
      </c>
      <c r="E760" s="41" t="n">
        <v>58056.04</v>
      </c>
      <c r="G760" s="39" t="s">
        <v>2525</v>
      </c>
      <c r="H760" s="39" t="s">
        <v>20</v>
      </c>
      <c r="I760" s="39" t="s">
        <v>15</v>
      </c>
      <c r="J760" s="39" t="s">
        <v>16</v>
      </c>
      <c r="K760" s="41" t="n">
        <v>8606.25</v>
      </c>
      <c r="M760" s="39" t="s">
        <v>1772</v>
      </c>
      <c r="N760" s="39" t="s">
        <v>26</v>
      </c>
      <c r="O760" s="39" t="s">
        <v>297</v>
      </c>
      <c r="P760" s="39" t="s">
        <v>512</v>
      </c>
      <c r="Q760" s="41" t="n">
        <v>17995.25</v>
      </c>
      <c r="S760" s="39" t="s">
        <v>1526</v>
      </c>
      <c r="T760" s="39" t="s">
        <v>59</v>
      </c>
      <c r="U760" s="39" t="s">
        <v>297</v>
      </c>
      <c r="V760" s="39" t="s">
        <v>560</v>
      </c>
      <c r="W760" s="41" t="n">
        <v>5778.92</v>
      </c>
    </row>
    <row r="761" customFormat="false" ht="12.75" hidden="false" customHeight="false" outlineLevel="0" collapsed="false">
      <c r="A761" s="39" t="s">
        <v>65</v>
      </c>
      <c r="B761" s="39" t="s">
        <v>59</v>
      </c>
      <c r="C761" s="39" t="s">
        <v>66</v>
      </c>
      <c r="D761" s="39" t="s">
        <v>16</v>
      </c>
      <c r="E761" s="41" t="n">
        <v>58055.86</v>
      </c>
      <c r="G761" s="39" t="s">
        <v>2676</v>
      </c>
      <c r="H761" s="39" t="s">
        <v>47</v>
      </c>
      <c r="I761" s="39" t="s">
        <v>15</v>
      </c>
      <c r="J761" s="39" t="s">
        <v>2677</v>
      </c>
      <c r="K761" s="41" t="n">
        <v>8606.23</v>
      </c>
      <c r="M761" s="39" t="s">
        <v>2887</v>
      </c>
      <c r="N761" s="39" t="s">
        <v>59</v>
      </c>
      <c r="O761" s="39" t="s">
        <v>60</v>
      </c>
      <c r="P761" s="39" t="s">
        <v>2888</v>
      </c>
      <c r="Q761" s="41" t="n">
        <v>17994.72</v>
      </c>
      <c r="S761" s="39" t="s">
        <v>970</v>
      </c>
      <c r="T761" s="39" t="s">
        <v>47</v>
      </c>
      <c r="U761" s="39" t="s">
        <v>27</v>
      </c>
      <c r="V761" s="39" t="s">
        <v>971</v>
      </c>
      <c r="W761" s="41" t="n">
        <v>5775.59</v>
      </c>
    </row>
    <row r="762" customFormat="false" ht="12.75" hidden="false" customHeight="false" outlineLevel="0" collapsed="false">
      <c r="A762" s="39" t="s">
        <v>2695</v>
      </c>
      <c r="B762" s="39" t="s">
        <v>59</v>
      </c>
      <c r="C762" s="39" t="s">
        <v>66</v>
      </c>
      <c r="D762" s="39" t="s">
        <v>16</v>
      </c>
      <c r="E762" s="41" t="n">
        <v>58054.99</v>
      </c>
      <c r="G762" s="39" t="s">
        <v>2529</v>
      </c>
      <c r="H762" s="39" t="s">
        <v>47</v>
      </c>
      <c r="I762" s="39" t="s">
        <v>15</v>
      </c>
      <c r="J762" s="39" t="s">
        <v>2529</v>
      </c>
      <c r="K762" s="41" t="n">
        <v>8606.21</v>
      </c>
      <c r="M762" s="39" t="s">
        <v>13</v>
      </c>
      <c r="N762" s="39" t="s">
        <v>14</v>
      </c>
      <c r="O762" s="39" t="s">
        <v>15</v>
      </c>
      <c r="P762" s="39" t="s">
        <v>16</v>
      </c>
      <c r="Q762" s="41" t="n">
        <v>17993.65</v>
      </c>
      <c r="S762" s="39" t="s">
        <v>3201</v>
      </c>
      <c r="T762" s="39" t="s">
        <v>26</v>
      </c>
      <c r="U762" s="39" t="s">
        <v>27</v>
      </c>
      <c r="V762" s="39" t="s">
        <v>28</v>
      </c>
      <c r="W762" s="41" t="n">
        <v>5770.9</v>
      </c>
    </row>
    <row r="763" customFormat="false" ht="12.75" hidden="false" customHeight="false" outlineLevel="0" collapsed="false">
      <c r="A763" s="39" t="s">
        <v>2277</v>
      </c>
      <c r="B763" s="39" t="s">
        <v>59</v>
      </c>
      <c r="C763" s="39" t="s">
        <v>66</v>
      </c>
      <c r="D763" s="39" t="s">
        <v>2278</v>
      </c>
      <c r="E763" s="41" t="n">
        <v>58054.91</v>
      </c>
      <c r="G763" s="39" t="s">
        <v>1347</v>
      </c>
      <c r="H763" s="39" t="s">
        <v>20</v>
      </c>
      <c r="I763" s="39" t="s">
        <v>15</v>
      </c>
      <c r="J763" s="39" t="s">
        <v>16</v>
      </c>
      <c r="K763" s="41" t="n">
        <v>8605.83</v>
      </c>
      <c r="M763" s="39" t="s">
        <v>1665</v>
      </c>
      <c r="N763" s="39" t="s">
        <v>59</v>
      </c>
      <c r="O763" s="39" t="s">
        <v>60</v>
      </c>
      <c r="P763" s="39" t="s">
        <v>1666</v>
      </c>
      <c r="Q763" s="41" t="n">
        <v>17993.47</v>
      </c>
      <c r="S763" s="39" t="s">
        <v>2644</v>
      </c>
      <c r="T763" s="39" t="s">
        <v>14</v>
      </c>
      <c r="U763" s="39" t="s">
        <v>27</v>
      </c>
      <c r="V763" s="39" t="s">
        <v>28</v>
      </c>
      <c r="W763" s="41" t="n">
        <v>5768.86</v>
      </c>
    </row>
    <row r="764" customFormat="false" ht="12.75" hidden="false" customHeight="false" outlineLevel="0" collapsed="false">
      <c r="A764" s="39" t="s">
        <v>1354</v>
      </c>
      <c r="B764" s="39" t="s">
        <v>59</v>
      </c>
      <c r="C764" s="39" t="s">
        <v>66</v>
      </c>
      <c r="D764" s="39" t="s">
        <v>16</v>
      </c>
      <c r="E764" s="41" t="n">
        <v>58053.89</v>
      </c>
      <c r="G764" s="39" t="s">
        <v>2785</v>
      </c>
      <c r="H764" s="39" t="s">
        <v>20</v>
      </c>
      <c r="I764" s="39" t="s">
        <v>15</v>
      </c>
      <c r="J764" s="39" t="s">
        <v>208</v>
      </c>
      <c r="K764" s="41" t="n">
        <v>8605.35</v>
      </c>
      <c r="M764" s="39" t="s">
        <v>15</v>
      </c>
      <c r="N764" s="39" t="s">
        <v>34</v>
      </c>
      <c r="O764" s="39"/>
      <c r="P764" s="39"/>
      <c r="Q764" s="41" t="n">
        <v>17993.4</v>
      </c>
      <c r="S764" s="39" t="s">
        <v>3539</v>
      </c>
      <c r="T764" s="39" t="s">
        <v>26</v>
      </c>
      <c r="U764" s="39" t="s">
        <v>111</v>
      </c>
      <c r="V764" s="39" t="s">
        <v>763</v>
      </c>
      <c r="W764" s="41" t="n">
        <v>5763.07</v>
      </c>
    </row>
    <row r="765" customFormat="false" ht="12.75" hidden="false" customHeight="false" outlineLevel="0" collapsed="false">
      <c r="A765" s="39" t="s">
        <v>3568</v>
      </c>
      <c r="B765" s="39" t="s">
        <v>59</v>
      </c>
      <c r="C765" s="39" t="s">
        <v>66</v>
      </c>
      <c r="D765" s="39" t="s">
        <v>2278</v>
      </c>
      <c r="E765" s="41" t="n">
        <v>58052.17</v>
      </c>
      <c r="G765" s="39" t="s">
        <v>1577</v>
      </c>
      <c r="H765" s="39" t="s">
        <v>26</v>
      </c>
      <c r="I765" s="39" t="s">
        <v>15</v>
      </c>
      <c r="J765" s="39" t="s">
        <v>1578</v>
      </c>
      <c r="K765" s="41" t="n">
        <v>8604.68</v>
      </c>
      <c r="M765" s="39" t="s">
        <v>345</v>
      </c>
      <c r="N765" s="39" t="s">
        <v>346</v>
      </c>
      <c r="O765" s="39"/>
      <c r="P765" s="39"/>
      <c r="Q765" s="41" t="n">
        <v>17993</v>
      </c>
      <c r="S765" s="39" t="s">
        <v>2510</v>
      </c>
      <c r="T765" s="39" t="s">
        <v>26</v>
      </c>
      <c r="U765" s="39" t="s">
        <v>60</v>
      </c>
      <c r="V765" s="39" t="s">
        <v>512</v>
      </c>
      <c r="W765" s="41" t="n">
        <v>5749.57</v>
      </c>
    </row>
    <row r="766" customFormat="false" ht="12.75" hidden="false" customHeight="false" outlineLevel="0" collapsed="false">
      <c r="A766" s="39" t="s">
        <v>1728</v>
      </c>
      <c r="B766" s="39" t="s">
        <v>59</v>
      </c>
      <c r="C766" s="39" t="s">
        <v>66</v>
      </c>
      <c r="D766" s="39" t="s">
        <v>1729</v>
      </c>
      <c r="E766" s="41" t="n">
        <v>58050.71</v>
      </c>
      <c r="G766" s="39" t="s">
        <v>2242</v>
      </c>
      <c r="H766" s="39" t="s">
        <v>47</v>
      </c>
      <c r="I766" s="39" t="s">
        <v>15</v>
      </c>
      <c r="J766" s="39" t="s">
        <v>576</v>
      </c>
      <c r="K766" s="41" t="n">
        <v>8604.36</v>
      </c>
      <c r="M766" s="39" t="s">
        <v>709</v>
      </c>
      <c r="N766" s="39" t="s">
        <v>44</v>
      </c>
      <c r="O766" s="39" t="s">
        <v>297</v>
      </c>
      <c r="P766" s="39"/>
      <c r="Q766" s="41" t="n">
        <v>17992.99</v>
      </c>
      <c r="S766" s="39" t="s">
        <v>467</v>
      </c>
      <c r="T766" s="39" t="s">
        <v>47</v>
      </c>
      <c r="U766" s="39" t="s">
        <v>87</v>
      </c>
      <c r="V766" s="39" t="s">
        <v>88</v>
      </c>
      <c r="W766" s="41" t="n">
        <v>5723.13</v>
      </c>
    </row>
    <row r="767" customFormat="false" ht="12.75" hidden="false" customHeight="false" outlineLevel="0" collapsed="false">
      <c r="A767" s="39" t="s">
        <v>1748</v>
      </c>
      <c r="B767" s="39" t="s">
        <v>59</v>
      </c>
      <c r="C767" s="39" t="s">
        <v>66</v>
      </c>
      <c r="D767" s="39" t="s">
        <v>119</v>
      </c>
      <c r="E767" s="41" t="n">
        <v>58048.86</v>
      </c>
      <c r="G767" s="39" t="s">
        <v>19</v>
      </c>
      <c r="H767" s="39" t="s">
        <v>20</v>
      </c>
      <c r="I767" s="39" t="s">
        <v>15</v>
      </c>
      <c r="J767" s="39" t="s">
        <v>16</v>
      </c>
      <c r="K767" s="41" t="n">
        <v>8604.25</v>
      </c>
      <c r="M767" s="39" t="s">
        <v>1347</v>
      </c>
      <c r="N767" s="39" t="s">
        <v>20</v>
      </c>
      <c r="O767" s="39" t="s">
        <v>15</v>
      </c>
      <c r="P767" s="39" t="s">
        <v>16</v>
      </c>
      <c r="Q767" s="41" t="n">
        <v>17992.34</v>
      </c>
      <c r="S767" s="39" t="s">
        <v>1264</v>
      </c>
      <c r="T767" s="39" t="s">
        <v>47</v>
      </c>
      <c r="U767" s="39" t="s">
        <v>87</v>
      </c>
      <c r="V767" s="39" t="s">
        <v>373</v>
      </c>
      <c r="W767" s="41" t="n">
        <v>5719.61</v>
      </c>
    </row>
    <row r="768" customFormat="false" ht="12.75" hidden="false" customHeight="false" outlineLevel="0" collapsed="false">
      <c r="A768" s="39" t="s">
        <v>3186</v>
      </c>
      <c r="B768" s="39" t="s">
        <v>59</v>
      </c>
      <c r="C768" s="39" t="s">
        <v>66</v>
      </c>
      <c r="D768" s="39" t="s">
        <v>119</v>
      </c>
      <c r="E768" s="41" t="n">
        <v>58046.45</v>
      </c>
      <c r="G768" s="39" t="s">
        <v>225</v>
      </c>
      <c r="H768" s="39" t="s">
        <v>226</v>
      </c>
      <c r="I768" s="39" t="s">
        <v>15</v>
      </c>
      <c r="J768" s="39" t="s">
        <v>227</v>
      </c>
      <c r="K768" s="41" t="n">
        <v>8603.91</v>
      </c>
      <c r="M768" s="39" t="s">
        <v>2829</v>
      </c>
      <c r="N768" s="39" t="s">
        <v>59</v>
      </c>
      <c r="O768" s="39" t="s">
        <v>60</v>
      </c>
      <c r="P768" s="39" t="s">
        <v>16</v>
      </c>
      <c r="Q768" s="41" t="n">
        <v>17992.1</v>
      </c>
      <c r="S768" s="39" t="s">
        <v>801</v>
      </c>
      <c r="T768" s="39" t="s">
        <v>226</v>
      </c>
      <c r="U768" s="39" t="s">
        <v>87</v>
      </c>
      <c r="V768" s="39" t="s">
        <v>373</v>
      </c>
      <c r="W768" s="41" t="n">
        <v>5700.11</v>
      </c>
    </row>
    <row r="769" customFormat="false" ht="12.75" hidden="false" customHeight="false" outlineLevel="0" collapsed="false">
      <c r="A769" s="39" t="s">
        <v>118</v>
      </c>
      <c r="B769" s="39" t="s">
        <v>59</v>
      </c>
      <c r="C769" s="39" t="s">
        <v>66</v>
      </c>
      <c r="D769" s="39" t="s">
        <v>119</v>
      </c>
      <c r="E769" s="41" t="n">
        <v>58045.73</v>
      </c>
      <c r="G769" s="39" t="s">
        <v>2831</v>
      </c>
      <c r="H769" s="39" t="s">
        <v>26</v>
      </c>
      <c r="I769" s="39" t="s">
        <v>15</v>
      </c>
      <c r="J769" s="39" t="s">
        <v>1578</v>
      </c>
      <c r="K769" s="41" t="n">
        <v>8603.58</v>
      </c>
      <c r="M769" s="39" t="s">
        <v>2831</v>
      </c>
      <c r="N769" s="39" t="s">
        <v>26</v>
      </c>
      <c r="O769" s="39" t="s">
        <v>15</v>
      </c>
      <c r="P769" s="39" t="s">
        <v>1578</v>
      </c>
      <c r="Q769" s="41" t="n">
        <v>17991.98</v>
      </c>
      <c r="S769" s="39" t="s">
        <v>2981</v>
      </c>
      <c r="T769" s="39" t="s">
        <v>14</v>
      </c>
      <c r="U769" s="39" t="s">
        <v>33</v>
      </c>
      <c r="V769" s="39" t="s">
        <v>1369</v>
      </c>
      <c r="W769" s="41" t="n">
        <v>5695.18</v>
      </c>
    </row>
    <row r="770" customFormat="false" ht="12.75" hidden="false" customHeight="false" outlineLevel="0" collapsed="false">
      <c r="A770" s="39" t="s">
        <v>3623</v>
      </c>
      <c r="B770" s="39" t="s">
        <v>59</v>
      </c>
      <c r="C770" s="39" t="s">
        <v>66</v>
      </c>
      <c r="D770" s="39" t="s">
        <v>16</v>
      </c>
      <c r="E770" s="41" t="n">
        <v>58044.21</v>
      </c>
      <c r="G770" s="39" t="s">
        <v>574</v>
      </c>
      <c r="H770" s="39" t="s">
        <v>47</v>
      </c>
      <c r="I770" s="39" t="s">
        <v>15</v>
      </c>
      <c r="J770" s="39" t="s">
        <v>575</v>
      </c>
      <c r="K770" s="41" t="n">
        <v>8602.7</v>
      </c>
      <c r="M770" s="39" t="s">
        <v>3392</v>
      </c>
      <c r="N770" s="39" t="s">
        <v>59</v>
      </c>
      <c r="O770" s="39" t="s">
        <v>297</v>
      </c>
      <c r="P770" s="39" t="s">
        <v>3393</v>
      </c>
      <c r="Q770" s="41" t="n">
        <v>17991.59</v>
      </c>
      <c r="S770" s="39" t="s">
        <v>2967</v>
      </c>
      <c r="T770" s="39" t="s">
        <v>59</v>
      </c>
      <c r="U770" s="39" t="s">
        <v>60</v>
      </c>
      <c r="V770" s="39" t="s">
        <v>2968</v>
      </c>
      <c r="W770" s="41" t="n">
        <v>5683.36</v>
      </c>
    </row>
    <row r="771" customFormat="false" ht="12.75" hidden="false" customHeight="false" outlineLevel="0" collapsed="false">
      <c r="A771" s="39" t="s">
        <v>3447</v>
      </c>
      <c r="B771" s="39" t="s">
        <v>59</v>
      </c>
      <c r="C771" s="39" t="s">
        <v>66</v>
      </c>
      <c r="D771" s="39" t="s">
        <v>16</v>
      </c>
      <c r="E771" s="41" t="n">
        <v>58041.61</v>
      </c>
      <c r="G771" s="39" t="s">
        <v>3017</v>
      </c>
      <c r="H771" s="39" t="s">
        <v>47</v>
      </c>
      <c r="I771" s="39" t="s">
        <v>15</v>
      </c>
      <c r="J771" s="39" t="s">
        <v>3017</v>
      </c>
      <c r="K771" s="41" t="n">
        <v>8602.7</v>
      </c>
      <c r="M771" s="39" t="s">
        <v>40</v>
      </c>
      <c r="N771" s="39" t="s">
        <v>26</v>
      </c>
      <c r="O771" s="39" t="s">
        <v>15</v>
      </c>
      <c r="P771" s="39" t="s">
        <v>16</v>
      </c>
      <c r="Q771" s="41" t="n">
        <v>17991.57</v>
      </c>
      <c r="S771" s="39" t="s">
        <v>36</v>
      </c>
      <c r="T771" s="39" t="s">
        <v>20</v>
      </c>
      <c r="U771" s="39" t="s">
        <v>37</v>
      </c>
      <c r="V771" s="39" t="s">
        <v>36</v>
      </c>
      <c r="W771" s="41" t="n">
        <v>5672.65</v>
      </c>
    </row>
    <row r="772" customFormat="false" ht="12.75" hidden="false" customHeight="false" outlineLevel="0" collapsed="false">
      <c r="A772" s="39" t="s">
        <v>1609</v>
      </c>
      <c r="B772" s="39" t="s">
        <v>59</v>
      </c>
      <c r="C772" s="39" t="s">
        <v>66</v>
      </c>
      <c r="D772" s="39" t="s">
        <v>16</v>
      </c>
      <c r="E772" s="41" t="n">
        <v>58031.59</v>
      </c>
      <c r="G772" s="39" t="s">
        <v>3334</v>
      </c>
      <c r="H772" s="39" t="s">
        <v>47</v>
      </c>
      <c r="I772" s="39" t="s">
        <v>297</v>
      </c>
      <c r="J772" s="39" t="s">
        <v>784</v>
      </c>
      <c r="K772" s="41" t="n">
        <v>8601.43</v>
      </c>
      <c r="M772" s="39" t="s">
        <v>3118</v>
      </c>
      <c r="N772" s="39" t="s">
        <v>26</v>
      </c>
      <c r="O772" s="39" t="s">
        <v>27</v>
      </c>
      <c r="P772" s="39" t="s">
        <v>28</v>
      </c>
      <c r="Q772" s="41" t="n">
        <v>17991.24</v>
      </c>
      <c r="S772" s="39" t="s">
        <v>2119</v>
      </c>
      <c r="T772" s="39" t="s">
        <v>20</v>
      </c>
      <c r="U772" s="39" t="s">
        <v>37</v>
      </c>
      <c r="V772" s="39" t="s">
        <v>2120</v>
      </c>
      <c r="W772" s="41" t="n">
        <v>5665.72</v>
      </c>
    </row>
    <row r="773" customFormat="false" ht="12.75" hidden="false" customHeight="false" outlineLevel="0" collapsed="false">
      <c r="A773" s="39" t="s">
        <v>3561</v>
      </c>
      <c r="B773" s="39" t="s">
        <v>59</v>
      </c>
      <c r="C773" s="39" t="s">
        <v>66</v>
      </c>
      <c r="D773" s="39" t="s">
        <v>491</v>
      </c>
      <c r="E773" s="41" t="n">
        <v>58030.52</v>
      </c>
      <c r="G773" s="39" t="s">
        <v>301</v>
      </c>
      <c r="H773" s="39" t="s">
        <v>47</v>
      </c>
      <c r="I773" s="39" t="s">
        <v>15</v>
      </c>
      <c r="J773" s="39" t="s">
        <v>16</v>
      </c>
      <c r="K773" s="41" t="n">
        <v>8600.68</v>
      </c>
      <c r="M773" s="39" t="s">
        <v>222</v>
      </c>
      <c r="N773" s="39" t="s">
        <v>26</v>
      </c>
      <c r="O773" s="39" t="s">
        <v>27</v>
      </c>
      <c r="P773" s="39" t="s">
        <v>138</v>
      </c>
      <c r="Q773" s="41" t="n">
        <v>17990.38</v>
      </c>
      <c r="S773" s="39" t="s">
        <v>418</v>
      </c>
      <c r="T773" s="39" t="s">
        <v>47</v>
      </c>
      <c r="U773" s="39" t="s">
        <v>27</v>
      </c>
      <c r="V773" s="39" t="s">
        <v>419</v>
      </c>
      <c r="W773" s="41" t="n">
        <v>5664.23</v>
      </c>
    </row>
    <row r="774" customFormat="false" ht="12.75" hidden="false" customHeight="false" outlineLevel="0" collapsed="false">
      <c r="A774" s="39" t="s">
        <v>1542</v>
      </c>
      <c r="B774" s="39" t="s">
        <v>59</v>
      </c>
      <c r="C774" s="39" t="s">
        <v>66</v>
      </c>
      <c r="D774" s="39" t="s">
        <v>119</v>
      </c>
      <c r="E774" s="41" t="n">
        <v>58026.96</v>
      </c>
      <c r="G774" s="39" t="s">
        <v>3273</v>
      </c>
      <c r="H774" s="39" t="s">
        <v>47</v>
      </c>
      <c r="I774" s="39" t="s">
        <v>15</v>
      </c>
      <c r="J774" s="39" t="s">
        <v>2180</v>
      </c>
      <c r="K774" s="41" t="n">
        <v>8600.53</v>
      </c>
      <c r="M774" s="39" t="s">
        <v>2760</v>
      </c>
      <c r="N774" s="39" t="s">
        <v>59</v>
      </c>
      <c r="O774" s="39" t="s">
        <v>60</v>
      </c>
      <c r="P774" s="39" t="s">
        <v>61</v>
      </c>
      <c r="Q774" s="41" t="n">
        <v>17990.31</v>
      </c>
      <c r="S774" s="39" t="s">
        <v>3147</v>
      </c>
      <c r="T774" s="39" t="s">
        <v>20</v>
      </c>
      <c r="U774" s="39" t="s">
        <v>33</v>
      </c>
      <c r="V774" s="39" t="s">
        <v>533</v>
      </c>
      <c r="W774" s="41" t="n">
        <v>5641.99</v>
      </c>
    </row>
    <row r="775" customFormat="false" ht="12.75" hidden="false" customHeight="false" outlineLevel="0" collapsed="false">
      <c r="A775" s="39" t="s">
        <v>3230</v>
      </c>
      <c r="B775" s="39" t="s">
        <v>59</v>
      </c>
      <c r="C775" s="39" t="s">
        <v>66</v>
      </c>
      <c r="D775" s="39" t="s">
        <v>3231</v>
      </c>
      <c r="E775" s="41" t="n">
        <v>58023.19</v>
      </c>
      <c r="G775" s="39" t="s">
        <v>481</v>
      </c>
      <c r="H775" s="39" t="s">
        <v>309</v>
      </c>
      <c r="I775" s="39" t="s">
        <v>297</v>
      </c>
      <c r="J775" s="39" t="s">
        <v>343</v>
      </c>
      <c r="K775" s="41" t="n">
        <v>8599.73</v>
      </c>
      <c r="M775" s="39" t="s">
        <v>1605</v>
      </c>
      <c r="N775" s="39" t="s">
        <v>59</v>
      </c>
      <c r="O775" s="39" t="s">
        <v>297</v>
      </c>
      <c r="P775" s="39" t="s">
        <v>512</v>
      </c>
      <c r="Q775" s="41" t="n">
        <v>17989.28</v>
      </c>
      <c r="S775" s="39" t="s">
        <v>597</v>
      </c>
      <c r="T775" s="39" t="s">
        <v>26</v>
      </c>
      <c r="U775" s="39" t="s">
        <v>33</v>
      </c>
      <c r="V775" s="39" t="s">
        <v>535</v>
      </c>
      <c r="W775" s="41" t="n">
        <v>5635.78</v>
      </c>
    </row>
    <row r="776" customFormat="false" ht="12.75" hidden="false" customHeight="false" outlineLevel="0" collapsed="false">
      <c r="A776" s="39" t="s">
        <v>2655</v>
      </c>
      <c r="B776" s="39" t="s">
        <v>59</v>
      </c>
      <c r="C776" s="39" t="s">
        <v>66</v>
      </c>
      <c r="D776" s="39" t="s">
        <v>16</v>
      </c>
      <c r="E776" s="41" t="n">
        <v>58020.13</v>
      </c>
      <c r="G776" s="39" t="s">
        <v>3489</v>
      </c>
      <c r="H776" s="39" t="s">
        <v>47</v>
      </c>
      <c r="I776" s="39" t="s">
        <v>15</v>
      </c>
      <c r="J776" s="39" t="s">
        <v>2180</v>
      </c>
      <c r="K776" s="41" t="n">
        <v>8599.7</v>
      </c>
      <c r="M776" s="39" t="s">
        <v>3036</v>
      </c>
      <c r="N776" s="39" t="s">
        <v>14</v>
      </c>
      <c r="O776" s="39" t="s">
        <v>15</v>
      </c>
      <c r="P776" s="39" t="s">
        <v>16</v>
      </c>
      <c r="Q776" s="41" t="n">
        <v>17987.86</v>
      </c>
      <c r="S776" s="39" t="s">
        <v>192</v>
      </c>
      <c r="T776" s="39" t="s">
        <v>59</v>
      </c>
      <c r="U776" s="39" t="s">
        <v>66</v>
      </c>
      <c r="V776" s="39" t="s">
        <v>193</v>
      </c>
      <c r="W776" s="41" t="n">
        <v>5630.71</v>
      </c>
    </row>
    <row r="777" customFormat="false" ht="12.75" hidden="false" customHeight="false" outlineLevel="0" collapsed="false">
      <c r="A777" s="39" t="s">
        <v>528</v>
      </c>
      <c r="B777" s="39" t="s">
        <v>59</v>
      </c>
      <c r="C777" s="39" t="s">
        <v>66</v>
      </c>
      <c r="D777" s="39" t="s">
        <v>491</v>
      </c>
      <c r="E777" s="41" t="n">
        <v>58017.16</v>
      </c>
      <c r="G777" s="39" t="s">
        <v>1866</v>
      </c>
      <c r="H777" s="39" t="s">
        <v>47</v>
      </c>
      <c r="I777" s="39" t="s">
        <v>15</v>
      </c>
      <c r="J777" s="39" t="s">
        <v>1867</v>
      </c>
      <c r="K777" s="41" t="n">
        <v>8599.7</v>
      </c>
      <c r="M777" s="39" t="s">
        <v>385</v>
      </c>
      <c r="N777" s="39" t="s">
        <v>26</v>
      </c>
      <c r="O777" s="39" t="s">
        <v>27</v>
      </c>
      <c r="P777" s="39" t="s">
        <v>142</v>
      </c>
      <c r="Q777" s="41" t="n">
        <v>17979.25</v>
      </c>
      <c r="S777" s="39" t="s">
        <v>1500</v>
      </c>
      <c r="T777" s="39" t="s">
        <v>47</v>
      </c>
      <c r="U777" s="39" t="s">
        <v>297</v>
      </c>
      <c r="V777" s="39" t="s">
        <v>560</v>
      </c>
      <c r="W777" s="41" t="n">
        <v>5574.77</v>
      </c>
    </row>
    <row r="778" customFormat="false" ht="12.75" hidden="false" customHeight="false" outlineLevel="0" collapsed="false">
      <c r="A778" s="39" t="s">
        <v>2301</v>
      </c>
      <c r="B778" s="39" t="s">
        <v>59</v>
      </c>
      <c r="C778" s="39" t="s">
        <v>66</v>
      </c>
      <c r="D778" s="39" t="s">
        <v>119</v>
      </c>
      <c r="E778" s="41" t="n">
        <v>58016.85</v>
      </c>
      <c r="G778" s="39" t="s">
        <v>25</v>
      </c>
      <c r="H778" s="39" t="s">
        <v>26</v>
      </c>
      <c r="I778" s="39" t="s">
        <v>27</v>
      </c>
      <c r="J778" s="39" t="s">
        <v>28</v>
      </c>
      <c r="K778" s="41" t="n">
        <v>8594.9</v>
      </c>
      <c r="M778" s="39" t="s">
        <v>2543</v>
      </c>
      <c r="N778" s="39" t="s">
        <v>309</v>
      </c>
      <c r="O778" s="39" t="s">
        <v>87</v>
      </c>
      <c r="P778" s="39" t="s">
        <v>375</v>
      </c>
      <c r="Q778" s="41" t="n">
        <v>17976.36</v>
      </c>
      <c r="S778" s="39" t="s">
        <v>1984</v>
      </c>
      <c r="T778" s="39" t="s">
        <v>20</v>
      </c>
      <c r="U778" s="39" t="s">
        <v>33</v>
      </c>
      <c r="V778" s="39" t="s">
        <v>96</v>
      </c>
      <c r="W778" s="41" t="n">
        <v>5572.42</v>
      </c>
    </row>
    <row r="779" customFormat="false" ht="12.75" hidden="false" customHeight="false" outlineLevel="0" collapsed="false">
      <c r="A779" s="39" t="s">
        <v>3476</v>
      </c>
      <c r="B779" s="39" t="s">
        <v>59</v>
      </c>
      <c r="C779" s="39" t="s">
        <v>66</v>
      </c>
      <c r="D779" s="39" t="s">
        <v>16</v>
      </c>
      <c r="E779" s="41" t="n">
        <v>58016.75</v>
      </c>
      <c r="G779" s="39" t="s">
        <v>222</v>
      </c>
      <c r="H779" s="39" t="s">
        <v>26</v>
      </c>
      <c r="I779" s="39" t="s">
        <v>27</v>
      </c>
      <c r="J779" s="39" t="s">
        <v>138</v>
      </c>
      <c r="K779" s="41" t="n">
        <v>8594.9</v>
      </c>
      <c r="M779" s="39" t="s">
        <v>514</v>
      </c>
      <c r="N779" s="39" t="s">
        <v>59</v>
      </c>
      <c r="O779" s="39" t="s">
        <v>60</v>
      </c>
      <c r="P779" s="39" t="s">
        <v>281</v>
      </c>
      <c r="Q779" s="41" t="n">
        <v>17974.62</v>
      </c>
      <c r="S779" s="39" t="s">
        <v>2782</v>
      </c>
      <c r="T779" s="39" t="s">
        <v>205</v>
      </c>
      <c r="U779" s="39" t="s">
        <v>111</v>
      </c>
      <c r="V779" s="39" t="s">
        <v>1164</v>
      </c>
      <c r="W779" s="41" t="n">
        <v>5556.9</v>
      </c>
    </row>
    <row r="780" customFormat="false" ht="12.75" hidden="false" customHeight="false" outlineLevel="0" collapsed="false">
      <c r="A780" s="39" t="s">
        <v>812</v>
      </c>
      <c r="B780" s="39" t="s">
        <v>59</v>
      </c>
      <c r="C780" s="39" t="s">
        <v>66</v>
      </c>
      <c r="D780" s="39" t="s">
        <v>119</v>
      </c>
      <c r="E780" s="41" t="n">
        <v>58016.11</v>
      </c>
      <c r="G780" s="39" t="s">
        <v>385</v>
      </c>
      <c r="H780" s="39" t="s">
        <v>26</v>
      </c>
      <c r="I780" s="39" t="s">
        <v>27</v>
      </c>
      <c r="J780" s="39" t="s">
        <v>142</v>
      </c>
      <c r="K780" s="41" t="n">
        <v>8594.9</v>
      </c>
      <c r="M780" s="39" t="s">
        <v>1810</v>
      </c>
      <c r="N780" s="39" t="s">
        <v>26</v>
      </c>
      <c r="O780" s="39" t="s">
        <v>60</v>
      </c>
      <c r="P780" s="39" t="s">
        <v>1818</v>
      </c>
      <c r="Q780" s="41" t="n">
        <v>17974.49</v>
      </c>
      <c r="S780" s="39" t="s">
        <v>2087</v>
      </c>
      <c r="T780" s="39" t="s">
        <v>20</v>
      </c>
      <c r="U780" s="39" t="s">
        <v>37</v>
      </c>
      <c r="V780" s="39" t="s">
        <v>353</v>
      </c>
      <c r="W780" s="41" t="n">
        <v>5502.25</v>
      </c>
    </row>
    <row r="781" customFormat="false" ht="12.75" hidden="false" customHeight="false" outlineLevel="0" collapsed="false">
      <c r="A781" s="39" t="s">
        <v>3330</v>
      </c>
      <c r="B781" s="39" t="s">
        <v>59</v>
      </c>
      <c r="C781" s="39" t="s">
        <v>66</v>
      </c>
      <c r="D781" s="39" t="s">
        <v>2396</v>
      </c>
      <c r="E781" s="41" t="n">
        <v>58012.09</v>
      </c>
      <c r="G781" s="39" t="s">
        <v>392</v>
      </c>
      <c r="H781" s="39" t="s">
        <v>346</v>
      </c>
      <c r="I781" s="39"/>
      <c r="J781" s="39"/>
      <c r="K781" s="41" t="n">
        <v>8594.9</v>
      </c>
      <c r="M781" s="39" t="s">
        <v>2529</v>
      </c>
      <c r="N781" s="39" t="s">
        <v>47</v>
      </c>
      <c r="O781" s="39" t="s">
        <v>15</v>
      </c>
      <c r="P781" s="39" t="s">
        <v>2529</v>
      </c>
      <c r="Q781" s="41" t="n">
        <v>17971.83</v>
      </c>
      <c r="S781" s="39" t="s">
        <v>1810</v>
      </c>
      <c r="T781" s="39" t="s">
        <v>26</v>
      </c>
      <c r="U781" s="39" t="s">
        <v>60</v>
      </c>
      <c r="V781" s="39" t="s">
        <v>1818</v>
      </c>
      <c r="W781" s="41" t="n">
        <v>5495.74</v>
      </c>
    </row>
    <row r="782" customFormat="false" ht="12.75" hidden="false" customHeight="false" outlineLevel="0" collapsed="false">
      <c r="A782" s="39" t="s">
        <v>1404</v>
      </c>
      <c r="B782" s="39" t="s">
        <v>59</v>
      </c>
      <c r="C782" s="39" t="s">
        <v>66</v>
      </c>
      <c r="D782" s="39" t="s">
        <v>16</v>
      </c>
      <c r="E782" s="41" t="n">
        <v>58010.52</v>
      </c>
      <c r="G782" s="39" t="s">
        <v>3409</v>
      </c>
      <c r="H782" s="39" t="s">
        <v>44</v>
      </c>
      <c r="I782" s="39" t="s">
        <v>297</v>
      </c>
      <c r="J782" s="39"/>
      <c r="K782" s="41" t="n">
        <v>8594.5</v>
      </c>
      <c r="M782" s="39" t="s">
        <v>414</v>
      </c>
      <c r="N782" s="39" t="s">
        <v>44</v>
      </c>
      <c r="O782" s="39" t="s">
        <v>15</v>
      </c>
      <c r="P782" s="39"/>
      <c r="Q782" s="41" t="n">
        <v>17964.22</v>
      </c>
      <c r="S782" s="39" t="s">
        <v>3409</v>
      </c>
      <c r="T782" s="39" t="s">
        <v>44</v>
      </c>
      <c r="U782" s="39" t="s">
        <v>297</v>
      </c>
      <c r="V782" s="39"/>
      <c r="W782" s="41" t="n">
        <v>5479.3</v>
      </c>
    </row>
    <row r="783" customFormat="false" ht="12.75" hidden="false" customHeight="false" outlineLevel="0" collapsed="false">
      <c r="A783" s="39" t="s">
        <v>2730</v>
      </c>
      <c r="B783" s="39" t="s">
        <v>59</v>
      </c>
      <c r="C783" s="39" t="s">
        <v>66</v>
      </c>
      <c r="D783" s="39" t="s">
        <v>1417</v>
      </c>
      <c r="E783" s="41" t="n">
        <v>58008.95</v>
      </c>
      <c r="G783" s="39" t="s">
        <v>1964</v>
      </c>
      <c r="H783" s="39" t="s">
        <v>226</v>
      </c>
      <c r="I783" s="39" t="s">
        <v>87</v>
      </c>
      <c r="J783" s="39" t="s">
        <v>373</v>
      </c>
      <c r="K783" s="41" t="n">
        <v>8590.06</v>
      </c>
      <c r="M783" s="39" t="s">
        <v>2035</v>
      </c>
      <c r="N783" s="39" t="s">
        <v>59</v>
      </c>
      <c r="O783" s="39" t="s">
        <v>60</v>
      </c>
      <c r="P783" s="39" t="s">
        <v>1359</v>
      </c>
      <c r="Q783" s="41" t="n">
        <v>17953.83</v>
      </c>
      <c r="S783" s="39" t="s">
        <v>1810</v>
      </c>
      <c r="T783" s="39" t="s">
        <v>226</v>
      </c>
      <c r="U783" s="39" t="s">
        <v>60</v>
      </c>
      <c r="V783" s="39" t="s">
        <v>1811</v>
      </c>
      <c r="W783" s="41" t="n">
        <v>5462.43</v>
      </c>
    </row>
    <row r="784" customFormat="false" ht="12.75" hidden="false" customHeight="false" outlineLevel="0" collapsed="false">
      <c r="A784" s="39" t="s">
        <v>3496</v>
      </c>
      <c r="B784" s="39" t="s">
        <v>59</v>
      </c>
      <c r="C784" s="39" t="s">
        <v>66</v>
      </c>
      <c r="D784" s="39" t="s">
        <v>195</v>
      </c>
      <c r="E784" s="41" t="n">
        <v>58004.63</v>
      </c>
      <c r="G784" s="39" t="s">
        <v>1772</v>
      </c>
      <c r="H784" s="39" t="s">
        <v>26</v>
      </c>
      <c r="I784" s="39" t="s">
        <v>297</v>
      </c>
      <c r="J784" s="39" t="s">
        <v>512</v>
      </c>
      <c r="K784" s="41" t="n">
        <v>8582.99</v>
      </c>
      <c r="M784" s="39" t="s">
        <v>1709</v>
      </c>
      <c r="N784" s="39" t="s">
        <v>44</v>
      </c>
      <c r="O784" s="39" t="s">
        <v>66</v>
      </c>
      <c r="P784" s="39"/>
      <c r="Q784" s="41" t="n">
        <v>17938.11</v>
      </c>
      <c r="S784" s="39" t="s">
        <v>13</v>
      </c>
      <c r="T784" s="39" t="s">
        <v>14</v>
      </c>
      <c r="U784" s="39" t="s">
        <v>15</v>
      </c>
      <c r="V784" s="39" t="s">
        <v>16</v>
      </c>
      <c r="W784" s="41" t="n">
        <v>5361.31</v>
      </c>
    </row>
    <row r="785" customFormat="false" ht="12.75" hidden="false" customHeight="false" outlineLevel="0" collapsed="false">
      <c r="A785" s="39" t="s">
        <v>3559</v>
      </c>
      <c r="B785" s="39" t="s">
        <v>59</v>
      </c>
      <c r="C785" s="39" t="s">
        <v>66</v>
      </c>
      <c r="D785" s="39" t="s">
        <v>1417</v>
      </c>
      <c r="E785" s="41" t="n">
        <v>58002.2</v>
      </c>
      <c r="G785" s="39" t="s">
        <v>3392</v>
      </c>
      <c r="H785" s="39" t="s">
        <v>59</v>
      </c>
      <c r="I785" s="39" t="s">
        <v>297</v>
      </c>
      <c r="J785" s="39" t="s">
        <v>3393</v>
      </c>
      <c r="K785" s="41" t="n">
        <v>8575.51</v>
      </c>
      <c r="M785" s="39" t="s">
        <v>1072</v>
      </c>
      <c r="N785" s="39" t="s">
        <v>26</v>
      </c>
      <c r="O785" s="39" t="s">
        <v>111</v>
      </c>
      <c r="P785" s="39" t="s">
        <v>61</v>
      </c>
      <c r="Q785" s="41"/>
      <c r="S785" s="39" t="s">
        <v>905</v>
      </c>
      <c r="T785" s="39" t="s">
        <v>26</v>
      </c>
      <c r="U785" s="39" t="s">
        <v>27</v>
      </c>
      <c r="V785" s="39" t="s">
        <v>28</v>
      </c>
      <c r="W785" s="41"/>
    </row>
    <row r="786" customFormat="false" ht="12.75" hidden="false" customHeight="false" outlineLevel="0" collapsed="false">
      <c r="A786" s="39" t="s">
        <v>3463</v>
      </c>
      <c r="B786" s="39" t="s">
        <v>59</v>
      </c>
      <c r="C786" s="39" t="s">
        <v>66</v>
      </c>
      <c r="D786" s="39" t="s">
        <v>16</v>
      </c>
      <c r="E786" s="41" t="n">
        <v>58001.82</v>
      </c>
      <c r="G786" s="39" t="s">
        <v>1068</v>
      </c>
      <c r="H786" s="39" t="s">
        <v>26</v>
      </c>
      <c r="I786" s="39" t="s">
        <v>111</v>
      </c>
      <c r="J786" s="39" t="s">
        <v>1069</v>
      </c>
      <c r="K786" s="41" t="n">
        <v>8515.59</v>
      </c>
      <c r="M786" s="39" t="s">
        <v>902</v>
      </c>
      <c r="N786" s="39" t="s">
        <v>47</v>
      </c>
      <c r="O786" s="39" t="s">
        <v>297</v>
      </c>
      <c r="P786" s="39" t="s">
        <v>512</v>
      </c>
      <c r="Q786" s="41"/>
      <c r="S786" s="39" t="s">
        <v>179</v>
      </c>
      <c r="T786" s="39" t="s">
        <v>14</v>
      </c>
      <c r="U786" s="39" t="s">
        <v>27</v>
      </c>
      <c r="V786" s="39" t="s">
        <v>180</v>
      </c>
      <c r="W786" s="41"/>
    </row>
    <row r="787" customFormat="false" ht="12.75" hidden="false" customHeight="false" outlineLevel="0" collapsed="false">
      <c r="A787" s="39" t="s">
        <v>3563</v>
      </c>
      <c r="B787" s="39" t="s">
        <v>59</v>
      </c>
      <c r="C787" s="39" t="s">
        <v>66</v>
      </c>
      <c r="D787" s="39" t="s">
        <v>16</v>
      </c>
      <c r="E787" s="41" t="n">
        <v>57995.33</v>
      </c>
      <c r="G787" s="39" t="s">
        <v>3118</v>
      </c>
      <c r="H787" s="39" t="s">
        <v>26</v>
      </c>
      <c r="I787" s="39" t="s">
        <v>27</v>
      </c>
      <c r="J787" s="39" t="s">
        <v>28</v>
      </c>
      <c r="K787" s="41" t="n">
        <v>8496.94</v>
      </c>
      <c r="M787" s="39" t="s">
        <v>1312</v>
      </c>
      <c r="N787" s="39" t="s">
        <v>20</v>
      </c>
      <c r="O787" s="39" t="s">
        <v>45</v>
      </c>
      <c r="P787" s="39" t="s">
        <v>69</v>
      </c>
      <c r="Q787" s="41"/>
      <c r="S787" s="39" t="s">
        <v>2926</v>
      </c>
      <c r="T787" s="39" t="s">
        <v>14</v>
      </c>
      <c r="U787" s="39" t="s">
        <v>33</v>
      </c>
      <c r="V787" s="39" t="s">
        <v>96</v>
      </c>
      <c r="W787" s="41"/>
    </row>
    <row r="788" customFormat="false" ht="12.75" hidden="false" customHeight="false" outlineLevel="0" collapsed="false">
      <c r="A788" s="39" t="s">
        <v>3442</v>
      </c>
      <c r="B788" s="39" t="s">
        <v>44</v>
      </c>
      <c r="C788" s="39" t="s">
        <v>45</v>
      </c>
      <c r="D788" s="39"/>
      <c r="E788" s="41" t="n">
        <v>57936.99</v>
      </c>
      <c r="G788" s="39" t="s">
        <v>340</v>
      </c>
      <c r="H788" s="39" t="s">
        <v>341</v>
      </c>
      <c r="I788" s="39" t="s">
        <v>297</v>
      </c>
      <c r="J788" s="39" t="s">
        <v>298</v>
      </c>
      <c r="K788" s="41" t="n">
        <v>8485.29</v>
      </c>
      <c r="M788" s="39" t="s">
        <v>283</v>
      </c>
      <c r="N788" s="39" t="s">
        <v>20</v>
      </c>
      <c r="O788" s="39" t="s">
        <v>37</v>
      </c>
      <c r="P788" s="39" t="s">
        <v>281</v>
      </c>
      <c r="Q788" s="41"/>
      <c r="S788" s="39" t="s">
        <v>3284</v>
      </c>
      <c r="T788" s="39" t="s">
        <v>14</v>
      </c>
      <c r="U788" s="39" t="s">
        <v>33</v>
      </c>
      <c r="V788" s="39" t="s">
        <v>535</v>
      </c>
      <c r="W788" s="41"/>
    </row>
    <row r="789" customFormat="false" ht="12.75" hidden="false" customHeight="false" outlineLevel="0" collapsed="false">
      <c r="A789" s="51" t="s">
        <v>370</v>
      </c>
      <c r="B789" s="51" t="s">
        <v>256</v>
      </c>
      <c r="C789" s="51" t="s">
        <v>45</v>
      </c>
      <c r="D789" s="51" t="s">
        <v>371</v>
      </c>
      <c r="E789" s="53" t="n">
        <v>57902.65</v>
      </c>
      <c r="G789" s="51" t="s">
        <v>345</v>
      </c>
      <c r="H789" s="51" t="s">
        <v>346</v>
      </c>
      <c r="I789" s="51"/>
      <c r="J789" s="51"/>
      <c r="K789" s="53" t="n">
        <v>8485.29</v>
      </c>
      <c r="M789" s="51" t="s">
        <v>1989</v>
      </c>
      <c r="N789" s="51" t="s">
        <v>14</v>
      </c>
      <c r="O789" s="51" t="s">
        <v>87</v>
      </c>
      <c r="P789" s="51" t="s">
        <v>1996</v>
      </c>
      <c r="Q789" s="53"/>
      <c r="S789" s="51" t="s">
        <v>2643</v>
      </c>
      <c r="T789" s="51" t="s">
        <v>34</v>
      </c>
      <c r="U789" s="51"/>
      <c r="V789" s="51"/>
      <c r="W789" s="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61"/>
  <sheetViews>
    <sheetView showFormulas="false" showGridLines="true" showRowColHeaders="true" showZeros="true" rightToLeft="false" tabSelected="true" showOutlineSymbols="true" defaultGridColor="true" view="normal" topLeftCell="A216" colorId="64" zoomScale="75" zoomScaleNormal="75" zoomScalePageLayoutView="100" workbookViewId="0">
      <pane xSplit="0" ySplit="5325" topLeftCell="BM250" activePane="bottomLeft" state="split"/>
      <selection pane="topLeft" activeCell="A216" activeCellId="0" sqref="A216"/>
      <selection pane="bottomLeft" activeCell="H255" activeCellId="0" sqref="H2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7" width="25.7"/>
    <col collapsed="false" customWidth="true" hidden="false" outlineLevel="0" max="3" min="3" style="27" width="25.28"/>
    <col collapsed="false" customWidth="true" hidden="false" outlineLevel="0" max="13" min="9" style="27" width="9.28"/>
    <col collapsed="false" customWidth="true" hidden="false" outlineLevel="0" max="14" min="14" style="27" width="9.7"/>
    <col collapsed="false" customWidth="true" hidden="false" outlineLevel="0" max="15" min="15" style="27" width="10.56"/>
  </cols>
  <sheetData>
    <row r="1" customFormat="false" ht="12.75" hidden="false" customHeight="false" outlineLevel="0" collapsed="false">
      <c r="E1" s="55" t="s">
        <v>3624</v>
      </c>
      <c r="F1" s="55"/>
      <c r="G1" s="55"/>
      <c r="H1" s="55"/>
      <c r="I1" s="56" t="s">
        <v>3625</v>
      </c>
      <c r="J1" s="56"/>
      <c r="K1" s="56"/>
      <c r="L1" s="56"/>
      <c r="M1" s="57" t="s">
        <v>3626</v>
      </c>
      <c r="N1" s="57"/>
      <c r="O1" s="57"/>
    </row>
    <row r="2" customFormat="false" ht="12.75" hidden="false" customHeight="false" outlineLevel="0" collapsed="false">
      <c r="A2" s="58" t="s">
        <v>3627</v>
      </c>
      <c r="B2" s="58" t="s">
        <v>3628</v>
      </c>
      <c r="C2" s="58" t="s">
        <v>3629</v>
      </c>
      <c r="D2" s="58" t="s">
        <v>3630</v>
      </c>
      <c r="E2" s="59" t="n">
        <v>36312</v>
      </c>
      <c r="F2" s="59" t="n">
        <v>36342</v>
      </c>
      <c r="G2" s="59" t="n">
        <v>36373</v>
      </c>
      <c r="H2" s="59" t="n">
        <v>36678</v>
      </c>
      <c r="I2" s="59" t="n">
        <v>36312</v>
      </c>
      <c r="J2" s="59" t="n">
        <v>36342</v>
      </c>
      <c r="K2" s="59" t="n">
        <v>36373</v>
      </c>
      <c r="L2" s="59" t="n">
        <v>36678</v>
      </c>
      <c r="M2" s="59" t="n">
        <v>36312</v>
      </c>
      <c r="N2" s="59" t="n">
        <v>36342</v>
      </c>
      <c r="O2" s="59" t="n">
        <v>36373</v>
      </c>
    </row>
    <row r="3" customFormat="false" ht="12.75" hidden="false" customHeight="false" outlineLevel="0" collapsed="false">
      <c r="A3" s="27" t="s">
        <v>3631</v>
      </c>
      <c r="B3" s="27" t="s">
        <v>29</v>
      </c>
      <c r="C3" s="27" t="s">
        <v>2131</v>
      </c>
      <c r="D3" s="27" t="s">
        <v>3632</v>
      </c>
      <c r="E3" s="60"/>
      <c r="F3" s="60"/>
      <c r="G3" s="60"/>
      <c r="H3" s="60" t="n">
        <v>4.5</v>
      </c>
      <c r="I3" s="61" t="n">
        <v>-31.86</v>
      </c>
      <c r="J3" s="61" t="n">
        <v>73.64</v>
      </c>
      <c r="K3" s="61" t="n">
        <v>81.25</v>
      </c>
      <c r="L3" s="61" t="n">
        <f aca="false">VLOOKUP(C3,'All Busses'!$O$4:$Q$2040,2,FALSE())-VLOOKUP(B3,'All Busses'!$O$4:$Q$2040,2,FALSE())</f>
        <v>486.5</v>
      </c>
      <c r="M3" s="62" t="n">
        <f aca="false">VLOOKUP(C3,'All Busses'!$L$4:$W$2040,7,FALSE())-VLOOKUP(B3,'All Busses'!$L$4:$W$2040,7,FALSE())</f>
        <v>325.84</v>
      </c>
      <c r="N3" s="62" t="n">
        <f aca="false">VLOOKUP(C3,'All Busses'!$L$4:$W$2040,9,FALSE())-VLOOKUP(B3,'All Busses'!$L$4:$W$2040,9,FALSE())</f>
        <v>132.860000000001</v>
      </c>
      <c r="O3" s="62" t="n">
        <f aca="false">VLOOKUP(C3,'All Busses'!$L$4:$W$2040,11,FALSE())-VLOOKUP(B3,'All Busses'!$L$4:$W$2040,11,FALSE())</f>
        <v>125.57</v>
      </c>
    </row>
    <row r="4" customFormat="false" ht="12.75" hidden="false" customHeight="false" outlineLevel="0" collapsed="false">
      <c r="A4" s="27" t="s">
        <v>3631</v>
      </c>
      <c r="B4" s="27" t="s">
        <v>33</v>
      </c>
      <c r="C4" s="27" t="s">
        <v>27</v>
      </c>
      <c r="D4" s="27" t="s">
        <v>3632</v>
      </c>
      <c r="E4" s="60" t="n">
        <v>1</v>
      </c>
      <c r="F4" s="60" t="n">
        <v>15</v>
      </c>
      <c r="G4" s="60"/>
      <c r="H4" s="60" t="n">
        <v>96.2</v>
      </c>
      <c r="I4" s="61" t="n">
        <v>117.05</v>
      </c>
      <c r="J4" s="61" t="n">
        <v>43.47</v>
      </c>
      <c r="K4" s="61" t="n">
        <v>115.58</v>
      </c>
      <c r="L4" s="61" t="n">
        <f aca="false">VLOOKUP(C4,'All Busses'!$O$4:$Q$2040,2,FALSE())-VLOOKUP(B4,'All Busses'!$O$4:$Q$2040,2,FALSE())</f>
        <v>30.75</v>
      </c>
      <c r="M4" s="62" t="n">
        <f aca="false">VLOOKUP(C4,'All Busses'!$L$4:$W$2040,7,FALSE())-VLOOKUP(B4,'All Busses'!$L$4:$W$2040,7,FALSE())</f>
        <v>461.661190000003</v>
      </c>
      <c r="N4" s="62" t="n">
        <f aca="false">VLOOKUP(C4,'All Busses'!$L$4:$W$2040,9,FALSE())-VLOOKUP(B4,'All Busses'!$L$4:$W$2040,9,FALSE())</f>
        <v>-256.541830000002</v>
      </c>
      <c r="O4" s="62" t="n">
        <f aca="false">VLOOKUP(C4,'All Busses'!$L$4:$W$2040,11,FALSE())-VLOOKUP(B4,'All Busses'!$L$4:$W$2040,11,FALSE())</f>
        <v>-110.849522999999</v>
      </c>
    </row>
    <row r="5" customFormat="false" ht="12.75" hidden="false" customHeight="false" outlineLevel="0" collapsed="false">
      <c r="A5" s="27" t="s">
        <v>3631</v>
      </c>
      <c r="B5" s="27" t="s">
        <v>107</v>
      </c>
      <c r="C5" s="27" t="s">
        <v>2844</v>
      </c>
      <c r="D5" s="27" t="s">
        <v>3632</v>
      </c>
      <c r="E5" s="60" t="n">
        <v>2.5</v>
      </c>
      <c r="F5" s="60" t="n">
        <v>88.2</v>
      </c>
      <c r="G5" s="60" t="n">
        <v>8.7</v>
      </c>
      <c r="H5" s="60"/>
      <c r="I5" s="61" t="n">
        <v>-1</v>
      </c>
      <c r="J5" s="61" t="n">
        <v>-1</v>
      </c>
      <c r="K5" s="61" t="n">
        <v>-1</v>
      </c>
      <c r="L5" s="61" t="n">
        <f aca="false">VLOOKUP(C5,'All Busses'!$O$4:$Q$2040,2,FALSE())-VLOOKUP(B5,'All Busses'!$O$4:$Q$2040,2,FALSE())</f>
        <v>55.6</v>
      </c>
      <c r="M5" s="62" t="n">
        <f aca="false">VLOOKUP(C5,'All Busses'!$L$4:$W$2040,7,FALSE())-VLOOKUP(B5,'All Busses'!$L$4:$W$2040,7,FALSE())</f>
        <v>207.380000000001</v>
      </c>
      <c r="N5" s="62" t="n">
        <f aca="false">VLOOKUP(C5,'All Busses'!$L$4:$W$2040,9,FALSE())-VLOOKUP(B5,'All Busses'!$L$4:$W$2040,9,FALSE())</f>
        <v>-16.8400000000038</v>
      </c>
      <c r="O5" s="62" t="n">
        <f aca="false">VLOOKUP(C5,'All Busses'!$L$4:$W$2040,11,FALSE())-VLOOKUP(B5,'All Busses'!$L$4:$W$2040,11,FALSE())</f>
        <v>-6.76000000000022</v>
      </c>
    </row>
    <row r="6" customFormat="false" ht="12.75" hidden="false" customHeight="false" outlineLevel="0" collapsed="false">
      <c r="A6" s="27" t="s">
        <v>3631</v>
      </c>
      <c r="B6" s="27" t="s">
        <v>145</v>
      </c>
      <c r="C6" s="27" t="s">
        <v>999</v>
      </c>
      <c r="D6" s="27" t="s">
        <v>3632</v>
      </c>
      <c r="E6" s="60"/>
      <c r="F6" s="60"/>
      <c r="G6" s="60"/>
      <c r="H6" s="60" t="n">
        <v>50</v>
      </c>
      <c r="I6" s="61" t="n">
        <v>-23.5</v>
      </c>
      <c r="J6" s="61" t="n">
        <v>-9.42</v>
      </c>
      <c r="K6" s="61" t="n">
        <v>-29.29</v>
      </c>
      <c r="L6" s="61" t="n">
        <f aca="false">VLOOKUP(C6,'All Busses'!$O$4:$Q$2040,2,FALSE())-VLOOKUP(B6,'All Busses'!$O$4:$Q$2040,2,FALSE())</f>
        <v>285.25</v>
      </c>
      <c r="M6" s="62" t="n">
        <f aca="false">VLOOKUP(C6,'All Busses'!$L$4:$W$2040,7,FALSE())-VLOOKUP(B6,'All Busses'!$L$4:$W$2040,7,FALSE())</f>
        <v>-10.1599999999999</v>
      </c>
      <c r="N6" s="62" t="n">
        <f aca="false">VLOOKUP(C6,'All Busses'!$L$4:$W$2040,9,FALSE())-VLOOKUP(B6,'All Busses'!$L$4:$W$2040,9,FALSE())</f>
        <v>-5.80999999999767</v>
      </c>
      <c r="O6" s="62" t="n">
        <f aca="false">VLOOKUP(C6,'All Busses'!$L$4:$W$2040,11,FALSE())-VLOOKUP(B6,'All Busses'!$L$4:$W$2040,11,FALSE())</f>
        <v>-1.80000000000109</v>
      </c>
    </row>
    <row r="7" customFormat="false" ht="12.75" hidden="false" customHeight="false" outlineLevel="0" collapsed="false">
      <c r="A7" s="27" t="s">
        <v>3631</v>
      </c>
      <c r="B7" s="27" t="s">
        <v>145</v>
      </c>
      <c r="C7" s="27" t="s">
        <v>1218</v>
      </c>
      <c r="D7" s="27" t="s">
        <v>3632</v>
      </c>
      <c r="E7" s="60"/>
      <c r="F7" s="60"/>
      <c r="G7" s="60"/>
      <c r="H7" s="60" t="n">
        <v>63.7</v>
      </c>
      <c r="I7" s="61" t="n">
        <v>-4.72000000000003</v>
      </c>
      <c r="J7" s="61" t="n">
        <v>-2.18000000000001</v>
      </c>
      <c r="K7" s="61" t="n">
        <v>-3.94999999999999</v>
      </c>
      <c r="L7" s="61" t="n">
        <f aca="false">VLOOKUP(C7,'All Busses'!$O$4:$Q$2040,2,FALSE())-VLOOKUP(B7,'All Busses'!$O$4:$Q$2040,2,FALSE())</f>
        <v>220.75</v>
      </c>
      <c r="M7" s="62" t="n">
        <f aca="false">VLOOKUP(C7,'All Busses'!$L$4:$W$2040,7,FALSE())-VLOOKUP(B7,'All Busses'!$L$4:$W$2040,7,FALSE())</f>
        <v>94.8600000000006</v>
      </c>
      <c r="N7" s="62" t="n">
        <f aca="false">VLOOKUP(C7,'All Busses'!$L$4:$W$2040,9,FALSE())-VLOOKUP(B7,'All Busses'!$L$4:$W$2040,9,FALSE())</f>
        <v>-35.4699999999939</v>
      </c>
      <c r="O7" s="62" t="n">
        <f aca="false">VLOOKUP(C7,'All Busses'!$L$4:$W$2040,11,FALSE())-VLOOKUP(B7,'All Busses'!$L$4:$W$2040,11,FALSE())</f>
        <v>-9.31999999999971</v>
      </c>
    </row>
    <row r="8" customFormat="false" ht="12.75" hidden="false" customHeight="false" outlineLevel="0" collapsed="false">
      <c r="A8" s="27" t="s">
        <v>3631</v>
      </c>
      <c r="B8" s="27" t="s">
        <v>147</v>
      </c>
      <c r="C8" s="27" t="s">
        <v>2719</v>
      </c>
      <c r="D8" s="27" t="s">
        <v>3632</v>
      </c>
      <c r="E8" s="60"/>
      <c r="F8" s="60"/>
      <c r="G8" s="60" t="n">
        <v>6.2</v>
      </c>
      <c r="H8" s="60"/>
      <c r="I8" s="61" t="n">
        <v>-5.94</v>
      </c>
      <c r="J8" s="61" t="n">
        <v>-2.34</v>
      </c>
      <c r="K8" s="61" t="n">
        <v>-7.63999999999999</v>
      </c>
      <c r="L8" s="61" t="n">
        <f aca="false">VLOOKUP(C8,'All Busses'!$O$4:$Q$2040,2,FALSE())-VLOOKUP(B8,'All Busses'!$O$4:$Q$2040,2,FALSE())</f>
        <v>401.24</v>
      </c>
      <c r="M8" s="62" t="n">
        <f aca="false">VLOOKUP(C8,'All Busses'!$L$4:$W$2040,7,FALSE())-VLOOKUP(B8,'All Busses'!$L$4:$W$2040,7,FALSE())</f>
        <v>-11.5699999999997</v>
      </c>
      <c r="N8" s="62" t="n">
        <f aca="false">VLOOKUP(C8,'All Busses'!$L$4:$W$2040,9,FALSE())-VLOOKUP(B8,'All Busses'!$L$4:$W$2040,9,FALSE())</f>
        <v>2.90000000000146</v>
      </c>
      <c r="O8" s="62" t="n">
        <f aca="false">VLOOKUP(C8,'All Busses'!$L$4:$W$2040,11,FALSE())-VLOOKUP(B8,'All Busses'!$L$4:$W$2040,11,FALSE())</f>
        <v>0.709999999999127</v>
      </c>
    </row>
    <row r="9" customFormat="false" ht="12.75" hidden="false" customHeight="false" outlineLevel="0" collapsed="false">
      <c r="A9" s="27" t="s">
        <v>3631</v>
      </c>
      <c r="B9" s="27" t="s">
        <v>149</v>
      </c>
      <c r="C9" s="27" t="s">
        <v>2719</v>
      </c>
      <c r="D9" s="27" t="s">
        <v>3632</v>
      </c>
      <c r="E9" s="60"/>
      <c r="F9" s="60"/>
      <c r="G9" s="60" t="n">
        <v>6.2</v>
      </c>
      <c r="H9" s="60"/>
      <c r="I9" s="61" t="n">
        <v>-5.94</v>
      </c>
      <c r="J9" s="61" t="n">
        <v>-2.34</v>
      </c>
      <c r="K9" s="61" t="n">
        <v>-7.63999999999999</v>
      </c>
      <c r="L9" s="61" t="n">
        <f aca="false">VLOOKUP(C9,'All Busses'!$O$4:$Q$2040,2,FALSE())-VLOOKUP(B9,'All Busses'!$O$4:$Q$2040,2,FALSE())</f>
        <v>401.24</v>
      </c>
      <c r="M9" s="62" t="n">
        <f aca="false">VLOOKUP(C9,'All Busses'!$L$4:$W$2040,7,FALSE())-VLOOKUP(B9,'All Busses'!$L$4:$W$2040,7,FALSE())</f>
        <v>-11.5699999999997</v>
      </c>
      <c r="N9" s="62" t="n">
        <f aca="false">VLOOKUP(C9,'All Busses'!$L$4:$W$2040,9,FALSE())-VLOOKUP(B9,'All Busses'!$L$4:$W$2040,9,FALSE())</f>
        <v>2.90000000000146</v>
      </c>
      <c r="O9" s="62" t="n">
        <f aca="false">VLOOKUP(C9,'All Busses'!$L$4:$W$2040,11,FALSE())-VLOOKUP(B9,'All Busses'!$L$4:$W$2040,11,FALSE())</f>
        <v>0.709999999999127</v>
      </c>
    </row>
    <row r="10" customFormat="false" ht="12.75" hidden="false" customHeight="false" outlineLevel="0" collapsed="false">
      <c r="A10" s="27" t="s">
        <v>3631</v>
      </c>
      <c r="B10" s="27" t="s">
        <v>151</v>
      </c>
      <c r="C10" s="27" t="s">
        <v>1202</v>
      </c>
      <c r="D10" s="27" t="s">
        <v>3632</v>
      </c>
      <c r="E10" s="60"/>
      <c r="F10" s="60"/>
      <c r="G10" s="60"/>
      <c r="H10" s="60" t="n">
        <v>60</v>
      </c>
      <c r="I10" s="61" t="n">
        <v>-4.72000000000003</v>
      </c>
      <c r="J10" s="61" t="n">
        <v>-2.18000000000001</v>
      </c>
      <c r="K10" s="61" t="n">
        <v>-3.94999999999999</v>
      </c>
      <c r="L10" s="61" t="n">
        <f aca="false">VLOOKUP(C10,'All Busses'!$O$4:$Q$2040,2,FALSE())-VLOOKUP(B10,'All Busses'!$O$4:$Q$2040,2,FALSE())</f>
        <v>220.75</v>
      </c>
      <c r="M10" s="62" t="n">
        <f aca="false">VLOOKUP(C10,'All Busses'!$L$4:$W$2040,7,FALSE())-VLOOKUP(B10,'All Busses'!$L$4:$W$2040,7,FALSE())</f>
        <v>94.8600000000006</v>
      </c>
      <c r="N10" s="62" t="n">
        <f aca="false">VLOOKUP(C10,'All Busses'!$L$4:$W$2040,9,FALSE())-VLOOKUP(B10,'All Busses'!$L$4:$W$2040,9,FALSE())</f>
        <v>-35.4699999999939</v>
      </c>
      <c r="O10" s="62" t="n">
        <f aca="false">VLOOKUP(C10,'All Busses'!$L$4:$W$2040,11,FALSE())-VLOOKUP(B10,'All Busses'!$L$4:$W$2040,11,FALSE())</f>
        <v>-9.31999999999971</v>
      </c>
    </row>
    <row r="11" customFormat="false" ht="12.75" hidden="false" customHeight="false" outlineLevel="0" collapsed="false">
      <c r="A11" s="27" t="s">
        <v>3631</v>
      </c>
      <c r="B11" s="27" t="s">
        <v>151</v>
      </c>
      <c r="C11" s="27" t="s">
        <v>2719</v>
      </c>
      <c r="D11" s="27" t="s">
        <v>3632</v>
      </c>
      <c r="E11" s="60"/>
      <c r="F11" s="60"/>
      <c r="G11" s="60" t="n">
        <v>6.2</v>
      </c>
      <c r="H11" s="60"/>
      <c r="I11" s="61" t="n">
        <v>-5.94</v>
      </c>
      <c r="J11" s="61" t="n">
        <v>-2.34</v>
      </c>
      <c r="K11" s="61" t="n">
        <v>-7.63999999999999</v>
      </c>
      <c r="L11" s="61" t="n">
        <f aca="false">VLOOKUP(C11,'All Busses'!$O$4:$Q$2040,2,FALSE())-VLOOKUP(B11,'All Busses'!$O$4:$Q$2040,2,FALSE())</f>
        <v>401.24</v>
      </c>
      <c r="M11" s="62" t="n">
        <f aca="false">VLOOKUP(C11,'All Busses'!$L$4:$W$2040,7,FALSE())-VLOOKUP(B11,'All Busses'!$L$4:$W$2040,7,FALSE())</f>
        <v>-11.5699999999997</v>
      </c>
      <c r="N11" s="62" t="n">
        <f aca="false">VLOOKUP(C11,'All Busses'!$L$4:$W$2040,9,FALSE())-VLOOKUP(B11,'All Busses'!$L$4:$W$2040,9,FALSE())</f>
        <v>2.90000000000146</v>
      </c>
      <c r="O11" s="62" t="n">
        <f aca="false">VLOOKUP(C11,'All Busses'!$L$4:$W$2040,11,FALSE())-VLOOKUP(B11,'All Busses'!$L$4:$W$2040,11,FALSE())</f>
        <v>0.709999999999127</v>
      </c>
    </row>
    <row r="12" customFormat="false" ht="12.75" hidden="false" customHeight="false" outlineLevel="0" collapsed="false">
      <c r="A12" s="27" t="s">
        <v>3631</v>
      </c>
      <c r="B12" s="27" t="s">
        <v>153</v>
      </c>
      <c r="C12" s="27" t="s">
        <v>1203</v>
      </c>
      <c r="D12" s="27" t="s">
        <v>3632</v>
      </c>
      <c r="E12" s="60"/>
      <c r="F12" s="60"/>
      <c r="G12" s="60"/>
      <c r="H12" s="60" t="n">
        <v>60</v>
      </c>
      <c r="I12" s="61" t="n">
        <v>-4.72000000000003</v>
      </c>
      <c r="J12" s="61" t="n">
        <v>-2.18000000000001</v>
      </c>
      <c r="K12" s="61" t="n">
        <v>-3.94999999999999</v>
      </c>
      <c r="L12" s="61" t="n">
        <f aca="false">VLOOKUP(C12,'All Busses'!$O$4:$Q$2040,2,FALSE())-VLOOKUP(B12,'All Busses'!$O$4:$Q$2040,2,FALSE())</f>
        <v>220.75</v>
      </c>
      <c r="M12" s="62" t="n">
        <f aca="false">VLOOKUP(C12,'All Busses'!$L$4:$W$2040,7,FALSE())-VLOOKUP(B12,'All Busses'!$L$4:$W$2040,7,FALSE())</f>
        <v>94.8600000000006</v>
      </c>
      <c r="N12" s="62" t="n">
        <f aca="false">VLOOKUP(C12,'All Busses'!$L$4:$W$2040,9,FALSE())-VLOOKUP(B12,'All Busses'!$L$4:$W$2040,9,FALSE())</f>
        <v>-35.4699999999939</v>
      </c>
      <c r="O12" s="62" t="n">
        <f aca="false">VLOOKUP(C12,'All Busses'!$L$4:$W$2040,11,FALSE())-VLOOKUP(B12,'All Busses'!$L$4:$W$2040,11,FALSE())</f>
        <v>-9.31999999999971</v>
      </c>
    </row>
    <row r="13" customFormat="false" ht="12.75" hidden="false" customHeight="false" outlineLevel="0" collapsed="false">
      <c r="A13" s="27" t="s">
        <v>3631</v>
      </c>
      <c r="B13" s="27" t="s">
        <v>153</v>
      </c>
      <c r="C13" s="27" t="s">
        <v>2719</v>
      </c>
      <c r="D13" s="27" t="s">
        <v>3632</v>
      </c>
      <c r="E13" s="60"/>
      <c r="F13" s="60"/>
      <c r="G13" s="60" t="n">
        <v>6.2</v>
      </c>
      <c r="H13" s="60"/>
      <c r="I13" s="61" t="n">
        <v>-5.94</v>
      </c>
      <c r="J13" s="61" t="n">
        <v>-2.34</v>
      </c>
      <c r="K13" s="61" t="n">
        <v>-7.63999999999999</v>
      </c>
      <c r="L13" s="61" t="n">
        <f aca="false">VLOOKUP(C13,'All Busses'!$O$4:$Q$2040,2,FALSE())-VLOOKUP(B13,'All Busses'!$O$4:$Q$2040,2,FALSE())</f>
        <v>401.24</v>
      </c>
      <c r="M13" s="62" t="n">
        <f aca="false">VLOOKUP(C13,'All Busses'!$L$4:$W$2040,7,FALSE())-VLOOKUP(B13,'All Busses'!$L$4:$W$2040,7,FALSE())</f>
        <v>-11.5699999999997</v>
      </c>
      <c r="N13" s="62" t="n">
        <f aca="false">VLOOKUP(C13,'All Busses'!$L$4:$W$2040,9,FALSE())-VLOOKUP(B13,'All Busses'!$L$4:$W$2040,9,FALSE())</f>
        <v>2.90000000000146</v>
      </c>
      <c r="O13" s="62" t="n">
        <f aca="false">VLOOKUP(C13,'All Busses'!$L$4:$W$2040,11,FALSE())-VLOOKUP(B13,'All Busses'!$L$4:$W$2040,11,FALSE())</f>
        <v>0.709999999999127</v>
      </c>
    </row>
    <row r="14" customFormat="false" ht="12.75" hidden="false" customHeight="false" outlineLevel="0" collapsed="false">
      <c r="A14" s="27" t="s">
        <v>3631</v>
      </c>
      <c r="B14" s="27" t="s">
        <v>155</v>
      </c>
      <c r="C14" s="27" t="s">
        <v>2719</v>
      </c>
      <c r="D14" s="27" t="s">
        <v>3632</v>
      </c>
      <c r="E14" s="60"/>
      <c r="F14" s="60"/>
      <c r="G14" s="60" t="n">
        <v>6.2</v>
      </c>
      <c r="H14" s="60"/>
      <c r="I14" s="61" t="n">
        <v>-5.94</v>
      </c>
      <c r="J14" s="61" t="n">
        <v>-2.34</v>
      </c>
      <c r="K14" s="61" t="n">
        <v>-7.63999999999999</v>
      </c>
      <c r="L14" s="61" t="n">
        <f aca="false">VLOOKUP(C14,'All Busses'!$O$4:$Q$2040,2,FALSE())-VLOOKUP(B14,'All Busses'!$O$4:$Q$2040,2,FALSE())</f>
        <v>401.24</v>
      </c>
      <c r="M14" s="62" t="n">
        <f aca="false">VLOOKUP(C14,'All Busses'!$L$4:$W$2040,7,FALSE())-VLOOKUP(B14,'All Busses'!$L$4:$W$2040,7,FALSE())</f>
        <v>-11.5699999999997</v>
      </c>
      <c r="N14" s="62" t="n">
        <f aca="false">VLOOKUP(C14,'All Busses'!$L$4:$W$2040,9,FALSE())-VLOOKUP(B14,'All Busses'!$L$4:$W$2040,9,FALSE())</f>
        <v>2.90000000000146</v>
      </c>
      <c r="O14" s="62" t="n">
        <f aca="false">VLOOKUP(C14,'All Busses'!$L$4:$W$2040,11,FALSE())-VLOOKUP(B14,'All Busses'!$L$4:$W$2040,11,FALSE())</f>
        <v>0.709999999999127</v>
      </c>
    </row>
    <row r="15" customFormat="false" ht="12.75" hidden="false" customHeight="false" outlineLevel="0" collapsed="false">
      <c r="A15" s="27" t="s">
        <v>3631</v>
      </c>
      <c r="B15" s="27" t="s">
        <v>157</v>
      </c>
      <c r="C15" s="27" t="s">
        <v>2719</v>
      </c>
      <c r="D15" s="27" t="s">
        <v>3632</v>
      </c>
      <c r="E15" s="60"/>
      <c r="F15" s="60"/>
      <c r="G15" s="60" t="n">
        <v>6.2</v>
      </c>
      <c r="H15" s="60"/>
      <c r="I15" s="61" t="n">
        <v>-5.94</v>
      </c>
      <c r="J15" s="61" t="n">
        <v>-2.34</v>
      </c>
      <c r="K15" s="61" t="n">
        <v>-7.63999999999999</v>
      </c>
      <c r="L15" s="61" t="n">
        <f aca="false">VLOOKUP(C15,'All Busses'!$O$4:$Q$2040,2,FALSE())-VLOOKUP(B15,'All Busses'!$O$4:$Q$2040,2,FALSE())</f>
        <v>401.24</v>
      </c>
      <c r="M15" s="62" t="n">
        <f aca="false">VLOOKUP(C15,'All Busses'!$L$4:$W$2040,7,FALSE())-VLOOKUP(B15,'All Busses'!$L$4:$W$2040,7,FALSE())</f>
        <v>-11.5699999999997</v>
      </c>
      <c r="N15" s="62" t="n">
        <f aca="false">VLOOKUP(C15,'All Busses'!$L$4:$W$2040,9,FALSE())-VLOOKUP(B15,'All Busses'!$L$4:$W$2040,9,FALSE())</f>
        <v>2.90000000000146</v>
      </c>
      <c r="O15" s="62" t="n">
        <f aca="false">VLOOKUP(C15,'All Busses'!$L$4:$W$2040,11,FALSE())-VLOOKUP(B15,'All Busses'!$L$4:$W$2040,11,FALSE())</f>
        <v>0.709999999999127</v>
      </c>
    </row>
    <row r="16" customFormat="false" ht="12.75" hidden="false" customHeight="false" outlineLevel="0" collapsed="false">
      <c r="A16" s="27" t="s">
        <v>3631</v>
      </c>
      <c r="B16" s="27" t="s">
        <v>201</v>
      </c>
      <c r="C16" s="27" t="s">
        <v>2842</v>
      </c>
      <c r="D16" s="27" t="s">
        <v>3632</v>
      </c>
      <c r="E16" s="60"/>
      <c r="F16" s="60"/>
      <c r="G16" s="60"/>
      <c r="H16" s="60" t="n">
        <v>56.4</v>
      </c>
      <c r="I16" s="61" t="n">
        <v>-107.01</v>
      </c>
      <c r="J16" s="61" t="n">
        <v>-38.07</v>
      </c>
      <c r="K16" s="61" t="n">
        <v>-119.2</v>
      </c>
      <c r="L16" s="61" t="n">
        <f aca="false">VLOOKUP(C16,'All Busses'!$O$4:$Q$2040,2,FALSE())-VLOOKUP(B16,'All Busses'!$O$4:$Q$2040,2,FALSE())</f>
        <v>0.730000000000018</v>
      </c>
      <c r="M16" s="62" t="n">
        <f aca="false">VLOOKUP(C16,'All Busses'!$L$4:$W$2040,7,FALSE())-VLOOKUP(B16,'All Busses'!$L$4:$W$2040,7,FALSE())</f>
        <v>60.2800000000025</v>
      </c>
      <c r="N16" s="62" t="n">
        <f aca="false">VLOOKUP(C16,'All Busses'!$L$4:$W$2040,9,FALSE())-VLOOKUP(B16,'All Busses'!$L$4:$W$2040,9,FALSE())</f>
        <v>-8.13000000000466</v>
      </c>
      <c r="O16" s="62" t="n">
        <f aca="false">VLOOKUP(C16,'All Busses'!$L$4:$W$2040,11,FALSE())-VLOOKUP(B16,'All Busses'!$L$4:$W$2040,11,FALSE())</f>
        <v>1.56000000000131</v>
      </c>
    </row>
    <row r="17" customFormat="false" ht="12.75" hidden="false" customHeight="false" outlineLevel="0" collapsed="false">
      <c r="A17" s="27" t="s">
        <v>3631</v>
      </c>
      <c r="B17" s="27" t="s">
        <v>236</v>
      </c>
      <c r="C17" s="27" t="s">
        <v>2132</v>
      </c>
      <c r="D17" s="27" t="s">
        <v>3632</v>
      </c>
      <c r="E17" s="60"/>
      <c r="F17" s="60" t="n">
        <v>9.5</v>
      </c>
      <c r="G17" s="60"/>
      <c r="H17" s="60"/>
      <c r="I17" s="61" t="n">
        <v>104.05</v>
      </c>
      <c r="J17" s="61" t="n">
        <v>150</v>
      </c>
      <c r="K17" s="61" t="n">
        <v>165.38</v>
      </c>
      <c r="L17" s="61" t="n">
        <f aca="false">VLOOKUP(C17,'All Busses'!$O$4:$Q$2040,2,FALSE())-VLOOKUP(B17,'All Busses'!$O$4:$Q$2040,2,FALSE())</f>
        <v>2333.66</v>
      </c>
      <c r="M17" s="62" t="n">
        <f aca="false">VLOOKUP(C17,'All Busses'!$L$4:$W$2040,7,FALSE())-VLOOKUP(B17,'All Busses'!$L$4:$W$2040,7,FALSE())</f>
        <v>813.610000000001</v>
      </c>
      <c r="N17" s="62" t="n">
        <f aca="false">VLOOKUP(C17,'All Busses'!$L$4:$W$2040,9,FALSE())-VLOOKUP(B17,'All Busses'!$L$4:$W$2040,9,FALSE())</f>
        <v>2005.09</v>
      </c>
      <c r="O17" s="62" t="n">
        <f aca="false">VLOOKUP(C17,'All Busses'!$L$4:$W$2040,11,FALSE())-VLOOKUP(B17,'All Busses'!$L$4:$W$2040,11,FALSE())</f>
        <v>41.5100000000002</v>
      </c>
    </row>
    <row r="18" customFormat="false" ht="12.75" hidden="false" customHeight="false" outlineLevel="0" collapsed="false">
      <c r="A18" s="27" t="s">
        <v>3631</v>
      </c>
      <c r="B18" s="27" t="s">
        <v>236</v>
      </c>
      <c r="C18" s="27" t="s">
        <v>2157</v>
      </c>
      <c r="D18" s="27" t="s">
        <v>3632</v>
      </c>
      <c r="E18" s="60"/>
      <c r="F18" s="60"/>
      <c r="G18" s="60" t="n">
        <v>3</v>
      </c>
      <c r="H18" s="60"/>
      <c r="I18" s="61" t="n">
        <v>106.69</v>
      </c>
      <c r="J18" s="61" t="n">
        <v>127.13</v>
      </c>
      <c r="K18" s="61" t="n">
        <v>150.28</v>
      </c>
      <c r="L18" s="61" t="n">
        <f aca="false">VLOOKUP(C18,'All Busses'!$O$4:$Q$2040,2,FALSE())-VLOOKUP(B18,'All Busses'!$O$4:$Q$2040,2,FALSE())</f>
        <v>2154.98</v>
      </c>
      <c r="M18" s="62" t="n">
        <f aca="false">VLOOKUP(C18,'All Busses'!$L$4:$W$2040,7,FALSE())-VLOOKUP(B18,'All Busses'!$L$4:$W$2040,7,FALSE())</f>
        <v>775.579999999998</v>
      </c>
      <c r="N18" s="62" t="n">
        <f aca="false">VLOOKUP(C18,'All Busses'!$L$4:$W$2040,9,FALSE())-VLOOKUP(B18,'All Busses'!$L$4:$W$2040,9,FALSE())</f>
        <v>1978.14999999999</v>
      </c>
      <c r="O18" s="62" t="n">
        <f aca="false">VLOOKUP(C18,'All Busses'!$L$4:$W$2040,11,FALSE())-VLOOKUP(B18,'All Busses'!$L$4:$W$2040,11,FALSE())</f>
        <v>4.6200000000008</v>
      </c>
    </row>
    <row r="19" customFormat="false" ht="12.75" hidden="false" customHeight="false" outlineLevel="0" collapsed="false">
      <c r="A19" s="27" t="s">
        <v>3631</v>
      </c>
      <c r="B19" s="27" t="s">
        <v>238</v>
      </c>
      <c r="C19" s="27" t="s">
        <v>2132</v>
      </c>
      <c r="D19" s="27" t="s">
        <v>3632</v>
      </c>
      <c r="E19" s="60"/>
      <c r="F19" s="60" t="n">
        <v>25</v>
      </c>
      <c r="G19" s="60"/>
      <c r="H19" s="60"/>
      <c r="I19" s="61" t="n">
        <v>104.05</v>
      </c>
      <c r="J19" s="61" t="n">
        <v>150</v>
      </c>
      <c r="K19" s="61" t="n">
        <v>165.38</v>
      </c>
      <c r="L19" s="61" t="n">
        <f aca="false">VLOOKUP(C19,'All Busses'!$O$4:$Q$2040,2,FALSE())-VLOOKUP(B19,'All Busses'!$O$4:$Q$2040,2,FALSE())</f>
        <v>2333.66</v>
      </c>
      <c r="M19" s="62" t="n">
        <f aca="false">VLOOKUP(C19,'All Busses'!$L$4:$W$2040,7,FALSE())-VLOOKUP(B19,'All Busses'!$L$4:$W$2040,7,FALSE())</f>
        <v>813.610000000001</v>
      </c>
      <c r="N19" s="62" t="n">
        <f aca="false">VLOOKUP(C19,'All Busses'!$L$4:$W$2040,9,FALSE())-VLOOKUP(B19,'All Busses'!$L$4:$W$2040,9,FALSE())</f>
        <v>2005.09</v>
      </c>
      <c r="O19" s="62" t="n">
        <f aca="false">VLOOKUP(C19,'All Busses'!$L$4:$W$2040,11,FALSE())-VLOOKUP(B19,'All Busses'!$L$4:$W$2040,11,FALSE())</f>
        <v>41.5100000000002</v>
      </c>
    </row>
    <row r="20" customFormat="false" ht="12.75" hidden="false" customHeight="false" outlineLevel="0" collapsed="false">
      <c r="A20" s="27" t="s">
        <v>3631</v>
      </c>
      <c r="B20" s="27" t="s">
        <v>270</v>
      </c>
      <c r="C20" s="27" t="s">
        <v>3517</v>
      </c>
      <c r="D20" s="27" t="s">
        <v>3632</v>
      </c>
      <c r="E20" s="60"/>
      <c r="F20" s="60" t="n">
        <v>16</v>
      </c>
      <c r="G20" s="60"/>
      <c r="H20" s="60"/>
      <c r="I20" s="61" t="n">
        <v>-307.71</v>
      </c>
      <c r="J20" s="61" t="n">
        <v>-41.97</v>
      </c>
      <c r="K20" s="61" t="n">
        <v>-317.12</v>
      </c>
      <c r="L20" s="61" t="n">
        <f aca="false">VLOOKUP(C20,'All Busses'!$O$4:$Q$2040,2,FALSE())-VLOOKUP(B20,'All Busses'!$O$4:$Q$2040,2,FALSE())</f>
        <v>411.76</v>
      </c>
      <c r="M20" s="62" t="n">
        <f aca="false">VLOOKUP(C20,'All Busses'!$L$4:$W$2040,7,FALSE())-VLOOKUP(B20,'All Busses'!$L$4:$W$2040,7,FALSE())</f>
        <v>-413.860000000001</v>
      </c>
      <c r="N20" s="62" t="n">
        <f aca="false">VLOOKUP(C20,'All Busses'!$L$4:$W$2040,9,FALSE())-VLOOKUP(B20,'All Busses'!$L$4:$W$2040,9,FALSE())</f>
        <v>443.449999999997</v>
      </c>
      <c r="O20" s="62" t="n">
        <f aca="false">VLOOKUP(C20,'All Busses'!$L$4:$W$2040,11,FALSE())-VLOOKUP(B20,'All Busses'!$L$4:$W$2040,11,FALSE())</f>
        <v>295.290000000001</v>
      </c>
    </row>
    <row r="21" customFormat="false" ht="12.75" hidden="false" customHeight="false" outlineLevel="0" collapsed="false">
      <c r="A21" s="27" t="s">
        <v>3631</v>
      </c>
      <c r="B21" s="27" t="s">
        <v>339</v>
      </c>
      <c r="C21" s="27" t="s">
        <v>3034</v>
      </c>
      <c r="D21" s="27" t="s">
        <v>3632</v>
      </c>
      <c r="E21" s="60"/>
      <c r="F21" s="60"/>
      <c r="G21" s="60"/>
      <c r="H21" s="60" t="n">
        <v>150</v>
      </c>
      <c r="I21" s="61" t="n">
        <v>-46.51</v>
      </c>
      <c r="J21" s="61" t="n">
        <v>-12.91</v>
      </c>
      <c r="K21" s="61" t="n">
        <v>-41.58</v>
      </c>
      <c r="L21" s="61" t="n">
        <f aca="false">VLOOKUP(C21,'All Busses'!$O$4:$Q$2040,2,FALSE())-VLOOKUP(B21,'All Busses'!$O$4:$Q$2040,2,FALSE())</f>
        <v>-99.02</v>
      </c>
      <c r="M21" s="62" t="n">
        <f aca="false">VLOOKUP(C21,'All Busses'!$L$4:$W$2040,7,FALSE())-VLOOKUP(B21,'All Busses'!$L$4:$W$2040,7,FALSE())</f>
        <v>-171.959999999999</v>
      </c>
      <c r="N21" s="62" t="n">
        <f aca="false">VLOOKUP(C21,'All Busses'!$L$4:$W$2040,9,FALSE())-VLOOKUP(B21,'All Busses'!$L$4:$W$2040,9,FALSE())</f>
        <v>-154.739999999998</v>
      </c>
      <c r="O21" s="62" t="n">
        <f aca="false">VLOOKUP(C21,'All Busses'!$L$4:$W$2040,11,FALSE())-VLOOKUP(B21,'All Busses'!$L$4:$W$2040,11,FALSE())</f>
        <v>-28.8700000000008</v>
      </c>
    </row>
    <row r="22" customFormat="false" ht="12.75" hidden="false" customHeight="false" outlineLevel="0" collapsed="false">
      <c r="A22" s="27" t="s">
        <v>3631</v>
      </c>
      <c r="B22" s="27" t="s">
        <v>342</v>
      </c>
      <c r="C22" s="27" t="s">
        <v>811</v>
      </c>
      <c r="D22" s="27" t="s">
        <v>3632</v>
      </c>
      <c r="E22" s="60"/>
      <c r="F22" s="60"/>
      <c r="G22" s="60" t="n">
        <v>9</v>
      </c>
      <c r="H22" s="60"/>
      <c r="I22" s="61" t="n">
        <v>-3.46</v>
      </c>
      <c r="J22" s="61" t="n">
        <v>-2.72</v>
      </c>
      <c r="K22" s="61" t="n">
        <v>-6.08</v>
      </c>
      <c r="L22" s="61" t="n">
        <f aca="false">VLOOKUP(C22,'All Busses'!$O$4:$Q$2040,2,FALSE())-VLOOKUP(B22,'All Busses'!$O$4:$Q$2040,2,FALSE())</f>
        <v>1944.8</v>
      </c>
      <c r="M22" s="62" t="n">
        <f aca="false">VLOOKUP(C22,'All Busses'!$L$4:$W$2040,7,FALSE())-VLOOKUP(B22,'All Busses'!$L$4:$W$2040,7,FALSE())</f>
        <v>173.82</v>
      </c>
      <c r="N22" s="62" t="n">
        <f aca="false">VLOOKUP(C22,'All Busses'!$L$4:$W$2040,9,FALSE())-VLOOKUP(B22,'All Busses'!$L$4:$W$2040,9,FALSE())</f>
        <v>12132.19</v>
      </c>
      <c r="O22" s="62" t="n">
        <f aca="false">VLOOKUP(C22,'All Busses'!$L$4:$W$2040,11,FALSE())-VLOOKUP(B22,'All Busses'!$L$4:$W$2040,11,FALSE())</f>
        <v>77.5999999999985</v>
      </c>
    </row>
    <row r="23" customFormat="false" ht="12.75" hidden="false" customHeight="false" outlineLevel="0" collapsed="false">
      <c r="A23" s="27" t="s">
        <v>3631</v>
      </c>
      <c r="B23" s="27" t="s">
        <v>344</v>
      </c>
      <c r="C23" s="27" t="s">
        <v>811</v>
      </c>
      <c r="D23" s="27" t="s">
        <v>3632</v>
      </c>
      <c r="E23" s="60"/>
      <c r="F23" s="60"/>
      <c r="G23" s="60" t="n">
        <v>9</v>
      </c>
      <c r="H23" s="60"/>
      <c r="I23" s="61" t="n">
        <v>-3.46</v>
      </c>
      <c r="J23" s="61" t="n">
        <v>-2.72</v>
      </c>
      <c r="K23" s="61" t="n">
        <v>-6.08</v>
      </c>
      <c r="L23" s="61" t="n">
        <f aca="false">VLOOKUP(C23,'All Busses'!$O$4:$Q$2040,2,FALSE())-VLOOKUP(B23,'All Busses'!$O$4:$Q$2040,2,FALSE())</f>
        <v>1944.8</v>
      </c>
      <c r="M23" s="62" t="n">
        <f aca="false">VLOOKUP(C23,'All Busses'!$L$4:$W$2040,7,FALSE())-VLOOKUP(B23,'All Busses'!$L$4:$W$2040,7,FALSE())</f>
        <v>173.82</v>
      </c>
      <c r="N23" s="62" t="n">
        <f aca="false">VLOOKUP(C23,'All Busses'!$L$4:$W$2040,9,FALSE())-VLOOKUP(B23,'All Busses'!$L$4:$W$2040,9,FALSE())</f>
        <v>12132.19</v>
      </c>
      <c r="O23" s="62" t="n">
        <f aca="false">VLOOKUP(C23,'All Busses'!$L$4:$W$2040,11,FALSE())-VLOOKUP(B23,'All Busses'!$L$4:$W$2040,11,FALSE())</f>
        <v>77.5999999999985</v>
      </c>
    </row>
    <row r="24" customFormat="false" ht="12.75" hidden="false" customHeight="false" outlineLevel="0" collapsed="false">
      <c r="A24" s="27" t="s">
        <v>3631</v>
      </c>
      <c r="B24" s="27" t="s">
        <v>351</v>
      </c>
      <c r="C24" s="27" t="s">
        <v>33</v>
      </c>
      <c r="D24" s="27" t="s">
        <v>3633</v>
      </c>
      <c r="E24" s="60" t="n">
        <v>218</v>
      </c>
      <c r="F24" s="60"/>
      <c r="G24" s="60"/>
      <c r="H24" s="60"/>
      <c r="I24" s="61" t="n">
        <v>0.609999999999999</v>
      </c>
      <c r="J24" s="61" t="n">
        <v>-0.16</v>
      </c>
      <c r="K24" s="61" t="n">
        <v>-0.48</v>
      </c>
      <c r="L24" s="61" t="n">
        <f aca="false">VLOOKUP(C24,'All Busses'!$O$4:$Q$2040,2,FALSE())-VLOOKUP(B24,'All Busses'!$O$4:$Q$2040,2,FALSE())</f>
        <v>4.10000000000002</v>
      </c>
      <c r="M24" s="62" t="n">
        <f aca="false">VLOOKUP(C24,'All Busses'!$L$4:$W$2040,7,FALSE())-VLOOKUP(B24,'All Busses'!$L$4:$W$2040,7,FALSE())</f>
        <v>13.4234619999952</v>
      </c>
      <c r="N24" s="62" t="n">
        <f aca="false">VLOOKUP(C24,'All Busses'!$L$4:$W$2040,9,FALSE())-VLOOKUP(B24,'All Busses'!$L$4:$W$2040,9,FALSE())</f>
        <v>17.7553620000108</v>
      </c>
      <c r="O24" s="62" t="n">
        <f aca="false">VLOOKUP(C24,'All Busses'!$L$4:$W$2040,11,FALSE())-VLOOKUP(B24,'All Busses'!$L$4:$W$2040,11,FALSE())</f>
        <v>-6.12971400000424</v>
      </c>
    </row>
    <row r="25" customFormat="false" ht="12.75" hidden="false" customHeight="false" outlineLevel="0" collapsed="false">
      <c r="A25" s="27" t="s">
        <v>3631</v>
      </c>
      <c r="B25" s="27" t="s">
        <v>374</v>
      </c>
      <c r="C25" s="27" t="s">
        <v>3467</v>
      </c>
      <c r="D25" s="27" t="s">
        <v>3632</v>
      </c>
      <c r="E25" s="60" t="n">
        <v>50</v>
      </c>
      <c r="F25" s="60" t="n">
        <v>61.5</v>
      </c>
      <c r="G25" s="60"/>
      <c r="H25" s="60"/>
      <c r="I25" s="61" t="n">
        <v>1.76</v>
      </c>
      <c r="J25" s="61" t="n">
        <v>2.5</v>
      </c>
      <c r="K25" s="61" t="n">
        <v>12.36</v>
      </c>
      <c r="L25" s="61" t="n">
        <f aca="false">VLOOKUP(C25,'All Busses'!$O$4:$Q$2040,2,FALSE())-VLOOKUP(B25,'All Busses'!$O$4:$Q$2040,2,FALSE())</f>
        <v>238.25</v>
      </c>
      <c r="M25" s="62" t="n">
        <f aca="false">VLOOKUP(C25,'All Busses'!$L$4:$W$2040,7,FALSE())-VLOOKUP(B25,'All Busses'!$L$4:$W$2040,7,FALSE())</f>
        <v>-21.3199999999997</v>
      </c>
      <c r="N25" s="62" t="n">
        <f aca="false">VLOOKUP(C25,'All Busses'!$L$4:$W$2040,9,FALSE())-VLOOKUP(B25,'All Busses'!$L$4:$W$2040,9,FALSE())</f>
        <v>2422.53</v>
      </c>
      <c r="O25" s="62" t="n">
        <f aca="false">VLOOKUP(C25,'All Busses'!$L$4:$W$2040,11,FALSE())-VLOOKUP(B25,'All Busses'!$L$4:$W$2040,11,FALSE())</f>
        <v>191.1</v>
      </c>
    </row>
    <row r="26" customFormat="false" ht="12.75" hidden="false" customHeight="false" outlineLevel="0" collapsed="false">
      <c r="A26" s="27" t="s">
        <v>3631</v>
      </c>
      <c r="B26" s="27" t="s">
        <v>378</v>
      </c>
      <c r="C26" s="27" t="s">
        <v>3467</v>
      </c>
      <c r="D26" s="27" t="s">
        <v>3632</v>
      </c>
      <c r="E26" s="60"/>
      <c r="F26" s="60"/>
      <c r="G26" s="60" t="n">
        <v>6.2</v>
      </c>
      <c r="H26" s="60"/>
      <c r="I26" s="61" t="n">
        <v>1.76</v>
      </c>
      <c r="J26" s="61" t="n">
        <v>2.5</v>
      </c>
      <c r="K26" s="61" t="n">
        <v>12.36</v>
      </c>
      <c r="L26" s="61" t="n">
        <f aca="false">VLOOKUP(C26,'All Busses'!$O$4:$Q$2040,2,FALSE())-VLOOKUP(B26,'All Busses'!$O$4:$Q$2040,2,FALSE())</f>
        <v>238.25</v>
      </c>
      <c r="M26" s="62" t="n">
        <f aca="false">VLOOKUP(C26,'All Busses'!$L$4:$W$2040,7,FALSE())-VLOOKUP(B26,'All Busses'!$L$4:$W$2040,7,FALSE())</f>
        <v>-21.3199999999997</v>
      </c>
      <c r="N26" s="62" t="n">
        <f aca="false">VLOOKUP(C26,'All Busses'!$L$4:$W$2040,9,FALSE())-VLOOKUP(B26,'All Busses'!$L$4:$W$2040,9,FALSE())</f>
        <v>2422.53</v>
      </c>
      <c r="O26" s="62" t="n">
        <f aca="false">VLOOKUP(C26,'All Busses'!$L$4:$W$2040,11,FALSE())-VLOOKUP(B26,'All Busses'!$L$4:$W$2040,11,FALSE())</f>
        <v>191.1</v>
      </c>
    </row>
    <row r="27" customFormat="false" ht="12.75" hidden="false" customHeight="false" outlineLevel="0" collapsed="false">
      <c r="A27" s="27" t="s">
        <v>3631</v>
      </c>
      <c r="B27" s="27" t="s">
        <v>380</v>
      </c>
      <c r="C27" s="27" t="s">
        <v>3467</v>
      </c>
      <c r="D27" s="27" t="s">
        <v>3632</v>
      </c>
      <c r="E27" s="60"/>
      <c r="F27" s="60"/>
      <c r="G27" s="60" t="n">
        <v>6.2</v>
      </c>
      <c r="H27" s="60"/>
      <c r="I27" s="61" t="n">
        <v>1.76</v>
      </c>
      <c r="J27" s="61" t="n">
        <v>2.5</v>
      </c>
      <c r="K27" s="61" t="n">
        <v>12.36</v>
      </c>
      <c r="L27" s="61" t="n">
        <f aca="false">VLOOKUP(C27,'All Busses'!$O$4:$Q$2040,2,FALSE())-VLOOKUP(B27,'All Busses'!$O$4:$Q$2040,2,FALSE())</f>
        <v>238.25</v>
      </c>
      <c r="M27" s="62" t="n">
        <f aca="false">VLOOKUP(C27,'All Busses'!$L$4:$W$2040,7,FALSE())-VLOOKUP(B27,'All Busses'!$L$4:$W$2040,7,FALSE())</f>
        <v>-21.3199999999997</v>
      </c>
      <c r="N27" s="62" t="n">
        <f aca="false">VLOOKUP(C27,'All Busses'!$L$4:$W$2040,9,FALSE())-VLOOKUP(B27,'All Busses'!$L$4:$W$2040,9,FALSE())</f>
        <v>2422.53</v>
      </c>
      <c r="O27" s="62" t="n">
        <f aca="false">VLOOKUP(C27,'All Busses'!$L$4:$W$2040,11,FALSE())-VLOOKUP(B27,'All Busses'!$L$4:$W$2040,11,FALSE())</f>
        <v>191.1</v>
      </c>
    </row>
    <row r="28" customFormat="false" ht="12.75" hidden="false" customHeight="false" outlineLevel="0" collapsed="false">
      <c r="A28" s="27" t="s">
        <v>3631</v>
      </c>
      <c r="B28" s="27" t="s">
        <v>386</v>
      </c>
      <c r="C28" s="27" t="s">
        <v>1050</v>
      </c>
      <c r="D28" s="27" t="s">
        <v>3632</v>
      </c>
      <c r="E28" s="60" t="n">
        <v>10</v>
      </c>
      <c r="F28" s="60"/>
      <c r="G28" s="60" t="n">
        <v>15</v>
      </c>
      <c r="H28" s="60" t="n">
        <v>3</v>
      </c>
      <c r="I28" s="61" t="n">
        <v>-32.98</v>
      </c>
      <c r="J28" s="61" t="n">
        <v>73.4</v>
      </c>
      <c r="K28" s="61" t="n">
        <v>80.48</v>
      </c>
      <c r="L28" s="61" t="n">
        <f aca="false">VLOOKUP(C28,'All Busses'!$O$4:$Q$2040,2,FALSE())-VLOOKUP(B28,'All Busses'!$O$4:$Q$2040,2,FALSE())</f>
        <v>487.69</v>
      </c>
      <c r="M28" s="62" t="n">
        <f aca="false">VLOOKUP(C28,'All Busses'!$L$4:$W$2040,7,FALSE())-VLOOKUP(B28,'All Busses'!$L$4:$W$2040,7,FALSE())</f>
        <v>319.969999999998</v>
      </c>
      <c r="N28" s="62" t="n">
        <f aca="false">VLOOKUP(C28,'All Busses'!$L$4:$W$2040,9,FALSE())-VLOOKUP(B28,'All Busses'!$L$4:$W$2040,9,FALSE())</f>
        <v>133.43</v>
      </c>
      <c r="O28" s="62" t="n">
        <f aca="false">VLOOKUP(C28,'All Busses'!$L$4:$W$2040,11,FALSE())-VLOOKUP(B28,'All Busses'!$L$4:$W$2040,11,FALSE())</f>
        <v>124.4</v>
      </c>
    </row>
    <row r="29" customFormat="false" ht="12.75" hidden="false" customHeight="false" outlineLevel="0" collapsed="false">
      <c r="A29" s="27" t="s">
        <v>3631</v>
      </c>
      <c r="B29" s="27" t="s">
        <v>483</v>
      </c>
      <c r="C29" s="27" t="s">
        <v>2157</v>
      </c>
      <c r="D29" s="27" t="s">
        <v>3632</v>
      </c>
      <c r="E29" s="60"/>
      <c r="F29" s="60"/>
      <c r="G29" s="60" t="n">
        <v>3</v>
      </c>
      <c r="H29" s="60"/>
      <c r="I29" s="61" t="n">
        <v>106.72</v>
      </c>
      <c r="J29" s="61" t="n">
        <v>127.11</v>
      </c>
      <c r="K29" s="61" t="n">
        <v>150.3</v>
      </c>
      <c r="L29" s="61" t="n">
        <f aca="false">VLOOKUP(C29,'All Busses'!$O$4:$Q$2040,2,FALSE())-VLOOKUP(B29,'All Busses'!$O$4:$Q$2040,2,FALSE())</f>
        <v>2158.81</v>
      </c>
      <c r="M29" s="62" t="n">
        <f aca="false">VLOOKUP(C29,'All Busses'!$L$4:$W$2040,7,FALSE())-VLOOKUP(B29,'All Busses'!$L$4:$W$2040,7,FALSE())</f>
        <v>772.969999999998</v>
      </c>
      <c r="N29" s="62" t="n">
        <f aca="false">VLOOKUP(C29,'All Busses'!$L$4:$W$2040,9,FALSE())-VLOOKUP(B29,'All Busses'!$L$4:$W$2040,9,FALSE())</f>
        <v>1994.27</v>
      </c>
      <c r="O29" s="62" t="n">
        <f aca="false">VLOOKUP(C29,'All Busses'!$L$4:$W$2040,11,FALSE())-VLOOKUP(B29,'All Busses'!$L$4:$W$2040,11,FALSE())</f>
        <v>5.06999999999971</v>
      </c>
    </row>
    <row r="30" customFormat="false" ht="12.75" hidden="false" customHeight="false" outlineLevel="0" collapsed="false">
      <c r="A30" s="27" t="s">
        <v>3631</v>
      </c>
      <c r="B30" s="27" t="s">
        <v>485</v>
      </c>
      <c r="C30" s="27" t="s">
        <v>2951</v>
      </c>
      <c r="D30" s="27" t="s">
        <v>3632</v>
      </c>
      <c r="E30" s="60"/>
      <c r="F30" s="60" t="n">
        <v>9.9</v>
      </c>
      <c r="G30" s="60"/>
      <c r="H30" s="60"/>
      <c r="I30" s="61" t="n">
        <v>112.07</v>
      </c>
      <c r="J30" s="61" t="n">
        <v>80.85</v>
      </c>
      <c r="K30" s="61" t="n">
        <v>119.74</v>
      </c>
      <c r="L30" s="61" t="n">
        <f aca="false">VLOOKUP(C30,'All Busses'!$O$4:$Q$2040,2,FALSE())-VLOOKUP(B30,'All Busses'!$O$4:$Q$2040,2,FALSE())</f>
        <v>1795.89</v>
      </c>
      <c r="M30" s="62" t="n">
        <f aca="false">VLOOKUP(C30,'All Busses'!$L$4:$W$2040,7,FALSE())-VLOOKUP(B30,'All Busses'!$L$4:$W$2040,7,FALSE())</f>
        <v>696.099999999999</v>
      </c>
      <c r="N30" s="62" t="n">
        <f aca="false">VLOOKUP(C30,'All Busses'!$L$4:$W$2040,9,FALSE())-VLOOKUP(B30,'All Busses'!$L$4:$W$2040,9,FALSE())</f>
        <v>1939.82</v>
      </c>
      <c r="O30" s="62" t="n">
        <f aca="false">VLOOKUP(C30,'All Busses'!$L$4:$W$2040,11,FALSE())-VLOOKUP(B30,'All Busses'!$L$4:$W$2040,11,FALSE())</f>
        <v>-69.4899999999998</v>
      </c>
    </row>
    <row r="31" customFormat="false" ht="12.75" hidden="false" customHeight="false" outlineLevel="0" collapsed="false">
      <c r="A31" s="27" t="s">
        <v>3631</v>
      </c>
      <c r="B31" s="27" t="s">
        <v>487</v>
      </c>
      <c r="C31" s="27" t="s">
        <v>2951</v>
      </c>
      <c r="D31" s="27" t="s">
        <v>3632</v>
      </c>
      <c r="E31" s="60"/>
      <c r="F31" s="60" t="n">
        <v>9</v>
      </c>
      <c r="G31" s="60"/>
      <c r="H31" s="60"/>
      <c r="I31" s="61" t="n">
        <v>112.07</v>
      </c>
      <c r="J31" s="61" t="n">
        <v>80.85</v>
      </c>
      <c r="K31" s="61" t="n">
        <v>119.74</v>
      </c>
      <c r="L31" s="61" t="n">
        <f aca="false">VLOOKUP(C31,'All Busses'!$O$4:$Q$2040,2,FALSE())-VLOOKUP(B31,'All Busses'!$O$4:$Q$2040,2,FALSE())</f>
        <v>1795.89</v>
      </c>
      <c r="M31" s="62" t="n">
        <f aca="false">VLOOKUP(C31,'All Busses'!$L$4:$W$2040,7,FALSE())-VLOOKUP(B31,'All Busses'!$L$4:$W$2040,7,FALSE())</f>
        <v>696.099999999999</v>
      </c>
      <c r="N31" s="62" t="n">
        <f aca="false">VLOOKUP(C31,'All Busses'!$L$4:$W$2040,9,FALSE())-VLOOKUP(B31,'All Busses'!$L$4:$W$2040,9,FALSE())</f>
        <v>1939.82</v>
      </c>
      <c r="O31" s="62" t="n">
        <f aca="false">VLOOKUP(C31,'All Busses'!$L$4:$W$2040,11,FALSE())-VLOOKUP(B31,'All Busses'!$L$4:$W$2040,11,FALSE())</f>
        <v>-69.4899999999998</v>
      </c>
    </row>
    <row r="32" customFormat="false" ht="12.75" hidden="false" customHeight="false" outlineLevel="0" collapsed="false">
      <c r="A32" s="27" t="s">
        <v>3631</v>
      </c>
      <c r="B32" s="27" t="s">
        <v>543</v>
      </c>
      <c r="C32" s="27" t="s">
        <v>2709</v>
      </c>
      <c r="D32" s="27" t="s">
        <v>3632</v>
      </c>
      <c r="E32" s="60"/>
      <c r="F32" s="60"/>
      <c r="G32" s="60" t="n">
        <v>31.2</v>
      </c>
      <c r="H32" s="60"/>
      <c r="I32" s="61" t="n">
        <v>0.54</v>
      </c>
      <c r="J32" s="61" t="n">
        <v>-0.07</v>
      </c>
      <c r="K32" s="61" t="n">
        <v>0.0599999999999998</v>
      </c>
      <c r="L32" s="61" t="n">
        <f aca="false">VLOOKUP(C32,'All Busses'!$O$4:$Q$2040,2,FALSE())-VLOOKUP(B32,'All Busses'!$O$4:$Q$2040,2,FALSE())</f>
        <v>-6.1099999999999</v>
      </c>
      <c r="M32" s="62" t="n">
        <f aca="false">VLOOKUP(C32,'All Busses'!$L$4:$W$2040,7,FALSE())-VLOOKUP(B32,'All Busses'!$L$4:$W$2040,7,FALSE())</f>
        <v>359.470000000001</v>
      </c>
      <c r="N32" s="62" t="n">
        <f aca="false">VLOOKUP(C32,'All Busses'!$L$4:$W$2040,9,FALSE())-VLOOKUP(B32,'All Busses'!$L$4:$W$2040,9,FALSE())</f>
        <v>-3.22000000000116</v>
      </c>
      <c r="O32" s="62" t="n">
        <f aca="false">VLOOKUP(C32,'All Busses'!$L$4:$W$2040,11,FALSE())-VLOOKUP(B32,'All Busses'!$L$4:$W$2040,11,FALSE())</f>
        <v>-1.6200000000008</v>
      </c>
    </row>
    <row r="33" customFormat="false" ht="12.75" hidden="false" customHeight="false" outlineLevel="0" collapsed="false">
      <c r="A33" s="27" t="s">
        <v>3631</v>
      </c>
      <c r="B33" s="27" t="s">
        <v>545</v>
      </c>
      <c r="C33" s="27" t="s">
        <v>2709</v>
      </c>
      <c r="D33" s="27" t="s">
        <v>3632</v>
      </c>
      <c r="E33" s="60"/>
      <c r="F33" s="60"/>
      <c r="G33" s="60" t="n">
        <v>31.2</v>
      </c>
      <c r="H33" s="60"/>
      <c r="I33" s="61" t="n">
        <v>0.54</v>
      </c>
      <c r="J33" s="61" t="n">
        <v>-0.07</v>
      </c>
      <c r="K33" s="61" t="n">
        <v>0.0599999999999998</v>
      </c>
      <c r="L33" s="61" t="n">
        <f aca="false">VLOOKUP(C33,'All Busses'!$O$4:$Q$2040,2,FALSE())-VLOOKUP(B33,'All Busses'!$O$4:$Q$2040,2,FALSE())</f>
        <v>-6.1099999999999</v>
      </c>
      <c r="M33" s="62" t="n">
        <f aca="false">VLOOKUP(C33,'All Busses'!$L$4:$W$2040,7,FALSE())-VLOOKUP(B33,'All Busses'!$L$4:$W$2040,7,FALSE())</f>
        <v>359.470000000001</v>
      </c>
      <c r="N33" s="62" t="n">
        <f aca="false">VLOOKUP(C33,'All Busses'!$L$4:$W$2040,9,FALSE())-VLOOKUP(B33,'All Busses'!$L$4:$W$2040,9,FALSE())</f>
        <v>-3.22000000000116</v>
      </c>
      <c r="O33" s="62" t="n">
        <f aca="false">VLOOKUP(C33,'All Busses'!$L$4:$W$2040,11,FALSE())-VLOOKUP(B33,'All Busses'!$L$4:$W$2040,11,FALSE())</f>
        <v>-1.6200000000008</v>
      </c>
    </row>
    <row r="34" customFormat="false" ht="12.75" hidden="false" customHeight="false" outlineLevel="0" collapsed="false">
      <c r="A34" s="27" t="s">
        <v>3631</v>
      </c>
      <c r="B34" s="27" t="s">
        <v>547</v>
      </c>
      <c r="C34" s="27" t="s">
        <v>2709</v>
      </c>
      <c r="D34" s="27" t="s">
        <v>3632</v>
      </c>
      <c r="E34" s="60"/>
      <c r="F34" s="60"/>
      <c r="G34" s="60" t="n">
        <v>31.2</v>
      </c>
      <c r="H34" s="60"/>
      <c r="I34" s="61" t="n">
        <v>0.54</v>
      </c>
      <c r="J34" s="61" t="n">
        <v>-0.07</v>
      </c>
      <c r="K34" s="61" t="n">
        <v>0.0599999999999998</v>
      </c>
      <c r="L34" s="61" t="n">
        <f aca="false">VLOOKUP(C34,'All Busses'!$O$4:$Q$2040,2,FALSE())-VLOOKUP(B34,'All Busses'!$O$4:$Q$2040,2,FALSE())</f>
        <v>-6.1099999999999</v>
      </c>
      <c r="M34" s="62" t="n">
        <f aca="false">VLOOKUP(C34,'All Busses'!$L$4:$W$2040,7,FALSE())-VLOOKUP(B34,'All Busses'!$L$4:$W$2040,7,FALSE())</f>
        <v>359.470000000001</v>
      </c>
      <c r="N34" s="62" t="n">
        <f aca="false">VLOOKUP(C34,'All Busses'!$L$4:$W$2040,9,FALSE())-VLOOKUP(B34,'All Busses'!$L$4:$W$2040,9,FALSE())</f>
        <v>-3.22000000000116</v>
      </c>
      <c r="O34" s="62" t="n">
        <f aca="false">VLOOKUP(C34,'All Busses'!$L$4:$W$2040,11,FALSE())-VLOOKUP(B34,'All Busses'!$L$4:$W$2040,11,FALSE())</f>
        <v>-1.6200000000008</v>
      </c>
    </row>
    <row r="35" customFormat="false" ht="12.75" hidden="false" customHeight="false" outlineLevel="0" collapsed="false">
      <c r="A35" s="27" t="s">
        <v>3631</v>
      </c>
      <c r="B35" s="27" t="s">
        <v>549</v>
      </c>
      <c r="C35" s="27" t="s">
        <v>2709</v>
      </c>
      <c r="D35" s="27" t="s">
        <v>3632</v>
      </c>
      <c r="E35" s="60"/>
      <c r="F35" s="60"/>
      <c r="G35" s="60" t="n">
        <v>31.2</v>
      </c>
      <c r="H35" s="60"/>
      <c r="I35" s="61" t="n">
        <v>0.54</v>
      </c>
      <c r="J35" s="61" t="n">
        <v>-0.07</v>
      </c>
      <c r="K35" s="61" t="n">
        <v>0.0599999999999998</v>
      </c>
      <c r="L35" s="61" t="n">
        <f aca="false">VLOOKUP(C35,'All Busses'!$O$4:$Q$2040,2,FALSE())-VLOOKUP(B35,'All Busses'!$O$4:$Q$2040,2,FALSE())</f>
        <v>-6.1099999999999</v>
      </c>
      <c r="M35" s="62" t="n">
        <f aca="false">VLOOKUP(C35,'All Busses'!$L$4:$W$2040,7,FALSE())-VLOOKUP(B35,'All Busses'!$L$4:$W$2040,7,FALSE())</f>
        <v>359.470000000001</v>
      </c>
      <c r="N35" s="62" t="n">
        <f aca="false">VLOOKUP(C35,'All Busses'!$L$4:$W$2040,9,FALSE())-VLOOKUP(B35,'All Busses'!$L$4:$W$2040,9,FALSE())</f>
        <v>-3.22000000000116</v>
      </c>
      <c r="O35" s="62" t="n">
        <f aca="false">VLOOKUP(C35,'All Busses'!$L$4:$W$2040,11,FALSE())-VLOOKUP(B35,'All Busses'!$L$4:$W$2040,11,FALSE())</f>
        <v>-1.6200000000008</v>
      </c>
    </row>
    <row r="36" customFormat="false" ht="12.75" hidden="false" customHeight="false" outlineLevel="0" collapsed="false">
      <c r="A36" s="27" t="s">
        <v>3631</v>
      </c>
      <c r="B36" s="27" t="s">
        <v>551</v>
      </c>
      <c r="C36" s="27" t="s">
        <v>165</v>
      </c>
      <c r="D36" s="27" t="s">
        <v>3632</v>
      </c>
      <c r="E36" s="60"/>
      <c r="F36" s="60"/>
      <c r="G36" s="60"/>
      <c r="H36" s="60" t="n">
        <v>7.6</v>
      </c>
      <c r="I36" s="61" t="n">
        <v>-0.04</v>
      </c>
      <c r="J36" s="61" t="n">
        <v>-0.02</v>
      </c>
      <c r="K36" s="61" t="n">
        <v>-0.0700000000000003</v>
      </c>
      <c r="L36" s="61" t="n">
        <f aca="false">VLOOKUP(C36,'All Busses'!$O$4:$Q$2040,2,FALSE())-VLOOKUP(B36,'All Busses'!$O$4:$Q$2040,2,FALSE())</f>
        <v>600</v>
      </c>
      <c r="M36" s="62" t="n">
        <f aca="false">VLOOKUP(C36,'All Busses'!$L$4:$W$2040,7,FALSE())-VLOOKUP(B36,'All Busses'!$L$4:$W$2040,7,FALSE())</f>
        <v>-1.34999999999854</v>
      </c>
      <c r="N36" s="62" t="n">
        <f aca="false">VLOOKUP(C36,'All Busses'!$L$4:$W$2040,9,FALSE())-VLOOKUP(B36,'All Busses'!$L$4:$W$2040,9,FALSE())</f>
        <v>127.709999999999</v>
      </c>
      <c r="O36" s="62" t="n">
        <f aca="false">VLOOKUP(C36,'All Busses'!$L$4:$W$2040,11,FALSE())-VLOOKUP(B36,'All Busses'!$L$4:$W$2040,11,FALSE())</f>
        <v>1781.55</v>
      </c>
    </row>
    <row r="37" customFormat="false" ht="12.75" hidden="false" customHeight="false" outlineLevel="0" collapsed="false">
      <c r="A37" s="27" t="s">
        <v>3631</v>
      </c>
      <c r="B37" s="27" t="s">
        <v>554</v>
      </c>
      <c r="C37" s="27" t="s">
        <v>103</v>
      </c>
      <c r="D37" s="27" t="s">
        <v>3632</v>
      </c>
      <c r="E37" s="60"/>
      <c r="F37" s="60" t="n">
        <v>2.5</v>
      </c>
      <c r="G37" s="60"/>
      <c r="H37" s="60"/>
      <c r="I37" s="61" t="n">
        <v>427.57</v>
      </c>
      <c r="J37" s="61" t="n">
        <v>147.04</v>
      </c>
      <c r="K37" s="61" t="n">
        <v>469.8</v>
      </c>
      <c r="L37" s="61" t="n">
        <f aca="false">VLOOKUP(C37,'All Busses'!$O$4:$Q$2040,2,FALSE())-VLOOKUP(B37,'All Busses'!$O$4:$Q$2040,2,FALSE())</f>
        <v>556.45</v>
      </c>
      <c r="M37" s="62" t="n">
        <f aca="false">VLOOKUP(C37,'All Busses'!$L$4:$W$2040,7,FALSE())-VLOOKUP(B37,'All Busses'!$L$4:$W$2040,7,FALSE())</f>
        <v>920.510000000002</v>
      </c>
      <c r="N37" s="62" t="n">
        <f aca="false">VLOOKUP(C37,'All Busses'!$L$4:$W$2040,9,FALSE())-VLOOKUP(B37,'All Busses'!$L$4:$W$2040,9,FALSE())</f>
        <v>47.3300000000017</v>
      </c>
      <c r="O37" s="62" t="n">
        <f aca="false">VLOOKUP(C37,'All Busses'!$L$4:$W$2040,11,FALSE())-VLOOKUP(B37,'All Busses'!$L$4:$W$2040,11,FALSE())</f>
        <v>-10.2299999999996</v>
      </c>
    </row>
    <row r="38" customFormat="false" ht="12.75" hidden="false" customHeight="false" outlineLevel="0" collapsed="false">
      <c r="A38" s="27" t="s">
        <v>3631</v>
      </c>
      <c r="B38" s="27" t="s">
        <v>558</v>
      </c>
      <c r="C38" s="27" t="s">
        <v>1182</v>
      </c>
      <c r="D38" s="27" t="s">
        <v>3632</v>
      </c>
      <c r="E38" s="60"/>
      <c r="F38" s="60"/>
      <c r="G38" s="60"/>
      <c r="H38" s="60" t="n">
        <v>37.1</v>
      </c>
      <c r="I38" s="61" t="n">
        <v>4.98</v>
      </c>
      <c r="J38" s="61" t="n">
        <v>-14.93</v>
      </c>
      <c r="K38" s="61" t="n">
        <v>7.12</v>
      </c>
      <c r="L38" s="61" t="n">
        <f aca="false">VLOOKUP(C38,'All Busses'!$O$4:$Q$2040,2,FALSE())-VLOOKUP(B38,'All Busses'!$O$4:$Q$2040,2,FALSE())</f>
        <v>365.2</v>
      </c>
      <c r="M38" s="62" t="n">
        <f aca="false">VLOOKUP(C38,'All Busses'!$L$4:$W$2040,7,FALSE())-VLOOKUP(B38,'All Busses'!$L$4:$W$2040,7,FALSE())</f>
        <v>411.130000000001</v>
      </c>
      <c r="N38" s="62" t="n">
        <f aca="false">VLOOKUP(C38,'All Busses'!$L$4:$W$2040,9,FALSE())-VLOOKUP(B38,'All Busses'!$L$4:$W$2040,9,FALSE())</f>
        <v>85.4400000000023</v>
      </c>
      <c r="O38" s="62" t="n">
        <f aca="false">VLOOKUP(C38,'All Busses'!$L$4:$W$2040,11,FALSE())-VLOOKUP(B38,'All Busses'!$L$4:$W$2040,11,FALSE())</f>
        <v>-418.700000000001</v>
      </c>
    </row>
    <row r="39" customFormat="false" ht="12.75" hidden="false" customHeight="false" outlineLevel="0" collapsed="false">
      <c r="A39" s="27" t="s">
        <v>3631</v>
      </c>
      <c r="B39" s="27" t="s">
        <v>558</v>
      </c>
      <c r="C39" s="27" t="s">
        <v>2481</v>
      </c>
      <c r="D39" s="27" t="s">
        <v>3632</v>
      </c>
      <c r="E39" s="60"/>
      <c r="F39" s="60"/>
      <c r="G39" s="60"/>
      <c r="H39" s="60" t="n">
        <v>34.6</v>
      </c>
      <c r="I39" s="61" t="n">
        <v>32.87</v>
      </c>
      <c r="J39" s="61" t="n">
        <v>8.98</v>
      </c>
      <c r="K39" s="61" t="n">
        <v>32.29</v>
      </c>
      <c r="L39" s="61" t="n">
        <f aca="false">VLOOKUP(C39,'All Busses'!$O$4:$Q$2040,2,FALSE())-VLOOKUP(B39,'All Busses'!$O$4:$Q$2040,2,FALSE())</f>
        <v>450</v>
      </c>
      <c r="M39" s="62" t="n">
        <f aca="false">VLOOKUP(C39,'All Busses'!$L$4:$W$2040,7,FALSE())-VLOOKUP(B39,'All Busses'!$L$4:$W$2040,7,FALSE())</f>
        <v>236.189999999999</v>
      </c>
      <c r="N39" s="62" t="n">
        <f aca="false">VLOOKUP(C39,'All Busses'!$L$4:$W$2040,9,FALSE())-VLOOKUP(B39,'All Busses'!$L$4:$W$2040,9,FALSE())</f>
        <v>523.620000000003</v>
      </c>
      <c r="O39" s="62" t="n">
        <f aca="false">VLOOKUP(C39,'All Busses'!$L$4:$W$2040,11,FALSE())-VLOOKUP(B39,'All Busses'!$L$4:$W$2040,11,FALSE())</f>
        <v>-661.060000000001</v>
      </c>
    </row>
    <row r="40" customFormat="false" ht="12.75" hidden="false" customHeight="false" outlineLevel="0" collapsed="false">
      <c r="A40" s="27" t="s">
        <v>3631</v>
      </c>
      <c r="B40" s="27" t="s">
        <v>558</v>
      </c>
      <c r="C40" s="27" t="s">
        <v>60</v>
      </c>
      <c r="D40" s="27" t="s">
        <v>3632</v>
      </c>
      <c r="E40" s="60"/>
      <c r="F40" s="60"/>
      <c r="G40" s="60"/>
      <c r="H40" s="60" t="n">
        <v>280</v>
      </c>
      <c r="I40" s="61" t="n">
        <v>3.22</v>
      </c>
      <c r="J40" s="61" t="n">
        <v>-17</v>
      </c>
      <c r="K40" s="61" t="n">
        <v>2.29</v>
      </c>
      <c r="L40" s="61" t="n">
        <f aca="false">VLOOKUP(C40,'All Busses'!$O$4:$Q$2040,2,FALSE())-VLOOKUP(B40,'All Busses'!$O$4:$Q$2040,2,FALSE())</f>
        <v>94.48</v>
      </c>
      <c r="M40" s="62" t="n">
        <f aca="false">VLOOKUP(C40,'All Busses'!$L$4:$W$2040,7,FALSE())-VLOOKUP(B40,'All Busses'!$L$4:$W$2040,7,FALSE())</f>
        <v>89.0797079999975</v>
      </c>
      <c r="N40" s="62" t="n">
        <f aca="false">VLOOKUP(C40,'All Busses'!$L$4:$W$2040,9,FALSE())-VLOOKUP(B40,'All Busses'!$L$4:$W$2040,9,FALSE())</f>
        <v>92.4604350000009</v>
      </c>
      <c r="O40" s="62" t="n">
        <f aca="false">VLOOKUP(C40,'All Busses'!$L$4:$W$2040,11,FALSE())-VLOOKUP(B40,'All Busses'!$L$4:$W$2040,11,FALSE())</f>
        <v>112.452845999998</v>
      </c>
    </row>
    <row r="41" customFormat="false" ht="12.75" hidden="false" customHeight="false" outlineLevel="0" collapsed="false">
      <c r="A41" s="27" t="s">
        <v>3631</v>
      </c>
      <c r="B41" s="27" t="s">
        <v>558</v>
      </c>
      <c r="C41" s="27" t="s">
        <v>3444</v>
      </c>
      <c r="D41" s="27" t="s">
        <v>3632</v>
      </c>
      <c r="E41" s="60"/>
      <c r="F41" s="60"/>
      <c r="G41" s="60"/>
      <c r="H41" s="60" t="n">
        <v>150</v>
      </c>
      <c r="I41" s="61" t="n">
        <v>-5.19</v>
      </c>
      <c r="J41" s="61" t="n">
        <v>-19.36</v>
      </c>
      <c r="K41" s="61" t="n">
        <v>-5.31</v>
      </c>
      <c r="L41" s="61" t="n">
        <f aca="false">VLOOKUP(C41,'All Busses'!$O$4:$Q$2040,2,FALSE())-VLOOKUP(B41,'All Busses'!$O$4:$Q$2040,2,FALSE())</f>
        <v>-35.4699999999999</v>
      </c>
      <c r="M41" s="62" t="n">
        <f aca="false">VLOOKUP(C41,'All Busses'!$L$4:$W$2040,7,FALSE())-VLOOKUP(B41,'All Busses'!$L$4:$W$2040,7,FALSE())</f>
        <v>-30.8956189999954</v>
      </c>
      <c r="N41" s="62" t="n">
        <f aca="false">VLOOKUP(C41,'All Busses'!$L$4:$W$2040,9,FALSE())-VLOOKUP(B41,'All Busses'!$L$4:$W$2040,9,FALSE())</f>
        <v>-37.7356789999903</v>
      </c>
      <c r="O41" s="62" t="n">
        <f aca="false">VLOOKUP(C41,'All Busses'!$L$4:$W$2040,11,FALSE())-VLOOKUP(B41,'All Busses'!$L$4:$W$2040,11,FALSE())</f>
        <v>195.175866</v>
      </c>
    </row>
    <row r="42" customFormat="false" ht="12.75" hidden="false" customHeight="false" outlineLevel="0" collapsed="false">
      <c r="A42" s="27" t="s">
        <v>3631</v>
      </c>
      <c r="B42" s="27" t="s">
        <v>600</v>
      </c>
      <c r="C42" s="27" t="s">
        <v>33</v>
      </c>
      <c r="D42" s="27" t="s">
        <v>3633</v>
      </c>
      <c r="E42" s="60" t="n">
        <v>245</v>
      </c>
      <c r="F42" s="60"/>
      <c r="G42" s="60"/>
      <c r="H42" s="60"/>
      <c r="I42" s="61" t="n">
        <v>0.539999999999999</v>
      </c>
      <c r="J42" s="61" t="n">
        <v>-0.15</v>
      </c>
      <c r="K42" s="61" t="n">
        <v>-0.44</v>
      </c>
      <c r="L42" s="61" t="n">
        <f aca="false">VLOOKUP(C42,'All Busses'!$O$4:$Q$2040,2,FALSE())-VLOOKUP(B42,'All Busses'!$O$4:$Q$2040,2,FALSE())</f>
        <v>3.47000000000003</v>
      </c>
      <c r="M42" s="62" t="n">
        <f aca="false">VLOOKUP(C42,'All Busses'!$L$4:$W$2040,7,FALSE())-VLOOKUP(B42,'All Busses'!$L$4:$W$2040,7,FALSE())</f>
        <v>11.8534619999955</v>
      </c>
      <c r="N42" s="62" t="n">
        <f aca="false">VLOOKUP(C42,'All Busses'!$L$4:$W$2040,9,FALSE())-VLOOKUP(B42,'All Busses'!$L$4:$W$2040,9,FALSE())</f>
        <v>14.8153620000085</v>
      </c>
      <c r="O42" s="62" t="n">
        <f aca="false">VLOOKUP(C42,'All Busses'!$L$4:$W$2040,11,FALSE())-VLOOKUP(B42,'All Busses'!$L$4:$W$2040,11,FALSE())</f>
        <v>-5.43971400000373</v>
      </c>
    </row>
    <row r="43" customFormat="false" ht="12.75" hidden="false" customHeight="false" outlineLevel="0" collapsed="false">
      <c r="A43" s="27" t="s">
        <v>3631</v>
      </c>
      <c r="B43" s="27" t="s">
        <v>709</v>
      </c>
      <c r="C43" s="27" t="s">
        <v>2546</v>
      </c>
      <c r="D43" s="27" t="s">
        <v>3632</v>
      </c>
      <c r="E43" s="60"/>
      <c r="F43" s="60"/>
      <c r="G43" s="60"/>
      <c r="H43" s="60" t="n">
        <v>65</v>
      </c>
      <c r="I43" s="61" t="n">
        <v>-0.74</v>
      </c>
      <c r="J43" s="61" t="n">
        <v>-0.15</v>
      </c>
      <c r="K43" s="61" t="n">
        <v>-0.73</v>
      </c>
      <c r="L43" s="61" t="n">
        <f aca="false">VLOOKUP(C43,'All Busses'!$O$4:$Q$2040,2,FALSE())-VLOOKUP(B43,'All Busses'!$O$4:$Q$2040,2,FALSE())</f>
        <v>-78.3600000000001</v>
      </c>
      <c r="M43" s="62" t="n">
        <f aca="false">VLOOKUP(C43,'All Busses'!$L$4:$W$2040,7,FALSE())-VLOOKUP(B43,'All Busses'!$L$4:$W$2040,7,FALSE())</f>
        <v>63.9599999999991</v>
      </c>
      <c r="N43" s="62" t="n">
        <f aca="false">VLOOKUP(C43,'All Busses'!$L$4:$W$2040,9,FALSE())-VLOOKUP(B43,'All Busses'!$L$4:$W$2040,9,FALSE())</f>
        <v>120.389999999999</v>
      </c>
      <c r="O43" s="62" t="n">
        <f aca="false">VLOOKUP(C43,'All Busses'!$L$4:$W$2040,11,FALSE())-VLOOKUP(B43,'All Busses'!$L$4:$W$2040,11,FALSE())</f>
        <v>-32.119999999999</v>
      </c>
    </row>
    <row r="44" customFormat="false" ht="12.75" hidden="false" customHeight="false" outlineLevel="0" collapsed="false">
      <c r="A44" s="27" t="s">
        <v>3631</v>
      </c>
      <c r="B44" s="27" t="s">
        <v>709</v>
      </c>
      <c r="C44" s="27" t="s">
        <v>3015</v>
      </c>
      <c r="D44" s="27" t="s">
        <v>3632</v>
      </c>
      <c r="E44" s="60"/>
      <c r="F44" s="60"/>
      <c r="G44" s="60" t="n">
        <v>9.9</v>
      </c>
      <c r="H44" s="60" t="n">
        <v>7.8</v>
      </c>
      <c r="I44" s="61" t="n">
        <v>-6.24</v>
      </c>
      <c r="J44" s="61" t="n">
        <v>48.02</v>
      </c>
      <c r="K44" s="61" t="n">
        <v>48.02</v>
      </c>
      <c r="L44" s="61" t="n">
        <f aca="false">VLOOKUP(C44,'All Busses'!$O$4:$Q$2040,2,FALSE())-VLOOKUP(B44,'All Busses'!$O$4:$Q$2040,2,FALSE())</f>
        <v>716.45</v>
      </c>
      <c r="M44" s="62" t="n">
        <f aca="false">VLOOKUP(C44,'All Busses'!$L$4:$W$2040,7,FALSE())-VLOOKUP(B44,'All Busses'!$L$4:$W$2040,7,FALSE())</f>
        <v>1929.36</v>
      </c>
      <c r="N44" s="62" t="n">
        <f aca="false">VLOOKUP(C44,'All Busses'!$L$4:$W$2040,9,FALSE())-VLOOKUP(B44,'All Busses'!$L$4:$W$2040,9,FALSE())</f>
        <v>1691.39</v>
      </c>
      <c r="O44" s="62" t="n">
        <f aca="false">VLOOKUP(C44,'All Busses'!$L$4:$W$2040,11,FALSE())-VLOOKUP(B44,'All Busses'!$L$4:$W$2040,11,FALSE())</f>
        <v>-19.7700000000004</v>
      </c>
    </row>
    <row r="45" customFormat="false" ht="12.75" hidden="false" customHeight="false" outlineLevel="0" collapsed="false">
      <c r="A45" s="27" t="s">
        <v>3631</v>
      </c>
      <c r="B45" s="27" t="s">
        <v>709</v>
      </c>
      <c r="C45" s="27" t="s">
        <v>3016</v>
      </c>
      <c r="D45" s="27" t="s">
        <v>3632</v>
      </c>
      <c r="E45" s="60"/>
      <c r="F45" s="60"/>
      <c r="G45" s="60" t="n">
        <v>19</v>
      </c>
      <c r="H45" s="60"/>
      <c r="I45" s="61" t="n">
        <v>-6.24</v>
      </c>
      <c r="J45" s="61" t="n">
        <v>48.02</v>
      </c>
      <c r="K45" s="61" t="n">
        <v>48.02</v>
      </c>
      <c r="L45" s="61" t="n">
        <f aca="false">VLOOKUP(C45,'All Busses'!$O$4:$Q$2040,2,FALSE())-VLOOKUP(B45,'All Busses'!$O$4:$Q$2040,2,FALSE())</f>
        <v>716.45</v>
      </c>
      <c r="M45" s="62" t="n">
        <f aca="false">VLOOKUP(C45,'All Busses'!$L$4:$W$2040,7,FALSE())-VLOOKUP(B45,'All Busses'!$L$4:$W$2040,7,FALSE())</f>
        <v>1929.36</v>
      </c>
      <c r="N45" s="62" t="n">
        <f aca="false">VLOOKUP(C45,'All Busses'!$L$4:$W$2040,9,FALSE())-VLOOKUP(B45,'All Busses'!$L$4:$W$2040,9,FALSE())</f>
        <v>1691.39</v>
      </c>
      <c r="O45" s="62" t="n">
        <f aca="false">VLOOKUP(C45,'All Busses'!$L$4:$W$2040,11,FALSE())-VLOOKUP(B45,'All Busses'!$L$4:$W$2040,11,FALSE())</f>
        <v>-19.7700000000004</v>
      </c>
    </row>
    <row r="46" customFormat="false" ht="12.75" hidden="false" customHeight="false" outlineLevel="0" collapsed="false">
      <c r="A46" s="27" t="s">
        <v>3631</v>
      </c>
      <c r="B46" s="27" t="s">
        <v>725</v>
      </c>
      <c r="C46" s="27" t="s">
        <v>1780</v>
      </c>
      <c r="D46" s="27" t="s">
        <v>3632</v>
      </c>
      <c r="E46" s="60"/>
      <c r="F46" s="60"/>
      <c r="G46" s="60"/>
      <c r="H46" s="60" t="n">
        <v>45.6</v>
      </c>
      <c r="I46" s="61" t="n">
        <v>-6.77</v>
      </c>
      <c r="J46" s="61" t="n">
        <v>-5.34</v>
      </c>
      <c r="K46" s="61" t="n">
        <v>-6.72</v>
      </c>
      <c r="L46" s="61" t="n">
        <f aca="false">VLOOKUP(C46,'All Busses'!$O$4:$Q$2040,2,FALSE())-VLOOKUP(B46,'All Busses'!$O$4:$Q$2040,2,FALSE())</f>
        <v>-204.48</v>
      </c>
      <c r="M46" s="62" t="n">
        <f aca="false">VLOOKUP(C46,'All Busses'!$L$4:$W$2040,7,FALSE())-VLOOKUP(B46,'All Busses'!$L$4:$W$2040,7,FALSE())</f>
        <v>34.5</v>
      </c>
      <c r="N46" s="62" t="n">
        <f aca="false">VLOOKUP(C46,'All Busses'!$L$4:$W$2040,9,FALSE())-VLOOKUP(B46,'All Busses'!$L$4:$W$2040,9,FALSE())</f>
        <v>147.919999999998</v>
      </c>
      <c r="O46" s="62" t="n">
        <f aca="false">VLOOKUP(C46,'All Busses'!$L$4:$W$2040,11,FALSE())-VLOOKUP(B46,'All Busses'!$L$4:$W$2040,11,FALSE())</f>
        <v>-204.269999999999</v>
      </c>
    </row>
    <row r="47" customFormat="false" ht="12.75" hidden="false" customHeight="false" outlineLevel="0" collapsed="false">
      <c r="A47" s="27" t="s">
        <v>3631</v>
      </c>
      <c r="B47" s="27" t="s">
        <v>859</v>
      </c>
      <c r="C47" s="27" t="s">
        <v>386</v>
      </c>
      <c r="D47" s="27" t="s">
        <v>3632</v>
      </c>
      <c r="E47" s="60" t="n">
        <v>30.5</v>
      </c>
      <c r="F47" s="60" t="n">
        <v>125</v>
      </c>
      <c r="G47" s="60" t="n">
        <v>125</v>
      </c>
      <c r="H47" s="60" t="n">
        <v>125</v>
      </c>
      <c r="I47" s="61" t="n">
        <v>45</v>
      </c>
      <c r="J47" s="61" t="n">
        <v>-1.47</v>
      </c>
      <c r="K47" s="61" t="n">
        <v>8.69</v>
      </c>
      <c r="L47" s="61" t="n">
        <f aca="false">VLOOKUP(C47,'All Busses'!$O$4:$Q$2040,2,FALSE())-VLOOKUP(B47,'All Busses'!$O$4:$Q$2040,2,FALSE())</f>
        <v>-68.7000000000001</v>
      </c>
      <c r="M47" s="62" t="n">
        <f aca="false">VLOOKUP(C47,'All Busses'!$L$4:$W$2040,7,FALSE())-VLOOKUP(B47,'All Busses'!$L$4:$W$2040,7,FALSE())</f>
        <v>26.9599999999991</v>
      </c>
      <c r="N47" s="62" t="n">
        <f aca="false">VLOOKUP(C47,'All Busses'!$L$4:$W$2040,9,FALSE())-VLOOKUP(B47,'All Busses'!$L$4:$W$2040,9,FALSE())</f>
        <v>-67.5999999999985</v>
      </c>
      <c r="O47" s="62" t="n">
        <f aca="false">VLOOKUP(C47,'All Busses'!$L$4:$W$2040,11,FALSE())-VLOOKUP(B47,'All Busses'!$L$4:$W$2040,11,FALSE())</f>
        <v>-36.3400000000001</v>
      </c>
    </row>
    <row r="48" customFormat="false" ht="12.75" hidden="false" customHeight="false" outlineLevel="0" collapsed="false">
      <c r="A48" s="27" t="s">
        <v>3631</v>
      </c>
      <c r="B48" s="27" t="s">
        <v>859</v>
      </c>
      <c r="C48" s="27" t="s">
        <v>2622</v>
      </c>
      <c r="D48" s="27" t="s">
        <v>3632</v>
      </c>
      <c r="E48" s="60"/>
      <c r="F48" s="60"/>
      <c r="G48" s="60"/>
      <c r="H48" s="60" t="n">
        <v>280</v>
      </c>
      <c r="I48" s="61" t="n">
        <v>57.61</v>
      </c>
      <c r="J48" s="61" t="n">
        <v>27.71</v>
      </c>
      <c r="K48" s="61" t="n">
        <v>71.27</v>
      </c>
      <c r="L48" s="61" t="n">
        <f aca="false">VLOOKUP(C48,'All Busses'!$O$4:$Q$2040,2,FALSE())-VLOOKUP(B48,'All Busses'!$O$4:$Q$2040,2,FALSE())</f>
        <v>14.52</v>
      </c>
      <c r="M48" s="62" t="n">
        <f aca="false">VLOOKUP(C48,'All Busses'!$L$4:$W$2040,7,FALSE())-VLOOKUP(B48,'All Busses'!$L$4:$W$2040,7,FALSE())</f>
        <v>203.23</v>
      </c>
      <c r="N48" s="62" t="n">
        <f aca="false">VLOOKUP(C48,'All Busses'!$L$4:$W$2040,9,FALSE())-VLOOKUP(B48,'All Busses'!$L$4:$W$2040,9,FALSE())</f>
        <v>-127.790000000001</v>
      </c>
      <c r="O48" s="62" t="n">
        <f aca="false">VLOOKUP(C48,'All Busses'!$L$4:$W$2040,11,FALSE())-VLOOKUP(B48,'All Busses'!$L$4:$W$2040,11,FALSE())</f>
        <v>-70.2299999999996</v>
      </c>
    </row>
    <row r="49" customFormat="false" ht="12.75" hidden="false" customHeight="false" outlineLevel="0" collapsed="false">
      <c r="A49" s="27" t="s">
        <v>3631</v>
      </c>
      <c r="B49" s="27" t="s">
        <v>859</v>
      </c>
      <c r="C49" s="27" t="s">
        <v>2623</v>
      </c>
      <c r="D49" s="27" t="s">
        <v>3632</v>
      </c>
      <c r="E49" s="60" t="n">
        <v>5.2</v>
      </c>
      <c r="F49" s="60" t="n">
        <v>100</v>
      </c>
      <c r="G49" s="60"/>
      <c r="H49" s="60" t="n">
        <v>115</v>
      </c>
      <c r="I49" s="61" t="n">
        <v>50</v>
      </c>
      <c r="J49" s="61" t="n">
        <v>28.83</v>
      </c>
      <c r="K49" s="61" t="n">
        <v>64.12</v>
      </c>
      <c r="L49" s="61" t="n">
        <f aca="false">VLOOKUP(C49,'All Busses'!$O$4:$Q$2040,2,FALSE())-VLOOKUP(B49,'All Busses'!$O$4:$Q$2040,2,FALSE())</f>
        <v>50.8399999999999</v>
      </c>
      <c r="M49" s="62" t="n">
        <f aca="false">VLOOKUP(C49,'All Busses'!$L$4:$W$2040,7,FALSE())-VLOOKUP(B49,'All Busses'!$L$4:$W$2040,7,FALSE())</f>
        <v>162.23</v>
      </c>
      <c r="N49" s="62" t="n">
        <f aca="false">VLOOKUP(C49,'All Busses'!$L$4:$W$2040,9,FALSE())-VLOOKUP(B49,'All Busses'!$L$4:$W$2040,9,FALSE())</f>
        <v>-105.669999999998</v>
      </c>
      <c r="O49" s="62" t="n">
        <f aca="false">VLOOKUP(C49,'All Busses'!$L$4:$W$2040,11,FALSE())-VLOOKUP(B49,'All Busses'!$L$4:$W$2040,11,FALSE())</f>
        <v>-60.1000000000004</v>
      </c>
    </row>
    <row r="50" customFormat="false" ht="12.75" hidden="false" customHeight="false" outlineLevel="0" collapsed="false">
      <c r="A50" s="27" t="s">
        <v>3631</v>
      </c>
      <c r="B50" s="27" t="s">
        <v>859</v>
      </c>
      <c r="C50" s="27" t="s">
        <v>2955</v>
      </c>
      <c r="D50" s="27" t="s">
        <v>3632</v>
      </c>
      <c r="E50" s="60"/>
      <c r="F50" s="60"/>
      <c r="G50" s="60" t="n">
        <v>10</v>
      </c>
      <c r="H50" s="60" t="n">
        <v>22.5</v>
      </c>
      <c r="I50" s="61" t="n">
        <v>38.02</v>
      </c>
      <c r="J50" s="61" t="n">
        <v>77.54</v>
      </c>
      <c r="K50" s="61" t="n">
        <v>107.09</v>
      </c>
      <c r="L50" s="61" t="n">
        <f aca="false">VLOOKUP(C50,'All Busses'!$O$4:$Q$2040,2,FALSE())-VLOOKUP(B50,'All Busses'!$O$4:$Q$2040,2,FALSE())</f>
        <v>387.21</v>
      </c>
      <c r="M50" s="62" t="n">
        <f aca="false">VLOOKUP(C50,'All Busses'!$L$4:$W$2040,7,FALSE())-VLOOKUP(B50,'All Busses'!$L$4:$W$2040,7,FALSE())</f>
        <v>484.309999999998</v>
      </c>
      <c r="N50" s="62" t="n">
        <f aca="false">VLOOKUP(C50,'All Busses'!$L$4:$W$2040,9,FALSE())-VLOOKUP(B50,'All Busses'!$L$4:$W$2040,9,FALSE())</f>
        <v>52.3199999999997</v>
      </c>
      <c r="O50" s="62" t="n">
        <f aca="false">VLOOKUP(C50,'All Busses'!$L$4:$W$2040,11,FALSE())-VLOOKUP(B50,'All Busses'!$L$4:$W$2040,11,FALSE())</f>
        <v>114.940000000001</v>
      </c>
    </row>
    <row r="51" customFormat="false" ht="12.75" hidden="false" customHeight="false" outlineLevel="0" collapsed="false">
      <c r="A51" s="27" t="s">
        <v>3631</v>
      </c>
      <c r="B51" s="27" t="s">
        <v>864</v>
      </c>
      <c r="C51" s="27" t="s">
        <v>27</v>
      </c>
      <c r="D51" s="27" t="s">
        <v>3632</v>
      </c>
      <c r="E51" s="60"/>
      <c r="F51" s="60"/>
      <c r="G51" s="60" t="n">
        <v>3</v>
      </c>
      <c r="H51" s="60"/>
      <c r="I51" s="61" t="n">
        <v>106.8</v>
      </c>
      <c r="J51" s="61" t="n">
        <v>56.39</v>
      </c>
      <c r="K51" s="61" t="n">
        <v>101.44</v>
      </c>
      <c r="L51" s="61" t="n">
        <f aca="false">VLOOKUP(C51,'All Busses'!$O$4:$Q$2040,2,FALSE())-VLOOKUP(B51,'All Busses'!$O$4:$Q$2040,2,FALSE())</f>
        <v>1443.8</v>
      </c>
      <c r="M51" s="62" t="n">
        <f aca="false">VLOOKUP(C51,'All Busses'!$L$4:$W$2040,7,FALSE())-VLOOKUP(B51,'All Busses'!$L$4:$W$2040,7,FALSE())</f>
        <v>548.414652</v>
      </c>
      <c r="N51" s="62" t="n">
        <f aca="false">VLOOKUP(C51,'All Busses'!$L$4:$W$2040,9,FALSE())-VLOOKUP(B51,'All Busses'!$L$4:$W$2040,9,FALSE())</f>
        <v>1752.96353200001</v>
      </c>
      <c r="O51" s="62" t="n">
        <f aca="false">VLOOKUP(C51,'All Busses'!$L$4:$W$2040,11,FALSE())-VLOOKUP(B51,'All Busses'!$L$4:$W$2040,11,FALSE())</f>
        <v>241.160762999998</v>
      </c>
    </row>
    <row r="52" customFormat="false" ht="12.75" hidden="false" customHeight="false" outlineLevel="0" collapsed="false">
      <c r="A52" s="27" t="s">
        <v>3631</v>
      </c>
      <c r="B52" s="27" t="s">
        <v>901</v>
      </c>
      <c r="C52" s="27" t="s">
        <v>33</v>
      </c>
      <c r="D52" s="27" t="s">
        <v>3633</v>
      </c>
      <c r="E52" s="60" t="n">
        <v>75</v>
      </c>
      <c r="F52" s="60"/>
      <c r="G52" s="60"/>
      <c r="H52" s="60"/>
      <c r="I52" s="61" t="n">
        <v>1.92</v>
      </c>
      <c r="J52" s="61" t="n">
        <v>-0.14</v>
      </c>
      <c r="K52" s="61" t="n">
        <v>-0.0900000000000003</v>
      </c>
      <c r="L52" s="61" t="n">
        <f aca="false">VLOOKUP(C52,'All Busses'!$O$4:$Q$2040,2,FALSE())-VLOOKUP(B52,'All Busses'!$O$4:$Q$2040,2,FALSE())</f>
        <v>23.8</v>
      </c>
      <c r="M52" s="62" t="n">
        <f aca="false">VLOOKUP(C52,'All Busses'!$L$4:$W$2040,7,FALSE())-VLOOKUP(B52,'All Busses'!$L$4:$W$2040,7,FALSE())</f>
        <v>50.6834619999972</v>
      </c>
      <c r="N52" s="62" t="n">
        <f aca="false">VLOOKUP(C52,'All Busses'!$L$4:$W$2040,9,FALSE())-VLOOKUP(B52,'All Busses'!$L$4:$W$2040,9,FALSE())</f>
        <v>73.7053620000079</v>
      </c>
      <c r="O52" s="62" t="n">
        <f aca="false">VLOOKUP(C52,'All Busses'!$L$4:$W$2040,11,FALSE())-VLOOKUP(B52,'All Busses'!$L$4:$W$2040,11,FALSE())</f>
        <v>-12.4997140000032</v>
      </c>
    </row>
    <row r="53" customFormat="false" ht="12.75" hidden="false" customHeight="false" outlineLevel="0" collapsed="false">
      <c r="A53" s="27" t="s">
        <v>3631</v>
      </c>
      <c r="B53" s="27" t="s">
        <v>912</v>
      </c>
      <c r="C53" s="27" t="s">
        <v>1050</v>
      </c>
      <c r="D53" s="27" t="s">
        <v>3632</v>
      </c>
      <c r="E53" s="60"/>
      <c r="F53" s="60"/>
      <c r="G53" s="60" t="n">
        <v>4</v>
      </c>
      <c r="H53" s="60"/>
      <c r="I53" s="61" t="n">
        <v>18.48</v>
      </c>
      <c r="J53" s="61" t="n">
        <v>96.25</v>
      </c>
      <c r="K53" s="61" t="n">
        <v>101.58</v>
      </c>
      <c r="L53" s="61" t="n">
        <f aca="false">VLOOKUP(C53,'All Busses'!$O$4:$Q$2040,2,FALSE())-VLOOKUP(B53,'All Busses'!$O$4:$Q$2040,2,FALSE())</f>
        <v>594.07</v>
      </c>
      <c r="M53" s="62" t="n">
        <f aca="false">VLOOKUP(C53,'All Busses'!$L$4:$W$2040,7,FALSE())-VLOOKUP(B53,'All Busses'!$L$4:$W$2040,7,FALSE())</f>
        <v>339.519999999997</v>
      </c>
      <c r="N53" s="62" t="n">
        <f aca="false">VLOOKUP(C53,'All Busses'!$L$4:$W$2040,9,FALSE())-VLOOKUP(B53,'All Busses'!$L$4:$W$2040,9,FALSE())</f>
        <v>85.0800000000018</v>
      </c>
      <c r="O53" s="62" t="n">
        <f aca="false">VLOOKUP(C53,'All Busses'!$L$4:$W$2040,11,FALSE())-VLOOKUP(B53,'All Busses'!$L$4:$W$2040,11,FALSE())</f>
        <v>114.459999999999</v>
      </c>
    </row>
    <row r="54" customFormat="false" ht="12.75" hidden="false" customHeight="false" outlineLevel="0" collapsed="false">
      <c r="A54" s="27" t="s">
        <v>3631</v>
      </c>
      <c r="B54" s="27" t="s">
        <v>912</v>
      </c>
      <c r="C54" s="27" t="s">
        <v>1055</v>
      </c>
      <c r="D54" s="27" t="s">
        <v>3632</v>
      </c>
      <c r="E54" s="60"/>
      <c r="F54" s="60"/>
      <c r="G54" s="60" t="n">
        <v>4</v>
      </c>
      <c r="H54" s="60"/>
      <c r="I54" s="61" t="n">
        <v>18.48</v>
      </c>
      <c r="J54" s="61" t="n">
        <v>96.25</v>
      </c>
      <c r="K54" s="61" t="n">
        <v>101.58</v>
      </c>
      <c r="L54" s="61" t="n">
        <f aca="false">VLOOKUP(C54,'All Busses'!$O$4:$Q$2040,2,FALSE())-VLOOKUP(B54,'All Busses'!$O$4:$Q$2040,2,FALSE())</f>
        <v>594.07</v>
      </c>
      <c r="M54" s="62" t="n">
        <f aca="false">VLOOKUP(C54,'All Busses'!$L$4:$W$2040,7,FALSE())-VLOOKUP(B54,'All Busses'!$L$4:$W$2040,7,FALSE())</f>
        <v>339.519999999997</v>
      </c>
      <c r="N54" s="62" t="n">
        <f aca="false">VLOOKUP(C54,'All Busses'!$L$4:$W$2040,9,FALSE())-VLOOKUP(B54,'All Busses'!$L$4:$W$2040,9,FALSE())</f>
        <v>85.0800000000018</v>
      </c>
      <c r="O54" s="62" t="n">
        <f aca="false">VLOOKUP(C54,'All Busses'!$L$4:$W$2040,11,FALSE())-VLOOKUP(B54,'All Busses'!$L$4:$W$2040,11,FALSE())</f>
        <v>114.459999999999</v>
      </c>
    </row>
    <row r="55" customFormat="false" ht="12.75" hidden="false" customHeight="false" outlineLevel="0" collapsed="false">
      <c r="A55" s="27" t="s">
        <v>3631</v>
      </c>
      <c r="B55" s="27" t="s">
        <v>912</v>
      </c>
      <c r="C55" s="27" t="s">
        <v>1067</v>
      </c>
      <c r="D55" s="27" t="s">
        <v>3632</v>
      </c>
      <c r="E55" s="60"/>
      <c r="F55" s="60"/>
      <c r="G55" s="60" t="n">
        <v>4</v>
      </c>
      <c r="H55" s="60" t="n">
        <v>3</v>
      </c>
      <c r="I55" s="61" t="n">
        <v>18.48</v>
      </c>
      <c r="J55" s="61" t="n">
        <v>96.25</v>
      </c>
      <c r="K55" s="61" t="n">
        <v>101.58</v>
      </c>
      <c r="L55" s="61" t="n">
        <f aca="false">VLOOKUP(C55,'All Busses'!$O$4:$Q$2040,2,FALSE())-VLOOKUP(B55,'All Busses'!$O$4:$Q$2040,2,FALSE())</f>
        <v>594.07</v>
      </c>
      <c r="M55" s="62" t="n">
        <f aca="false">VLOOKUP(C55,'All Busses'!$L$4:$W$2040,7,FALSE())-VLOOKUP(B55,'All Busses'!$L$4:$W$2040,7,FALSE())</f>
        <v>339.519999999997</v>
      </c>
      <c r="N55" s="62" t="n">
        <f aca="false">VLOOKUP(C55,'All Busses'!$L$4:$W$2040,9,FALSE())-VLOOKUP(B55,'All Busses'!$L$4:$W$2040,9,FALSE())</f>
        <v>85.0800000000018</v>
      </c>
      <c r="O55" s="62" t="n">
        <f aca="false">VLOOKUP(C55,'All Busses'!$L$4:$W$2040,11,FALSE())-VLOOKUP(B55,'All Busses'!$L$4:$W$2040,11,FALSE())</f>
        <v>114.459999999999</v>
      </c>
    </row>
    <row r="56" customFormat="false" ht="12.75" hidden="false" customHeight="false" outlineLevel="0" collapsed="false">
      <c r="A56" s="27" t="s">
        <v>3631</v>
      </c>
      <c r="B56" s="27" t="s">
        <v>958</v>
      </c>
      <c r="C56" s="27" t="s">
        <v>27</v>
      </c>
      <c r="D56" s="27" t="s">
        <v>3632</v>
      </c>
      <c r="E56" s="60"/>
      <c r="F56" s="60" t="n">
        <v>2.5</v>
      </c>
      <c r="G56" s="60"/>
      <c r="H56" s="60"/>
      <c r="I56" s="61" t="n">
        <v>119.19</v>
      </c>
      <c r="J56" s="61" t="n">
        <v>43.24</v>
      </c>
      <c r="K56" s="61" t="n">
        <v>114.57</v>
      </c>
      <c r="L56" s="61" t="n">
        <f aca="false">VLOOKUP(C56,'All Busses'!$O$4:$Q$2040,2,FALSE())-VLOOKUP(B56,'All Busses'!$O$4:$Q$2040,2,FALSE())</f>
        <v>39.83</v>
      </c>
      <c r="M56" s="62" t="n">
        <f aca="false">VLOOKUP(C56,'All Busses'!$L$4:$W$2040,7,FALSE())-VLOOKUP(B56,'All Busses'!$L$4:$W$2040,7,FALSE())</f>
        <v>514.284651999999</v>
      </c>
      <c r="N56" s="62" t="n">
        <f aca="false">VLOOKUP(C56,'All Busses'!$L$4:$W$2040,9,FALSE())-VLOOKUP(B56,'All Busses'!$L$4:$W$2040,9,FALSE())</f>
        <v>-283.478067999997</v>
      </c>
      <c r="O56" s="62" t="n">
        <f aca="false">VLOOKUP(C56,'All Busses'!$L$4:$W$2040,11,FALSE())-VLOOKUP(B56,'All Busses'!$L$4:$W$2040,11,FALSE())</f>
        <v>-174.139837000002</v>
      </c>
    </row>
    <row r="57" customFormat="false" ht="12.75" hidden="false" customHeight="false" outlineLevel="0" collapsed="false">
      <c r="A57" s="27" t="s">
        <v>3631</v>
      </c>
      <c r="B57" s="27" t="s">
        <v>982</v>
      </c>
      <c r="C57" s="27" t="s">
        <v>2667</v>
      </c>
      <c r="D57" s="27" t="s">
        <v>3632</v>
      </c>
      <c r="E57" s="60"/>
      <c r="F57" s="60"/>
      <c r="G57" s="60"/>
      <c r="H57" s="60" t="n">
        <v>11.5</v>
      </c>
      <c r="I57" s="61" t="n">
        <v>0.0200000000000005</v>
      </c>
      <c r="J57" s="61" t="n">
        <v>0.02</v>
      </c>
      <c r="K57" s="61" t="n">
        <v>0.04</v>
      </c>
      <c r="L57" s="61" t="n">
        <f aca="false">VLOOKUP(C57,'All Busses'!$O$4:$Q$2040,2,FALSE())-VLOOKUP(B57,'All Busses'!$O$4:$Q$2040,2,FALSE())</f>
        <v>300</v>
      </c>
      <c r="M57" s="62" t="n">
        <f aca="false">VLOOKUP(C57,'All Busses'!$L$4:$W$2040,7,FALSE())-VLOOKUP(B57,'All Busses'!$L$4:$W$2040,7,FALSE())</f>
        <v>0.950000000000728</v>
      </c>
      <c r="N57" s="62" t="n">
        <f aca="false">VLOOKUP(C57,'All Busses'!$L$4:$W$2040,9,FALSE())-VLOOKUP(B57,'All Busses'!$L$4:$W$2040,9,FALSE())</f>
        <v>77.1099999999933</v>
      </c>
      <c r="O57" s="62" t="n">
        <f aca="false">VLOOKUP(C57,'All Busses'!$L$4:$W$2040,11,FALSE())-VLOOKUP(B57,'All Busses'!$L$4:$W$2040,11,FALSE())</f>
        <v>168.02</v>
      </c>
    </row>
    <row r="58" customFormat="false" ht="12.75" hidden="false" customHeight="false" outlineLevel="0" collapsed="false">
      <c r="A58" s="27" t="s">
        <v>3631</v>
      </c>
      <c r="B58" s="27" t="s">
        <v>1039</v>
      </c>
      <c r="C58" s="27" t="s">
        <v>1545</v>
      </c>
      <c r="D58" s="27" t="s">
        <v>3632</v>
      </c>
      <c r="E58" s="60" t="n">
        <v>50</v>
      </c>
      <c r="F58" s="60" t="n">
        <v>70</v>
      </c>
      <c r="G58" s="60" t="n">
        <v>70</v>
      </c>
      <c r="H58" s="60"/>
      <c r="I58" s="61" t="n">
        <v>0.12</v>
      </c>
      <c r="J58" s="61" t="n">
        <v>0.26</v>
      </c>
      <c r="K58" s="61" t="n">
        <v>0.69</v>
      </c>
      <c r="L58" s="61" t="n">
        <f aca="false">VLOOKUP(C58,'All Busses'!$O$4:$Q$2040,2,FALSE())-VLOOKUP(B58,'All Busses'!$O$4:$Q$2040,2,FALSE())</f>
        <v>23.04</v>
      </c>
      <c r="M58" s="62" t="n">
        <f aca="false">VLOOKUP(C58,'All Busses'!$L$4:$W$2040,7,FALSE())-VLOOKUP(B58,'All Busses'!$L$4:$W$2040,7,FALSE())</f>
        <v>7.84999999999855</v>
      </c>
      <c r="N58" s="62" t="n">
        <f aca="false">VLOOKUP(C58,'All Busses'!$L$4:$W$2040,9,FALSE())-VLOOKUP(B58,'All Busses'!$L$4:$W$2040,9,FALSE())</f>
        <v>98.4199999999983</v>
      </c>
      <c r="O58" s="62" t="n">
        <f aca="false">VLOOKUP(C58,'All Busses'!$L$4:$W$2040,11,FALSE())-VLOOKUP(B58,'All Busses'!$L$4:$W$2040,11,FALSE())</f>
        <v>5.86000000000058</v>
      </c>
    </row>
    <row r="59" customFormat="false" ht="12.75" hidden="false" customHeight="false" outlineLevel="0" collapsed="false">
      <c r="A59" s="27" t="s">
        <v>3631</v>
      </c>
      <c r="B59" s="27" t="s">
        <v>1143</v>
      </c>
      <c r="C59" s="27" t="s">
        <v>2200</v>
      </c>
      <c r="D59" s="27" t="s">
        <v>3632</v>
      </c>
      <c r="E59" s="60"/>
      <c r="F59" s="60"/>
      <c r="G59" s="60"/>
      <c r="H59" s="60" t="n">
        <v>65</v>
      </c>
      <c r="I59" s="61" t="n">
        <v>0.0299999999999994</v>
      </c>
      <c r="J59" s="61" t="n">
        <v>-0.02</v>
      </c>
      <c r="K59" s="61" t="n">
        <v>-0.0800000000000001</v>
      </c>
      <c r="L59" s="61" t="n">
        <f aca="false">VLOOKUP(C59,'All Busses'!$O$4:$Q$2040,2,FALSE())-VLOOKUP(B59,'All Busses'!$O$4:$Q$2040,2,FALSE())</f>
        <v>-0.350000000000023</v>
      </c>
      <c r="M59" s="62" t="n">
        <f aca="false">VLOOKUP(C59,'All Busses'!$L$4:$W$2040,7,FALSE())-VLOOKUP(B59,'All Busses'!$L$4:$W$2040,7,FALSE())</f>
        <v>0.25</v>
      </c>
      <c r="N59" s="62" t="n">
        <f aca="false">VLOOKUP(C59,'All Busses'!$L$4:$W$2040,9,FALSE())-VLOOKUP(B59,'All Busses'!$L$4:$W$2040,9,FALSE())</f>
        <v>0.169999999998254</v>
      </c>
      <c r="O59" s="62" t="n">
        <f aca="false">VLOOKUP(C59,'All Busses'!$L$4:$W$2040,11,FALSE())-VLOOKUP(B59,'All Busses'!$L$4:$W$2040,11,FALSE())</f>
        <v>-0.569999999999709</v>
      </c>
    </row>
    <row r="60" customFormat="false" ht="12.75" hidden="false" customHeight="false" outlineLevel="0" collapsed="false">
      <c r="A60" s="27" t="s">
        <v>3631</v>
      </c>
      <c r="B60" s="27" t="s">
        <v>1144</v>
      </c>
      <c r="C60" s="27" t="s">
        <v>2928</v>
      </c>
      <c r="D60" s="27" t="s">
        <v>3632</v>
      </c>
      <c r="E60" s="60"/>
      <c r="F60" s="60"/>
      <c r="G60" s="60"/>
      <c r="H60" s="60" t="n">
        <v>65</v>
      </c>
      <c r="I60" s="61" t="n">
        <v>0.00999999999999979</v>
      </c>
      <c r="J60" s="61" t="n">
        <v>0</v>
      </c>
      <c r="K60" s="61" t="n">
        <v>-0.02</v>
      </c>
      <c r="L60" s="61" t="n">
        <f aca="false">VLOOKUP(C60,'All Busses'!$O$4:$Q$2040,2,FALSE())-VLOOKUP(B60,'All Busses'!$O$4:$Q$2040,2,FALSE())</f>
        <v>-0.100000000000023</v>
      </c>
      <c r="M60" s="62" t="n">
        <f aca="false">VLOOKUP(C60,'All Busses'!$L$4:$W$2040,7,FALSE())-VLOOKUP(B60,'All Busses'!$L$4:$W$2040,7,FALSE())</f>
        <v>0.0600000000013097</v>
      </c>
      <c r="N60" s="62" t="n">
        <f aca="false">VLOOKUP(C60,'All Busses'!$L$4:$W$2040,9,FALSE())-VLOOKUP(B60,'All Busses'!$L$4:$W$2040,9,FALSE())</f>
        <v>0.0400000000008731</v>
      </c>
      <c r="O60" s="62" t="n">
        <f aca="false">VLOOKUP(C60,'All Busses'!$L$4:$W$2040,11,FALSE())-VLOOKUP(B60,'All Busses'!$L$4:$W$2040,11,FALSE())</f>
        <v>-0.139999999999418</v>
      </c>
    </row>
    <row r="61" customFormat="false" ht="12.75" hidden="false" customHeight="false" outlineLevel="0" collapsed="false">
      <c r="A61" s="27" t="s">
        <v>3631</v>
      </c>
      <c r="B61" s="27" t="s">
        <v>1224</v>
      </c>
      <c r="C61" s="27" t="s">
        <v>1051</v>
      </c>
      <c r="D61" s="27" t="s">
        <v>3632</v>
      </c>
      <c r="E61" s="60"/>
      <c r="F61" s="60"/>
      <c r="G61" s="60"/>
      <c r="H61" s="60" t="n">
        <v>9</v>
      </c>
      <c r="I61" s="61" t="n">
        <v>82.24</v>
      </c>
      <c r="J61" s="61" t="n">
        <v>74.23</v>
      </c>
      <c r="K61" s="61" t="n">
        <v>95.86</v>
      </c>
      <c r="L61" s="61" t="n">
        <f aca="false">VLOOKUP(C61,'All Busses'!$O$4:$Q$2040,2,FALSE())-VLOOKUP(B61,'All Busses'!$O$4:$Q$2040,2,FALSE())</f>
        <v>416.09</v>
      </c>
      <c r="M61" s="62" t="n">
        <f aca="false">VLOOKUP(C61,'All Busses'!$L$4:$W$2040,7,FALSE())-VLOOKUP(B61,'All Busses'!$L$4:$W$2040,7,FALSE())</f>
        <v>361.149999999998</v>
      </c>
      <c r="N61" s="62" t="n">
        <f aca="false">VLOOKUP(C61,'All Busses'!$L$4:$W$2040,9,FALSE())-VLOOKUP(B61,'All Busses'!$L$4:$W$2040,9,FALSE())</f>
        <v>35.4700000000012</v>
      </c>
      <c r="O61" s="62" t="n">
        <f aca="false">VLOOKUP(C61,'All Busses'!$L$4:$W$2040,11,FALSE())-VLOOKUP(B61,'All Busses'!$L$4:$W$2040,11,FALSE())</f>
        <v>77.0399999999991</v>
      </c>
    </row>
    <row r="62" customFormat="false" ht="12.75" hidden="false" customHeight="false" outlineLevel="0" collapsed="false">
      <c r="A62" s="27" t="s">
        <v>3631</v>
      </c>
      <c r="B62" s="27" t="s">
        <v>1224</v>
      </c>
      <c r="C62" s="27" t="s">
        <v>2131</v>
      </c>
      <c r="D62" s="27" t="s">
        <v>3632</v>
      </c>
      <c r="E62" s="60"/>
      <c r="F62" s="60"/>
      <c r="G62" s="60"/>
      <c r="H62" s="60" t="n">
        <v>12</v>
      </c>
      <c r="I62" s="61" t="n">
        <v>83.36</v>
      </c>
      <c r="J62" s="61" t="n">
        <v>74.47</v>
      </c>
      <c r="K62" s="61" t="n">
        <v>96.63</v>
      </c>
      <c r="L62" s="61" t="n">
        <f aca="false">VLOOKUP(C62,'All Busses'!$O$4:$Q$2040,2,FALSE())-VLOOKUP(B62,'All Busses'!$O$4:$Q$2040,2,FALSE())</f>
        <v>414.9</v>
      </c>
      <c r="M62" s="62" t="n">
        <f aca="false">VLOOKUP(C62,'All Busses'!$L$4:$W$2040,7,FALSE())-VLOOKUP(B62,'All Busses'!$L$4:$W$2040,7,FALSE())</f>
        <v>367.02</v>
      </c>
      <c r="N62" s="62" t="n">
        <f aca="false">VLOOKUP(C62,'All Busses'!$L$4:$W$2040,9,FALSE())-VLOOKUP(B62,'All Busses'!$L$4:$W$2040,9,FALSE())</f>
        <v>34.9000000000015</v>
      </c>
      <c r="O62" s="62" t="n">
        <f aca="false">VLOOKUP(C62,'All Busses'!$L$4:$W$2040,11,FALSE())-VLOOKUP(B62,'All Busses'!$L$4:$W$2040,11,FALSE())</f>
        <v>78.2099999999991</v>
      </c>
    </row>
    <row r="63" customFormat="false" ht="12.75" hidden="false" customHeight="false" outlineLevel="0" collapsed="false">
      <c r="A63" s="27" t="s">
        <v>3631</v>
      </c>
      <c r="B63" s="27" t="s">
        <v>1407</v>
      </c>
      <c r="C63" s="27" t="s">
        <v>2300</v>
      </c>
      <c r="D63" s="27" t="s">
        <v>3632</v>
      </c>
      <c r="E63" s="60"/>
      <c r="F63" s="60"/>
      <c r="G63" s="60"/>
      <c r="H63" s="60" t="n">
        <v>30</v>
      </c>
      <c r="I63" s="61" t="n">
        <v>0.0300000000000003</v>
      </c>
      <c r="J63" s="61" t="n">
        <v>0.02</v>
      </c>
      <c r="K63" s="61" t="n">
        <v>0.0500000000000003</v>
      </c>
      <c r="L63" s="61" t="n">
        <f aca="false">VLOOKUP(C63,'All Busses'!$O$4:$Q$2040,2,FALSE())-VLOOKUP(B63,'All Busses'!$O$4:$Q$2040,2,FALSE())</f>
        <v>3.28999999999996</v>
      </c>
      <c r="M63" s="62" t="n">
        <f aca="false">VLOOKUP(C63,'All Busses'!$L$4:$W$2040,7,FALSE())-VLOOKUP(B63,'All Busses'!$L$4:$W$2040,7,FALSE())</f>
        <v>1.51000000000204</v>
      </c>
      <c r="N63" s="62" t="n">
        <f aca="false">VLOOKUP(C63,'All Busses'!$L$4:$W$2040,9,FALSE())-VLOOKUP(B63,'All Busses'!$L$4:$W$2040,9,FALSE())</f>
        <v>13.5800000000017</v>
      </c>
      <c r="O63" s="62" t="n">
        <f aca="false">VLOOKUP(C63,'All Busses'!$L$4:$W$2040,11,FALSE())-VLOOKUP(B63,'All Busses'!$L$4:$W$2040,11,FALSE())</f>
        <v>9.04000000000087</v>
      </c>
    </row>
    <row r="64" customFormat="false" ht="12.75" hidden="false" customHeight="false" outlineLevel="0" collapsed="false">
      <c r="A64" s="27" t="s">
        <v>3631</v>
      </c>
      <c r="B64" s="27" t="s">
        <v>1414</v>
      </c>
      <c r="C64" s="27" t="s">
        <v>1053</v>
      </c>
      <c r="D64" s="27" t="s">
        <v>3632</v>
      </c>
      <c r="E64" s="60"/>
      <c r="F64" s="60" t="n">
        <v>16</v>
      </c>
      <c r="G64" s="60"/>
      <c r="H64" s="60"/>
      <c r="I64" s="61" t="n">
        <v>87.93</v>
      </c>
      <c r="J64" s="61" t="n">
        <v>76.22</v>
      </c>
      <c r="K64" s="61" t="n">
        <v>102.65</v>
      </c>
      <c r="L64" s="61" t="n">
        <f aca="false">VLOOKUP(C64,'All Busses'!$O$4:$Q$2040,2,FALSE())-VLOOKUP(B64,'All Busses'!$O$4:$Q$2040,2,FALSE())</f>
        <v>1759.38</v>
      </c>
      <c r="M64" s="62" t="n">
        <f aca="false">VLOOKUP(C64,'All Busses'!$L$4:$W$2040,7,FALSE())-VLOOKUP(B64,'All Busses'!$L$4:$W$2040,7,FALSE())</f>
        <v>673.629999999997</v>
      </c>
      <c r="N64" s="62" t="n">
        <f aca="false">VLOOKUP(C64,'All Busses'!$L$4:$W$2040,9,FALSE())-VLOOKUP(B64,'All Busses'!$L$4:$W$2040,9,FALSE())</f>
        <v>1477.52</v>
      </c>
      <c r="O64" s="62" t="n">
        <f aca="false">VLOOKUP(C64,'All Busses'!$L$4:$W$2040,11,FALSE())-VLOOKUP(B64,'All Busses'!$L$4:$W$2040,11,FALSE())</f>
        <v>-96.7300000000014</v>
      </c>
    </row>
    <row r="65" customFormat="false" ht="12.75" hidden="false" customHeight="false" outlineLevel="0" collapsed="false">
      <c r="A65" s="27" t="s">
        <v>3631</v>
      </c>
      <c r="B65" s="27" t="s">
        <v>1465</v>
      </c>
      <c r="C65" s="27" t="s">
        <v>848</v>
      </c>
      <c r="D65" s="27" t="s">
        <v>3632</v>
      </c>
      <c r="E65" s="60"/>
      <c r="F65" s="60"/>
      <c r="G65" s="60"/>
      <c r="H65" s="60" t="n">
        <v>45</v>
      </c>
      <c r="I65" s="61" t="n">
        <v>4.54</v>
      </c>
      <c r="J65" s="61" t="n">
        <v>-1.45</v>
      </c>
      <c r="K65" s="61" t="n">
        <v>-0.53</v>
      </c>
      <c r="L65" s="61" t="n">
        <f aca="false">VLOOKUP(C65,'All Busses'!$O$4:$Q$2040,2,FALSE())-VLOOKUP(B65,'All Busses'!$O$4:$Q$2040,2,FALSE())</f>
        <v>19.4400000000001</v>
      </c>
      <c r="M65" s="62" t="n">
        <f aca="false">VLOOKUP(C65,'All Busses'!$L$4:$W$2040,7,FALSE())-VLOOKUP(B65,'All Busses'!$L$4:$W$2040,7,FALSE())</f>
        <v>129.060000000001</v>
      </c>
      <c r="N65" s="62" t="n">
        <f aca="false">VLOOKUP(C65,'All Busses'!$L$4:$W$2040,9,FALSE())-VLOOKUP(B65,'All Busses'!$L$4:$W$2040,9,FALSE())</f>
        <v>-66.5900000000038</v>
      </c>
      <c r="O65" s="62" t="n">
        <f aca="false">VLOOKUP(C65,'All Busses'!$L$4:$W$2040,11,FALSE())-VLOOKUP(B65,'All Busses'!$L$4:$W$2040,11,FALSE())</f>
        <v>-11.2799999999988</v>
      </c>
    </row>
    <row r="66" customFormat="false" ht="12.75" hidden="false" customHeight="false" outlineLevel="0" collapsed="false">
      <c r="A66" s="27" t="s">
        <v>3631</v>
      </c>
      <c r="B66" s="27" t="s">
        <v>1645</v>
      </c>
      <c r="C66" s="27" t="s">
        <v>3041</v>
      </c>
      <c r="D66" s="27" t="s">
        <v>3632</v>
      </c>
      <c r="E66" s="60"/>
      <c r="F66" s="60"/>
      <c r="G66" s="60"/>
      <c r="H66" s="60" t="n">
        <v>100</v>
      </c>
      <c r="I66" s="61" t="n">
        <v>0.550000000000001</v>
      </c>
      <c r="J66" s="61" t="n">
        <v>-4.47</v>
      </c>
      <c r="K66" s="61" t="n">
        <v>0.780000000000001</v>
      </c>
      <c r="L66" s="61" t="n">
        <f aca="false">VLOOKUP(C66,'All Busses'!$O$4:$Q$2040,2,FALSE())-VLOOKUP(B66,'All Busses'!$O$4:$Q$2040,2,FALSE())</f>
        <v>360</v>
      </c>
      <c r="M66" s="62" t="n">
        <f aca="false">VLOOKUP(C66,'All Busses'!$L$4:$W$2040,7,FALSE())-VLOOKUP(B66,'All Busses'!$L$4:$W$2040,7,FALSE())</f>
        <v>287.810000000001</v>
      </c>
      <c r="N66" s="62" t="n">
        <f aca="false">VLOOKUP(C66,'All Busses'!$L$4:$W$2040,9,FALSE())-VLOOKUP(B66,'All Busses'!$L$4:$W$2040,9,FALSE())</f>
        <v>14.8300000000017</v>
      </c>
      <c r="O66" s="62" t="n">
        <f aca="false">VLOOKUP(C66,'All Busses'!$L$4:$W$2040,11,FALSE())-VLOOKUP(B66,'All Busses'!$L$4:$W$2040,11,FALSE())</f>
        <v>2601.37</v>
      </c>
    </row>
    <row r="67" customFormat="false" ht="12.75" hidden="false" customHeight="false" outlineLevel="0" collapsed="false">
      <c r="A67" s="27" t="s">
        <v>3631</v>
      </c>
      <c r="B67" s="27" t="s">
        <v>1647</v>
      </c>
      <c r="C67" s="27" t="s">
        <v>1180</v>
      </c>
      <c r="D67" s="27" t="s">
        <v>3632</v>
      </c>
      <c r="E67" s="60"/>
      <c r="F67" s="60"/>
      <c r="G67" s="60"/>
      <c r="H67" s="60" t="n">
        <v>60</v>
      </c>
      <c r="I67" s="61" t="n">
        <v>9.11</v>
      </c>
      <c r="J67" s="61" t="n">
        <v>3.85</v>
      </c>
      <c r="K67" s="61" t="n">
        <v>7.49</v>
      </c>
      <c r="L67" s="61" t="n">
        <f aca="false">VLOOKUP(C67,'All Busses'!$O$4:$Q$2040,2,FALSE())-VLOOKUP(B67,'All Busses'!$O$4:$Q$2040,2,FALSE())</f>
        <v>142.19</v>
      </c>
      <c r="M67" s="62" t="n">
        <f aca="false">VLOOKUP(C67,'All Busses'!$L$4:$W$2040,7,FALSE())-VLOOKUP(B67,'All Busses'!$L$4:$W$2040,7,FALSE())</f>
        <v>173.099999999999</v>
      </c>
      <c r="N67" s="62" t="n">
        <f aca="false">VLOOKUP(C67,'All Busses'!$L$4:$W$2040,9,FALSE())-VLOOKUP(B67,'All Busses'!$L$4:$W$2040,9,FALSE())</f>
        <v>133</v>
      </c>
      <c r="O67" s="62" t="n">
        <f aca="false">VLOOKUP(C67,'All Busses'!$L$4:$W$2040,11,FALSE())-VLOOKUP(B67,'All Busses'!$L$4:$W$2040,11,FALSE())</f>
        <v>-427.91</v>
      </c>
    </row>
    <row r="68" customFormat="false" ht="12.75" hidden="false" customHeight="false" outlineLevel="0" collapsed="false">
      <c r="A68" s="27" t="s">
        <v>3631</v>
      </c>
      <c r="B68" s="27" t="s">
        <v>1652</v>
      </c>
      <c r="C68" s="27" t="s">
        <v>1180</v>
      </c>
      <c r="D68" s="27" t="s">
        <v>3632</v>
      </c>
      <c r="E68" s="60"/>
      <c r="F68" s="60"/>
      <c r="G68" s="60"/>
      <c r="H68" s="60" t="n">
        <v>130</v>
      </c>
      <c r="I68" s="61" t="n">
        <v>5.14</v>
      </c>
      <c r="J68" s="61" t="n">
        <v>1.22</v>
      </c>
      <c r="K68" s="61" t="n">
        <v>1.03</v>
      </c>
      <c r="L68" s="61" t="n">
        <f aca="false">VLOOKUP(C68,'All Busses'!$O$4:$Q$2040,2,FALSE())-VLOOKUP(B68,'All Busses'!$O$4:$Q$2040,2,FALSE())</f>
        <v>81.14</v>
      </c>
      <c r="M68" s="62" t="n">
        <f aca="false">VLOOKUP(C68,'All Busses'!$L$4:$W$2040,7,FALSE())-VLOOKUP(B68,'All Busses'!$L$4:$W$2040,7,FALSE())</f>
        <v>146.209999999999</v>
      </c>
      <c r="N68" s="62" t="n">
        <f aca="false">VLOOKUP(C68,'All Busses'!$L$4:$W$2040,9,FALSE())-VLOOKUP(B68,'All Busses'!$L$4:$W$2040,9,FALSE())</f>
        <v>59.3099999999977</v>
      </c>
      <c r="O68" s="62" t="n">
        <f aca="false">VLOOKUP(C68,'All Busses'!$L$4:$W$2040,11,FALSE())-VLOOKUP(B68,'All Busses'!$L$4:$W$2040,11,FALSE())</f>
        <v>2814.21</v>
      </c>
    </row>
    <row r="69" customFormat="false" ht="12.75" hidden="false" customHeight="false" outlineLevel="0" collapsed="false">
      <c r="A69" s="27" t="s">
        <v>3631</v>
      </c>
      <c r="B69" s="27" t="s">
        <v>1652</v>
      </c>
      <c r="C69" s="27" t="s">
        <v>1649</v>
      </c>
      <c r="D69" s="27" t="s">
        <v>3632</v>
      </c>
      <c r="E69" s="60"/>
      <c r="F69" s="60"/>
      <c r="G69" s="60"/>
      <c r="H69" s="60" t="n">
        <v>60</v>
      </c>
      <c r="I69" s="61" t="n">
        <v>4.85</v>
      </c>
      <c r="J69" s="61" t="n">
        <v>0.350000000000001</v>
      </c>
      <c r="K69" s="61" t="n">
        <v>0.190000000000001</v>
      </c>
      <c r="L69" s="61" t="n">
        <f aca="false">VLOOKUP(C69,'All Busses'!$O$4:$Q$2040,2,FALSE())-VLOOKUP(B69,'All Busses'!$O$4:$Q$2040,2,FALSE())</f>
        <v>33.16</v>
      </c>
      <c r="M69" s="62" t="n">
        <f aca="false">VLOOKUP(C69,'All Busses'!$L$4:$W$2040,7,FALSE())-VLOOKUP(B69,'All Busses'!$L$4:$W$2040,7,FALSE())</f>
        <v>10.0800000000017</v>
      </c>
      <c r="N69" s="62" t="n">
        <f aca="false">VLOOKUP(C69,'All Busses'!$L$4:$W$2040,9,FALSE())-VLOOKUP(B69,'All Busses'!$L$4:$W$2040,9,FALSE())</f>
        <v>34.4599999999991</v>
      </c>
      <c r="O69" s="62" t="n">
        <f aca="false">VLOOKUP(C69,'All Busses'!$L$4:$W$2040,11,FALSE())-VLOOKUP(B69,'All Busses'!$L$4:$W$2040,11,FALSE())</f>
        <v>4575.06</v>
      </c>
    </row>
    <row r="70" customFormat="false" ht="12.75" hidden="false" customHeight="false" outlineLevel="0" collapsed="false">
      <c r="A70" s="27" t="s">
        <v>3631</v>
      </c>
      <c r="B70" s="27" t="s">
        <v>1653</v>
      </c>
      <c r="C70" s="27" t="s">
        <v>3041</v>
      </c>
      <c r="D70" s="27" t="s">
        <v>3632</v>
      </c>
      <c r="E70" s="60"/>
      <c r="F70" s="60"/>
      <c r="G70" s="60"/>
      <c r="H70" s="60" t="n">
        <v>53.5</v>
      </c>
      <c r="I70" s="61" t="n">
        <v>0.550000000000001</v>
      </c>
      <c r="J70" s="61" t="n">
        <v>-4.47</v>
      </c>
      <c r="K70" s="61" t="n">
        <v>0.780000000000001</v>
      </c>
      <c r="L70" s="61" t="n">
        <f aca="false">VLOOKUP(C70,'All Busses'!$O$4:$Q$2040,2,FALSE())-VLOOKUP(B70,'All Busses'!$O$4:$Q$2040,2,FALSE())</f>
        <v>360</v>
      </c>
      <c r="M70" s="62" t="n">
        <f aca="false">VLOOKUP(C70,'All Busses'!$L$4:$W$2040,7,FALSE())-VLOOKUP(B70,'All Busses'!$L$4:$W$2040,7,FALSE())</f>
        <v>287.810000000001</v>
      </c>
      <c r="N70" s="62" t="n">
        <f aca="false">VLOOKUP(C70,'All Busses'!$L$4:$W$2040,9,FALSE())-VLOOKUP(B70,'All Busses'!$L$4:$W$2040,9,FALSE())</f>
        <v>14.8300000000017</v>
      </c>
      <c r="O70" s="62" t="n">
        <f aca="false">VLOOKUP(C70,'All Busses'!$L$4:$W$2040,11,FALSE())-VLOOKUP(B70,'All Busses'!$L$4:$W$2040,11,FALSE())</f>
        <v>2601.37</v>
      </c>
    </row>
    <row r="71" customFormat="false" ht="12.75" hidden="false" customHeight="false" outlineLevel="0" collapsed="false">
      <c r="A71" s="27" t="s">
        <v>3631</v>
      </c>
      <c r="B71" s="27" t="s">
        <v>1692</v>
      </c>
      <c r="C71" s="27" t="s">
        <v>1971</v>
      </c>
      <c r="D71" s="27" t="s">
        <v>3632</v>
      </c>
      <c r="E71" s="60"/>
      <c r="F71" s="60" t="n">
        <v>2.5</v>
      </c>
      <c r="G71" s="60"/>
      <c r="H71" s="60"/>
      <c r="I71" s="61" t="n">
        <v>-74.95</v>
      </c>
      <c r="J71" s="61" t="n">
        <v>-28.39</v>
      </c>
      <c r="K71" s="61" t="n">
        <v>-96.38</v>
      </c>
      <c r="L71" s="61" t="n">
        <f aca="false">VLOOKUP(C71,'All Busses'!$O$4:$Q$2040,2,FALSE())-VLOOKUP(B71,'All Busses'!$O$4:$Q$2040,2,FALSE())</f>
        <v>224.25</v>
      </c>
      <c r="M71" s="62" t="n">
        <f aca="false">VLOOKUP(C71,'All Busses'!$L$4:$W$2040,7,FALSE())-VLOOKUP(B71,'All Busses'!$L$4:$W$2040,7,FALSE())</f>
        <v>-223.34</v>
      </c>
      <c r="N71" s="62" t="n">
        <f aca="false">VLOOKUP(C71,'All Busses'!$L$4:$W$2040,9,FALSE())-VLOOKUP(B71,'All Busses'!$L$4:$W$2040,9,FALSE())</f>
        <v>92.4900000000052</v>
      </c>
      <c r="O71" s="62" t="n">
        <f aca="false">VLOOKUP(C71,'All Busses'!$L$4:$W$2040,11,FALSE())-VLOOKUP(B71,'All Busses'!$L$4:$W$2040,11,FALSE())</f>
        <v>27.9799999999996</v>
      </c>
    </row>
    <row r="72" customFormat="false" ht="12.75" hidden="false" customHeight="false" outlineLevel="0" collapsed="false">
      <c r="A72" s="27" t="s">
        <v>3631</v>
      </c>
      <c r="B72" s="27" t="s">
        <v>1716</v>
      </c>
      <c r="C72" s="27" t="s">
        <v>3181</v>
      </c>
      <c r="D72" s="27" t="s">
        <v>3632</v>
      </c>
      <c r="E72" s="60"/>
      <c r="F72" s="60"/>
      <c r="G72" s="60"/>
      <c r="H72" s="60" t="n">
        <v>25</v>
      </c>
      <c r="I72" s="61" t="n">
        <v>-7.9</v>
      </c>
      <c r="J72" s="61" t="n">
        <v>-0.24</v>
      </c>
      <c r="K72" s="61" t="n">
        <v>-4.1</v>
      </c>
      <c r="L72" s="61" t="n">
        <f aca="false">VLOOKUP(C72,'All Busses'!$O$4:$Q$2040,2,FALSE())-VLOOKUP(B72,'All Busses'!$O$4:$Q$2040,2,FALSE())</f>
        <v>568</v>
      </c>
      <c r="M72" s="62" t="n">
        <f aca="false">VLOOKUP(C72,'All Busses'!$L$4:$W$2040,7,FALSE())-VLOOKUP(B72,'All Busses'!$L$4:$W$2040,7,FALSE())</f>
        <v>-0.109999999996944</v>
      </c>
      <c r="N72" s="62" t="n">
        <f aca="false">VLOOKUP(C72,'All Busses'!$L$4:$W$2040,9,FALSE())-VLOOKUP(B72,'All Busses'!$L$4:$W$2040,9,FALSE())</f>
        <v>-51.6500000000015</v>
      </c>
      <c r="O72" s="62" t="n">
        <f aca="false">VLOOKUP(C72,'All Busses'!$L$4:$W$2040,11,FALSE())-VLOOKUP(B72,'All Busses'!$L$4:$W$2040,11,FALSE())</f>
        <v>1378.39</v>
      </c>
    </row>
    <row r="73" customFormat="false" ht="12.75" hidden="false" customHeight="false" outlineLevel="0" collapsed="false">
      <c r="A73" s="27" t="s">
        <v>3631</v>
      </c>
      <c r="B73" s="27" t="s">
        <v>111</v>
      </c>
      <c r="C73" s="27" t="s">
        <v>2480</v>
      </c>
      <c r="D73" s="27" t="s">
        <v>3632</v>
      </c>
      <c r="E73" s="60"/>
      <c r="F73" s="60"/>
      <c r="G73" s="60"/>
      <c r="H73" s="60" t="n">
        <v>100</v>
      </c>
      <c r="I73" s="61" t="n">
        <v>147.53</v>
      </c>
      <c r="J73" s="61" t="n">
        <v>50.76</v>
      </c>
      <c r="K73" s="61" t="n">
        <v>158.98</v>
      </c>
      <c r="L73" s="61" t="n">
        <f aca="false">VLOOKUP(C73,'All Busses'!$O$4:$Q$2040,2,FALSE())-VLOOKUP(B73,'All Busses'!$O$4:$Q$2040,2,FALSE())</f>
        <v>-16.47</v>
      </c>
      <c r="M73" s="62" t="n">
        <f aca="false">VLOOKUP(C73,'All Busses'!$L$4:$W$2040,7,FALSE())-VLOOKUP(B73,'All Busses'!$L$4:$W$2040,7,FALSE())</f>
        <v>700.802946999997</v>
      </c>
      <c r="N73" s="62" t="n">
        <f aca="false">VLOOKUP(C73,'All Busses'!$L$4:$W$2040,9,FALSE())-VLOOKUP(B73,'All Busses'!$L$4:$W$2040,9,FALSE())</f>
        <v>-247.780397000002</v>
      </c>
      <c r="O73" s="62" t="n">
        <f aca="false">VLOOKUP(C73,'All Busses'!$L$4:$W$2040,11,FALSE())-VLOOKUP(B73,'All Busses'!$L$4:$W$2040,11,FALSE())</f>
        <v>-297.962954999997</v>
      </c>
    </row>
    <row r="74" customFormat="false" ht="12.75" hidden="false" customHeight="false" outlineLevel="0" collapsed="false">
      <c r="A74" s="27" t="s">
        <v>3631</v>
      </c>
      <c r="B74" s="27" t="s">
        <v>111</v>
      </c>
      <c r="C74" s="27" t="s">
        <v>27</v>
      </c>
      <c r="D74" s="27" t="s">
        <v>3632</v>
      </c>
      <c r="E74" s="60" t="n">
        <v>5</v>
      </c>
      <c r="F74" s="60" t="n">
        <v>7.5</v>
      </c>
      <c r="G74" s="60"/>
      <c r="H74" s="60" t="n">
        <v>85</v>
      </c>
      <c r="I74" s="61" t="n">
        <v>161.96</v>
      </c>
      <c r="J74" s="61" t="n">
        <v>57.94</v>
      </c>
      <c r="K74" s="61" t="n">
        <v>168.1</v>
      </c>
      <c r="L74" s="61" t="n">
        <f aca="false">VLOOKUP(C74,'All Busses'!$O$4:$Q$2040,2,FALSE())-VLOOKUP(B74,'All Busses'!$O$4:$Q$2040,2,FALSE())</f>
        <v>256.58</v>
      </c>
      <c r="M74" s="62" t="n">
        <f aca="false">VLOOKUP(C74,'All Busses'!$L$4:$W$2040,7,FALSE())-VLOOKUP(B74,'All Busses'!$L$4:$W$2040,7,FALSE())</f>
        <v>663.647598999996</v>
      </c>
      <c r="N74" s="62" t="n">
        <f aca="false">VLOOKUP(C74,'All Busses'!$L$4:$W$2040,9,FALSE())-VLOOKUP(B74,'All Busses'!$L$4:$W$2040,9,FALSE())</f>
        <v>109.333135000001</v>
      </c>
      <c r="O74" s="62" t="n">
        <f aca="false">VLOOKUP(C74,'All Busses'!$L$4:$W$2040,11,FALSE())-VLOOKUP(B74,'All Busses'!$L$4:$W$2040,11,FALSE())</f>
        <v>-26.4321920000002</v>
      </c>
    </row>
    <row r="75" customFormat="false" ht="12.75" hidden="false" customHeight="false" outlineLevel="0" collapsed="false">
      <c r="A75" s="27" t="s">
        <v>3631</v>
      </c>
      <c r="B75" s="27" t="s">
        <v>1810</v>
      </c>
      <c r="C75" s="27" t="s">
        <v>1780</v>
      </c>
      <c r="D75" s="27" t="s">
        <v>3632</v>
      </c>
      <c r="E75" s="60"/>
      <c r="F75" s="60"/>
      <c r="G75" s="60" t="n">
        <v>50</v>
      </c>
      <c r="H75" s="60" t="n">
        <v>39</v>
      </c>
      <c r="I75" s="61" t="n">
        <v>-8.94</v>
      </c>
      <c r="J75" s="61" t="n">
        <v>-6.97</v>
      </c>
      <c r="K75" s="61" t="n">
        <v>-8.94</v>
      </c>
      <c r="L75" s="61" t="n">
        <f aca="false">VLOOKUP(C75,'All Busses'!$O$4:$Q$2040,2,FALSE())-VLOOKUP(B75,'All Busses'!$O$4:$Q$2040,2,FALSE())</f>
        <v>-242.96</v>
      </c>
      <c r="M75" s="62" t="n">
        <f aca="false">VLOOKUP(C75,'All Busses'!$L$4:$W$2040,7,FALSE())-VLOOKUP(B75,'All Busses'!$L$4:$W$2040,7,FALSE())</f>
        <v>47.0900000000001</v>
      </c>
      <c r="N75" s="62" t="n">
        <f aca="false">VLOOKUP(C75,'All Busses'!$L$4:$W$2040,9,FALSE())-VLOOKUP(B75,'All Busses'!$L$4:$W$2040,9,FALSE())</f>
        <v>92.5799999999945</v>
      </c>
      <c r="O75" s="62" t="n">
        <f aca="false">VLOOKUP(C75,'All Busses'!$L$4:$W$2040,11,FALSE())-VLOOKUP(B75,'All Busses'!$L$4:$W$2040,11,FALSE())</f>
        <v>-285.49</v>
      </c>
    </row>
    <row r="76" customFormat="false" ht="12.75" hidden="false" customHeight="false" outlineLevel="0" collapsed="false">
      <c r="A76" s="27" t="s">
        <v>3631</v>
      </c>
      <c r="B76" s="27" t="s">
        <v>1964</v>
      </c>
      <c r="C76" s="27" t="s">
        <v>803</v>
      </c>
      <c r="D76" s="27" t="s">
        <v>3632</v>
      </c>
      <c r="E76" s="60"/>
      <c r="F76" s="60"/>
      <c r="G76" s="60"/>
      <c r="H76" s="60" t="n">
        <v>20</v>
      </c>
      <c r="I76" s="61" t="n">
        <v>1.65</v>
      </c>
      <c r="J76" s="61" t="n">
        <v>-0.89</v>
      </c>
      <c r="K76" s="61" t="n">
        <v>-1.14</v>
      </c>
      <c r="L76" s="61" t="n">
        <f aca="false">VLOOKUP(C76,'All Busses'!$O$4:$Q$2040,2,FALSE())-VLOOKUP(B76,'All Busses'!$O$4:$Q$2040,2,FALSE())</f>
        <v>528.72</v>
      </c>
      <c r="M76" s="62" t="n">
        <f aca="false">VLOOKUP(C76,'All Busses'!$L$4:$W$2040,7,FALSE())-VLOOKUP(B76,'All Busses'!$L$4:$W$2040,7,FALSE())</f>
        <v>1.65999999999985</v>
      </c>
      <c r="N76" s="62" t="n">
        <f aca="false">VLOOKUP(C76,'All Busses'!$L$4:$W$2040,9,FALSE())-VLOOKUP(B76,'All Busses'!$L$4:$W$2040,9,FALSE())</f>
        <v>5407.23</v>
      </c>
      <c r="O76" s="62" t="n">
        <f aca="false">VLOOKUP(C76,'All Busses'!$L$4:$W$2040,11,FALSE())-VLOOKUP(B76,'All Busses'!$L$4:$W$2040,11,FALSE())</f>
        <v>93.5400000000009</v>
      </c>
    </row>
    <row r="77" customFormat="false" ht="12.75" hidden="false" customHeight="false" outlineLevel="0" collapsed="false">
      <c r="A77" s="27" t="s">
        <v>3631</v>
      </c>
      <c r="B77" s="27" t="s">
        <v>2071</v>
      </c>
      <c r="C77" s="27" t="s">
        <v>2868</v>
      </c>
      <c r="D77" s="27" t="s">
        <v>3632</v>
      </c>
      <c r="E77" s="60"/>
      <c r="F77" s="60" t="n">
        <v>56.8</v>
      </c>
      <c r="G77" s="60" t="n">
        <v>20</v>
      </c>
      <c r="H77" s="60"/>
      <c r="I77" s="61" t="n">
        <v>-4.69</v>
      </c>
      <c r="J77" s="61" t="n">
        <v>40</v>
      </c>
      <c r="K77" s="61" t="n">
        <v>24.5</v>
      </c>
      <c r="L77" s="61" t="n">
        <f aca="false">VLOOKUP(C77,'All Busses'!$O$4:$Q$2040,2,FALSE())-VLOOKUP(B77,'All Busses'!$O$4:$Q$2040,2,FALSE())</f>
        <v>387.59</v>
      </c>
      <c r="M77" s="62" t="n">
        <f aca="false">VLOOKUP(C77,'All Busses'!$L$4:$W$2040,7,FALSE())-VLOOKUP(B77,'All Busses'!$L$4:$W$2040,7,FALSE())</f>
        <v>1363.03</v>
      </c>
      <c r="N77" s="62" t="n">
        <f aca="false">VLOOKUP(C77,'All Busses'!$L$4:$W$2040,9,FALSE())-VLOOKUP(B77,'All Busses'!$L$4:$W$2040,9,FALSE())</f>
        <v>1075.44</v>
      </c>
      <c r="O77" s="62" t="n">
        <f aca="false">VLOOKUP(C77,'All Busses'!$L$4:$W$2040,11,FALSE())-VLOOKUP(B77,'All Busses'!$L$4:$W$2040,11,FALSE())</f>
        <v>-54.5</v>
      </c>
    </row>
    <row r="78" customFormat="false" ht="12.75" hidden="false" customHeight="false" outlineLevel="0" collapsed="false">
      <c r="A78" s="27" t="s">
        <v>3631</v>
      </c>
      <c r="B78" s="27" t="s">
        <v>2092</v>
      </c>
      <c r="C78" s="27" t="s">
        <v>1971</v>
      </c>
      <c r="D78" s="27" t="s">
        <v>3632</v>
      </c>
      <c r="E78" s="60"/>
      <c r="F78" s="60" t="n">
        <v>5</v>
      </c>
      <c r="G78" s="60"/>
      <c r="H78" s="60"/>
      <c r="I78" s="61" t="n">
        <v>-66.32</v>
      </c>
      <c r="J78" s="61" t="n">
        <v>-25.65</v>
      </c>
      <c r="K78" s="61" t="n">
        <v>-85.21</v>
      </c>
      <c r="L78" s="61" t="n">
        <f aca="false">VLOOKUP(C78,'All Busses'!$O$4:$Q$2040,2,FALSE())-VLOOKUP(B78,'All Busses'!$O$4:$Q$2040,2,FALSE())</f>
        <v>260.08</v>
      </c>
      <c r="M78" s="62" t="n">
        <f aca="false">VLOOKUP(C78,'All Busses'!$L$4:$W$2040,7,FALSE())-VLOOKUP(B78,'All Busses'!$L$4:$W$2040,7,FALSE())</f>
        <v>-116.899999999998</v>
      </c>
      <c r="N78" s="62" t="n">
        <f aca="false">VLOOKUP(C78,'All Busses'!$L$4:$W$2040,9,FALSE())-VLOOKUP(B78,'All Busses'!$L$4:$W$2040,9,FALSE())</f>
        <v>56.1900000000023</v>
      </c>
      <c r="O78" s="62" t="n">
        <f aca="false">VLOOKUP(C78,'All Busses'!$L$4:$W$2040,11,FALSE())-VLOOKUP(B78,'All Busses'!$L$4:$W$2040,11,FALSE())</f>
        <v>10.6699999999983</v>
      </c>
    </row>
    <row r="79" customFormat="false" ht="12.75" hidden="false" customHeight="false" outlineLevel="0" collapsed="false">
      <c r="A79" s="27" t="s">
        <v>3631</v>
      </c>
      <c r="B79" s="27" t="s">
        <v>2108</v>
      </c>
      <c r="C79" s="27" t="s">
        <v>3345</v>
      </c>
      <c r="D79" s="27" t="s">
        <v>3632</v>
      </c>
      <c r="E79" s="60"/>
      <c r="F79" s="60"/>
      <c r="G79" s="60"/>
      <c r="H79" s="60" t="n">
        <v>40</v>
      </c>
      <c r="I79" s="61" t="n">
        <v>-99.6</v>
      </c>
      <c r="J79" s="61" t="n">
        <v>-35.8</v>
      </c>
      <c r="K79" s="61" t="n">
        <v>-119.93</v>
      </c>
      <c r="L79" s="61" t="n">
        <f aca="false">VLOOKUP(C79,'All Busses'!$O$4:$Q$2040,2,FALSE())-VLOOKUP(B79,'All Busses'!$O$4:$Q$2040,2,FALSE())</f>
        <v>128.25</v>
      </c>
      <c r="M79" s="62" t="n">
        <f aca="false">VLOOKUP(C79,'All Busses'!$L$4:$W$2040,7,FALSE())-VLOOKUP(B79,'All Busses'!$L$4:$W$2040,7,FALSE())</f>
        <v>312.329999999998</v>
      </c>
      <c r="N79" s="62" t="n">
        <f aca="false">VLOOKUP(C79,'All Busses'!$L$4:$W$2040,9,FALSE())-VLOOKUP(B79,'All Busses'!$L$4:$W$2040,9,FALSE())</f>
        <v>467.129999999997</v>
      </c>
      <c r="O79" s="62" t="n">
        <f aca="false">VLOOKUP(C79,'All Busses'!$L$4:$W$2040,11,FALSE())-VLOOKUP(B79,'All Busses'!$L$4:$W$2040,11,FALSE())</f>
        <v>-141.120000000001</v>
      </c>
    </row>
    <row r="80" customFormat="false" ht="12.75" hidden="false" customHeight="false" outlineLevel="0" collapsed="false">
      <c r="A80" s="27" t="s">
        <v>3631</v>
      </c>
      <c r="B80" s="27" t="s">
        <v>2149</v>
      </c>
      <c r="C80" s="27" t="s">
        <v>2156</v>
      </c>
      <c r="D80" s="27" t="s">
        <v>3632</v>
      </c>
      <c r="E80" s="60"/>
      <c r="F80" s="60"/>
      <c r="G80" s="60"/>
      <c r="H80" s="60" t="n">
        <v>6</v>
      </c>
      <c r="I80" s="61" t="n">
        <v>75.97</v>
      </c>
      <c r="J80" s="61" t="n">
        <v>82.3</v>
      </c>
      <c r="K80" s="61" t="n">
        <v>109</v>
      </c>
      <c r="L80" s="61" t="n">
        <f aca="false">VLOOKUP(C80,'All Busses'!$O$4:$Q$2040,2,FALSE())-VLOOKUP(B80,'All Busses'!$O$4:$Q$2040,2,FALSE())</f>
        <v>397.23</v>
      </c>
      <c r="M80" s="62" t="n">
        <f aca="false">VLOOKUP(C80,'All Busses'!$L$4:$W$2040,7,FALSE())-VLOOKUP(B80,'All Busses'!$L$4:$W$2040,7,FALSE())</f>
        <v>391.82</v>
      </c>
      <c r="N80" s="62" t="n">
        <f aca="false">VLOOKUP(C80,'All Busses'!$L$4:$W$2040,9,FALSE())-VLOOKUP(B80,'All Busses'!$L$4:$W$2040,9,FALSE())</f>
        <v>22.1800000000003</v>
      </c>
      <c r="O80" s="62" t="n">
        <f aca="false">VLOOKUP(C80,'All Busses'!$L$4:$W$2040,11,FALSE())-VLOOKUP(B80,'All Busses'!$L$4:$W$2040,11,FALSE())</f>
        <v>72.9099999999999</v>
      </c>
    </row>
    <row r="81" customFormat="false" ht="12.75" hidden="false" customHeight="false" outlineLevel="0" collapsed="false">
      <c r="A81" s="27" t="s">
        <v>3631</v>
      </c>
      <c r="B81" s="27" t="s">
        <v>66</v>
      </c>
      <c r="C81" s="27" t="s">
        <v>27</v>
      </c>
      <c r="D81" s="27" t="s">
        <v>3632</v>
      </c>
      <c r="E81" s="60"/>
      <c r="F81" s="60" t="n">
        <v>7.5</v>
      </c>
      <c r="G81" s="60"/>
      <c r="H81" s="60"/>
      <c r="I81" s="61" t="n">
        <v>134.13</v>
      </c>
      <c r="J81" s="61" t="n">
        <v>45.17</v>
      </c>
      <c r="K81" s="61" t="n">
        <v>129.3</v>
      </c>
      <c r="L81" s="61" t="n">
        <f aca="false">VLOOKUP(C81,'All Busses'!$O$4:$Q$2040,2,FALSE())-VLOOKUP(B81,'All Busses'!$O$4:$Q$2040,2,FALSE())</f>
        <v>1089.19</v>
      </c>
      <c r="M81" s="62" t="n">
        <f aca="false">VLOOKUP(C81,'All Busses'!$L$4:$W$2040,7,FALSE())-VLOOKUP(B81,'All Busses'!$L$4:$W$2040,7,FALSE())</f>
        <v>382.770053999997</v>
      </c>
      <c r="N81" s="62" t="n">
        <f aca="false">VLOOKUP(C81,'All Busses'!$L$4:$W$2040,9,FALSE())-VLOOKUP(B81,'All Busses'!$L$4:$W$2040,9,FALSE())</f>
        <v>1296.497011</v>
      </c>
      <c r="O81" s="62" t="n">
        <f aca="false">VLOOKUP(C81,'All Busses'!$L$4:$W$2040,11,FALSE())-VLOOKUP(B81,'All Busses'!$L$4:$W$2040,11,FALSE())</f>
        <v>-159.696811000002</v>
      </c>
    </row>
    <row r="82" customFormat="false" ht="12.75" hidden="false" customHeight="false" outlineLevel="0" collapsed="false">
      <c r="A82" s="27" t="s">
        <v>3631</v>
      </c>
      <c r="B82" s="27" t="s">
        <v>2166</v>
      </c>
      <c r="C82" s="27" t="s">
        <v>872</v>
      </c>
      <c r="D82" s="27" t="s">
        <v>3632</v>
      </c>
      <c r="E82" s="60"/>
      <c r="F82" s="60"/>
      <c r="G82" s="60"/>
      <c r="H82" s="60" t="n">
        <v>50</v>
      </c>
      <c r="I82" s="61" t="n">
        <v>0.220000000000001</v>
      </c>
      <c r="J82" s="61" t="n">
        <v>-0.01</v>
      </c>
      <c r="K82" s="61" t="n">
        <v>-0.0799999999999996</v>
      </c>
      <c r="L82" s="61" t="n">
        <f aca="false">VLOOKUP(C82,'All Busses'!$O$4:$Q$2040,2,FALSE())-VLOOKUP(B82,'All Busses'!$O$4:$Q$2040,2,FALSE())</f>
        <v>2.43999999999994</v>
      </c>
      <c r="M82" s="62" t="n">
        <f aca="false">VLOOKUP(C82,'All Busses'!$L$4:$W$2040,7,FALSE())-VLOOKUP(B82,'All Busses'!$L$4:$W$2040,7,FALSE())</f>
        <v>5.0099999999984</v>
      </c>
      <c r="N82" s="62" t="n">
        <f aca="false">VLOOKUP(C82,'All Busses'!$L$4:$W$2040,9,FALSE())-VLOOKUP(B82,'All Busses'!$L$4:$W$2040,9,FALSE())</f>
        <v>11.4499999999971</v>
      </c>
      <c r="O82" s="62" t="n">
        <f aca="false">VLOOKUP(C82,'All Busses'!$L$4:$W$2040,11,FALSE())-VLOOKUP(B82,'All Busses'!$L$4:$W$2040,11,FALSE())</f>
        <v>-2.09000000000015</v>
      </c>
    </row>
    <row r="83" customFormat="false" ht="12.75" hidden="false" customHeight="false" outlineLevel="0" collapsed="false">
      <c r="A83" s="27" t="s">
        <v>3631</v>
      </c>
      <c r="B83" s="27" t="s">
        <v>2167</v>
      </c>
      <c r="C83" s="27" t="s">
        <v>33</v>
      </c>
      <c r="D83" s="27" t="s">
        <v>3633</v>
      </c>
      <c r="E83" s="60" t="n">
        <v>59</v>
      </c>
      <c r="F83" s="60"/>
      <c r="G83" s="60"/>
      <c r="H83" s="60"/>
      <c r="I83" s="61" t="n">
        <v>0.5</v>
      </c>
      <c r="J83" s="61" t="n">
        <v>-0.16</v>
      </c>
      <c r="K83" s="61" t="n">
        <v>-0.5</v>
      </c>
      <c r="L83" s="61" t="n">
        <f aca="false">VLOOKUP(C83,'All Busses'!$O$4:$Q$2040,2,FALSE())-VLOOKUP(B83,'All Busses'!$O$4:$Q$2040,2,FALSE())</f>
        <v>2.27999999999997</v>
      </c>
      <c r="M83" s="62" t="n">
        <f aca="false">VLOOKUP(C83,'All Busses'!$L$4:$W$2040,7,FALSE())-VLOOKUP(B83,'All Busses'!$L$4:$W$2040,7,FALSE())</f>
        <v>10.2334619999965</v>
      </c>
      <c r="N83" s="62" t="n">
        <f aca="false">VLOOKUP(C83,'All Busses'!$L$4:$W$2040,9,FALSE())-VLOOKUP(B83,'All Busses'!$L$4:$W$2040,9,FALSE())</f>
        <v>12.5253620000076</v>
      </c>
      <c r="O83" s="62" t="n">
        <f aca="false">VLOOKUP(C83,'All Busses'!$L$4:$W$2040,11,FALSE())-VLOOKUP(B83,'All Busses'!$L$4:$W$2040,11,FALSE())</f>
        <v>-5.50971400000344</v>
      </c>
    </row>
    <row r="84" customFormat="false" ht="12.75" hidden="false" customHeight="false" outlineLevel="0" collapsed="false">
      <c r="A84" s="27" t="s">
        <v>3631</v>
      </c>
      <c r="B84" s="27" t="s">
        <v>2169</v>
      </c>
      <c r="C84" s="27" t="s">
        <v>33</v>
      </c>
      <c r="D84" s="27" t="s">
        <v>3633</v>
      </c>
      <c r="E84" s="60" t="n">
        <v>43.5</v>
      </c>
      <c r="F84" s="60"/>
      <c r="G84" s="60"/>
      <c r="H84" s="60"/>
      <c r="I84" s="61" t="n">
        <v>0.5</v>
      </c>
      <c r="J84" s="61" t="n">
        <v>-0.16</v>
      </c>
      <c r="K84" s="61" t="n">
        <v>-0.5</v>
      </c>
      <c r="L84" s="61" t="n">
        <f aca="false">VLOOKUP(C84,'All Busses'!$O$4:$Q$2040,2,FALSE())-VLOOKUP(B84,'All Busses'!$O$4:$Q$2040,2,FALSE())</f>
        <v>2.27999999999997</v>
      </c>
      <c r="M84" s="62" t="n">
        <f aca="false">VLOOKUP(C84,'All Busses'!$L$4:$W$2040,7,FALSE())-VLOOKUP(B84,'All Busses'!$L$4:$W$2040,7,FALSE())</f>
        <v>10.2334619999965</v>
      </c>
      <c r="N84" s="62" t="n">
        <f aca="false">VLOOKUP(C84,'All Busses'!$L$4:$W$2040,9,FALSE())-VLOOKUP(B84,'All Busses'!$L$4:$W$2040,9,FALSE())</f>
        <v>12.5253620000076</v>
      </c>
      <c r="O84" s="62" t="n">
        <f aca="false">VLOOKUP(C84,'All Busses'!$L$4:$W$2040,11,FALSE())-VLOOKUP(B84,'All Busses'!$L$4:$W$2040,11,FALSE())</f>
        <v>-5.50971400000344</v>
      </c>
    </row>
    <row r="85" customFormat="false" ht="12.75" hidden="false" customHeight="false" outlineLevel="0" collapsed="false">
      <c r="A85" s="27" t="s">
        <v>3631</v>
      </c>
      <c r="B85" s="27" t="s">
        <v>2196</v>
      </c>
      <c r="C85" s="27" t="s">
        <v>161</v>
      </c>
      <c r="D85" s="27" t="s">
        <v>3632</v>
      </c>
      <c r="E85" s="60"/>
      <c r="F85" s="60"/>
      <c r="G85" s="60"/>
      <c r="H85" s="60" t="n">
        <v>15</v>
      </c>
      <c r="I85" s="61" t="n">
        <v>-0.00999999999999979</v>
      </c>
      <c r="J85" s="61" t="n">
        <v>0</v>
      </c>
      <c r="K85" s="61" t="n">
        <v>-0.0100000000000007</v>
      </c>
      <c r="L85" s="61" t="n">
        <f aca="false">VLOOKUP(C85,'All Busses'!$O$4:$Q$2040,2,FALSE())-VLOOKUP(B85,'All Busses'!$O$4:$Q$2040,2,FALSE())</f>
        <v>593.13</v>
      </c>
      <c r="M85" s="62" t="n">
        <f aca="false">VLOOKUP(C85,'All Busses'!$L$4:$W$2040,7,FALSE())-VLOOKUP(B85,'All Busses'!$L$4:$W$2040,7,FALSE())</f>
        <v>-0.309999999997672</v>
      </c>
      <c r="N85" s="62" t="n">
        <f aca="false">VLOOKUP(C85,'All Busses'!$L$4:$W$2040,9,FALSE())-VLOOKUP(B85,'All Busses'!$L$4:$W$2040,9,FALSE())</f>
        <v>131.340000000004</v>
      </c>
      <c r="O85" s="62" t="n">
        <f aca="false">VLOOKUP(C85,'All Busses'!$L$4:$W$2040,11,FALSE())-VLOOKUP(B85,'All Busses'!$L$4:$W$2040,11,FALSE())</f>
        <v>1776.83</v>
      </c>
    </row>
    <row r="86" customFormat="false" ht="12.75" hidden="false" customHeight="false" outlineLevel="0" collapsed="false">
      <c r="A86" s="27" t="s">
        <v>3631</v>
      </c>
      <c r="B86" s="27" t="s">
        <v>2196</v>
      </c>
      <c r="C86" s="27" t="s">
        <v>654</v>
      </c>
      <c r="D86" s="27" t="s">
        <v>3632</v>
      </c>
      <c r="E86" s="60"/>
      <c r="F86" s="60"/>
      <c r="G86" s="60"/>
      <c r="H86" s="60" t="n">
        <v>57.6</v>
      </c>
      <c r="I86" s="61" t="n">
        <v>-0.0499999999999998</v>
      </c>
      <c r="J86" s="61" t="n">
        <v>-0.03</v>
      </c>
      <c r="K86" s="61" t="n">
        <v>-0.0800000000000001</v>
      </c>
      <c r="L86" s="61" t="n">
        <f aca="false">VLOOKUP(C86,'All Busses'!$O$4:$Q$2040,2,FALSE())-VLOOKUP(B86,'All Busses'!$O$4:$Q$2040,2,FALSE())</f>
        <v>-74.5900000000002</v>
      </c>
      <c r="M86" s="62" t="n">
        <f aca="false">VLOOKUP(C86,'All Busses'!$L$4:$W$2040,7,FALSE())-VLOOKUP(B86,'All Busses'!$L$4:$W$2040,7,FALSE())</f>
        <v>-2.41999999999825</v>
      </c>
      <c r="N86" s="62" t="n">
        <f aca="false">VLOOKUP(C86,'All Busses'!$L$4:$W$2040,9,FALSE())-VLOOKUP(B86,'All Busses'!$L$4:$W$2040,9,FALSE())</f>
        <v>-22.5499999999956</v>
      </c>
      <c r="O86" s="62" t="n">
        <f aca="false">VLOOKUP(C86,'All Busses'!$L$4:$W$2040,11,FALSE())-VLOOKUP(B86,'All Busses'!$L$4:$W$2040,11,FALSE())</f>
        <v>21.4300000000003</v>
      </c>
    </row>
    <row r="87" customFormat="false" ht="12.75" hidden="false" customHeight="false" outlineLevel="0" collapsed="false">
      <c r="A87" s="27" t="s">
        <v>3631</v>
      </c>
      <c r="B87" s="27" t="s">
        <v>2196</v>
      </c>
      <c r="C87" s="27" t="s">
        <v>1718</v>
      </c>
      <c r="D87" s="27" t="s">
        <v>3632</v>
      </c>
      <c r="E87" s="60"/>
      <c r="F87" s="60"/>
      <c r="G87" s="60"/>
      <c r="H87" s="60" t="n">
        <v>7.5</v>
      </c>
      <c r="I87" s="61" t="n">
        <v>-0.00999999999999979</v>
      </c>
      <c r="J87" s="61" t="n">
        <v>0</v>
      </c>
      <c r="K87" s="61" t="n">
        <v>0</v>
      </c>
      <c r="L87" s="61" t="n">
        <f aca="false">VLOOKUP(C87,'All Busses'!$O$4:$Q$2040,2,FALSE())-VLOOKUP(B87,'All Busses'!$O$4:$Q$2040,2,FALSE())</f>
        <v>17.8799999999999</v>
      </c>
      <c r="M87" s="62" t="n">
        <f aca="false">VLOOKUP(C87,'All Busses'!$L$4:$W$2040,7,FALSE())-VLOOKUP(B87,'All Busses'!$L$4:$W$2040,7,FALSE())</f>
        <v>-0.149999999997817</v>
      </c>
      <c r="N87" s="62" t="n">
        <f aca="false">VLOOKUP(C87,'All Busses'!$L$4:$W$2040,9,FALSE())-VLOOKUP(B87,'All Busses'!$L$4:$W$2040,9,FALSE())</f>
        <v>77.5500000000029</v>
      </c>
      <c r="O87" s="62" t="n">
        <f aca="false">VLOOKUP(C87,'All Busses'!$L$4:$W$2040,11,FALSE())-VLOOKUP(B87,'All Busses'!$L$4:$W$2040,11,FALSE())</f>
        <v>-20.369999999999</v>
      </c>
    </row>
    <row r="88" customFormat="false" ht="12.75" hidden="false" customHeight="false" outlineLevel="0" collapsed="false">
      <c r="A88" s="27" t="s">
        <v>3631</v>
      </c>
      <c r="B88" s="27" t="s">
        <v>2219</v>
      </c>
      <c r="C88" s="27" t="s">
        <v>1953</v>
      </c>
      <c r="D88" s="27" t="s">
        <v>3632</v>
      </c>
      <c r="E88" s="60"/>
      <c r="F88" s="60"/>
      <c r="G88" s="60"/>
      <c r="H88" s="60" t="n">
        <v>40</v>
      </c>
      <c r="I88" s="61" t="n">
        <v>-0.0199999999999996</v>
      </c>
      <c r="J88" s="61" t="n">
        <v>-0.35</v>
      </c>
      <c r="K88" s="61" t="n">
        <v>-1.33</v>
      </c>
      <c r="L88" s="61" t="n">
        <f aca="false">VLOOKUP(C88,'All Busses'!$O$4:$Q$2040,2,FALSE())-VLOOKUP(B88,'All Busses'!$O$4:$Q$2040,2,FALSE())</f>
        <v>-14.05</v>
      </c>
      <c r="M88" s="62" t="n">
        <f aca="false">VLOOKUP(C88,'All Busses'!$L$4:$W$2040,7,FALSE())-VLOOKUP(B88,'All Busses'!$L$4:$W$2040,7,FALSE())</f>
        <v>-12.0600000000013</v>
      </c>
      <c r="N88" s="62" t="n">
        <f aca="false">VLOOKUP(C88,'All Busses'!$L$4:$W$2040,9,FALSE())-VLOOKUP(B88,'All Busses'!$L$4:$W$2040,9,FALSE())</f>
        <v>-25.8199999999997</v>
      </c>
      <c r="O88" s="62" t="n">
        <f aca="false">VLOOKUP(C88,'All Busses'!$L$4:$W$2040,11,FALSE())-VLOOKUP(B88,'All Busses'!$L$4:$W$2040,11,FALSE())</f>
        <v>-5.84000000000015</v>
      </c>
    </row>
    <row r="89" customFormat="false" ht="12.75" hidden="false" customHeight="false" outlineLevel="0" collapsed="false">
      <c r="A89" s="27" t="s">
        <v>3631</v>
      </c>
      <c r="B89" s="27" t="s">
        <v>2228</v>
      </c>
      <c r="C89" s="27" t="s">
        <v>553</v>
      </c>
      <c r="D89" s="27" t="s">
        <v>3632</v>
      </c>
      <c r="E89" s="60"/>
      <c r="F89" s="60"/>
      <c r="G89" s="60"/>
      <c r="H89" s="60" t="n">
        <v>50</v>
      </c>
      <c r="I89" s="61" t="n">
        <v>-13.81</v>
      </c>
      <c r="J89" s="61" t="n">
        <v>-5.76</v>
      </c>
      <c r="K89" s="61" t="n">
        <v>-19.53</v>
      </c>
      <c r="L89" s="61" t="n">
        <f aca="false">VLOOKUP(C89,'All Busses'!$O$4:$Q$2040,2,FALSE())-VLOOKUP(B89,'All Busses'!$O$4:$Q$2040,2,FALSE())</f>
        <v>210.75</v>
      </c>
      <c r="M89" s="62" t="n">
        <f aca="false">VLOOKUP(C89,'All Busses'!$L$4:$W$2040,7,FALSE())-VLOOKUP(B89,'All Busses'!$L$4:$W$2040,7,FALSE())</f>
        <v>1367.68</v>
      </c>
      <c r="N89" s="62" t="n">
        <f aca="false">VLOOKUP(C89,'All Busses'!$L$4:$W$2040,9,FALSE())-VLOOKUP(B89,'All Busses'!$L$4:$W$2040,9,FALSE())</f>
        <v>73.5299999999988</v>
      </c>
      <c r="O89" s="62" t="n">
        <f aca="false">VLOOKUP(C89,'All Busses'!$L$4:$W$2040,11,FALSE())-VLOOKUP(B89,'All Busses'!$L$4:$W$2040,11,FALSE())</f>
        <v>-32.8500000000004</v>
      </c>
    </row>
    <row r="90" customFormat="false" ht="12.75" hidden="false" customHeight="false" outlineLevel="0" collapsed="false">
      <c r="A90" s="27" t="s">
        <v>3631</v>
      </c>
      <c r="B90" s="27" t="s">
        <v>2228</v>
      </c>
      <c r="C90" s="27" t="s">
        <v>554</v>
      </c>
      <c r="D90" s="27" t="s">
        <v>3632</v>
      </c>
      <c r="E90" s="60"/>
      <c r="F90" s="60"/>
      <c r="G90" s="60" t="n">
        <v>46.8</v>
      </c>
      <c r="H90" s="60"/>
      <c r="I90" s="61" t="n">
        <v>-128.26</v>
      </c>
      <c r="J90" s="61" t="n">
        <v>-45.54</v>
      </c>
      <c r="K90" s="61" t="n">
        <v>-147.67</v>
      </c>
      <c r="L90" s="61" t="n">
        <f aca="false">VLOOKUP(C90,'All Busses'!$O$4:$Q$2040,2,FALSE())-VLOOKUP(B90,'All Busses'!$O$4:$Q$2040,2,FALSE())</f>
        <v>54.35</v>
      </c>
      <c r="M90" s="62" t="n">
        <f aca="false">VLOOKUP(C90,'All Busses'!$L$4:$W$2040,7,FALSE())-VLOOKUP(B90,'All Busses'!$L$4:$W$2040,7,FALSE())</f>
        <v>508.399999999998</v>
      </c>
      <c r="N90" s="62" t="n">
        <f aca="false">VLOOKUP(C90,'All Busses'!$L$4:$W$2040,9,FALSE())-VLOOKUP(B90,'All Busses'!$L$4:$W$2040,9,FALSE())</f>
        <v>77.2899999999936</v>
      </c>
      <c r="O90" s="62" t="n">
        <f aca="false">VLOOKUP(C90,'All Busses'!$L$4:$W$2040,11,FALSE())-VLOOKUP(B90,'All Busses'!$L$4:$W$2040,11,FALSE())</f>
        <v>-50.4900000000016</v>
      </c>
    </row>
    <row r="91" customFormat="false" ht="12.75" hidden="false" customHeight="false" outlineLevel="0" collapsed="false">
      <c r="A91" s="27" t="s">
        <v>3631</v>
      </c>
      <c r="B91" s="27" t="s">
        <v>2229</v>
      </c>
      <c r="C91" s="27" t="s">
        <v>553</v>
      </c>
      <c r="D91" s="27" t="s">
        <v>3632</v>
      </c>
      <c r="E91" s="60"/>
      <c r="F91" s="60"/>
      <c r="G91" s="60"/>
      <c r="H91" s="60" t="n">
        <v>57.7</v>
      </c>
      <c r="I91" s="61" t="n">
        <v>-13.81</v>
      </c>
      <c r="J91" s="61" t="n">
        <v>-5.76</v>
      </c>
      <c r="K91" s="61" t="n">
        <v>-19.53</v>
      </c>
      <c r="L91" s="61" t="n">
        <f aca="false">VLOOKUP(C91,'All Busses'!$O$4:$Q$2040,2,FALSE())-VLOOKUP(B91,'All Busses'!$O$4:$Q$2040,2,FALSE())</f>
        <v>210.75</v>
      </c>
      <c r="M91" s="62" t="n">
        <f aca="false">VLOOKUP(C91,'All Busses'!$L$4:$W$2040,7,FALSE())-VLOOKUP(B91,'All Busses'!$L$4:$W$2040,7,FALSE())</f>
        <v>1367.68</v>
      </c>
      <c r="N91" s="62" t="n">
        <f aca="false">VLOOKUP(C91,'All Busses'!$L$4:$W$2040,9,FALSE())-VLOOKUP(B91,'All Busses'!$L$4:$W$2040,9,FALSE())</f>
        <v>73.5299999999988</v>
      </c>
      <c r="O91" s="62" t="n">
        <f aca="false">VLOOKUP(C91,'All Busses'!$L$4:$W$2040,11,FALSE())-VLOOKUP(B91,'All Busses'!$L$4:$W$2040,11,FALSE())</f>
        <v>-32.8500000000004</v>
      </c>
    </row>
    <row r="92" customFormat="false" ht="12.75" hidden="false" customHeight="false" outlineLevel="0" collapsed="false">
      <c r="A92" s="27" t="s">
        <v>3631</v>
      </c>
      <c r="B92" s="27" t="s">
        <v>2253</v>
      </c>
      <c r="C92" s="27" t="s">
        <v>2157</v>
      </c>
      <c r="D92" s="27" t="s">
        <v>3632</v>
      </c>
      <c r="E92" s="60"/>
      <c r="F92" s="60"/>
      <c r="G92" s="60" t="n">
        <v>3</v>
      </c>
      <c r="H92" s="60"/>
      <c r="I92" s="61" t="n">
        <v>106.55</v>
      </c>
      <c r="J92" s="61" t="n">
        <v>127.07</v>
      </c>
      <c r="K92" s="61" t="n">
        <v>150.19</v>
      </c>
      <c r="L92" s="61" t="n">
        <f aca="false">VLOOKUP(C92,'All Busses'!$O$4:$Q$2040,2,FALSE())-VLOOKUP(B92,'All Busses'!$O$4:$Q$2040,2,FALSE())</f>
        <v>2156.2</v>
      </c>
      <c r="M92" s="62" t="n">
        <f aca="false">VLOOKUP(C92,'All Busses'!$L$4:$W$2040,7,FALSE())-VLOOKUP(B92,'All Busses'!$L$4:$W$2040,7,FALSE())</f>
        <v>773.119999999999</v>
      </c>
      <c r="N92" s="62" t="n">
        <f aca="false">VLOOKUP(C92,'All Busses'!$L$4:$W$2040,9,FALSE())-VLOOKUP(B92,'All Busses'!$L$4:$W$2040,9,FALSE())</f>
        <v>1982.85</v>
      </c>
      <c r="O92" s="62" t="n">
        <f aca="false">VLOOKUP(C92,'All Busses'!$L$4:$W$2040,11,FALSE())-VLOOKUP(B92,'All Busses'!$L$4:$W$2040,11,FALSE())</f>
        <v>4.72999999999956</v>
      </c>
    </row>
    <row r="93" customFormat="false" ht="12.75" hidden="false" customHeight="false" outlineLevel="0" collapsed="false">
      <c r="A93" s="27" t="s">
        <v>3631</v>
      </c>
      <c r="B93" s="27" t="s">
        <v>2255</v>
      </c>
      <c r="C93" s="27" t="s">
        <v>3344</v>
      </c>
      <c r="D93" s="27" t="s">
        <v>3632</v>
      </c>
      <c r="E93" s="60"/>
      <c r="F93" s="60"/>
      <c r="G93" s="60"/>
      <c r="H93" s="60" t="n">
        <v>16.2</v>
      </c>
      <c r="I93" s="61" t="n">
        <v>26.32</v>
      </c>
      <c r="J93" s="61" t="n">
        <v>8.07</v>
      </c>
      <c r="K93" s="61" t="n">
        <v>15.02</v>
      </c>
      <c r="L93" s="61" t="n">
        <f aca="false">VLOOKUP(C93,'All Busses'!$O$4:$Q$2040,2,FALSE())-VLOOKUP(B93,'All Busses'!$O$4:$Q$2040,2,FALSE())</f>
        <v>350</v>
      </c>
      <c r="M93" s="62" t="n">
        <f aca="false">VLOOKUP(C93,'All Busses'!$L$4:$W$2040,7,FALSE())-VLOOKUP(B93,'All Busses'!$L$4:$W$2040,7,FALSE())</f>
        <v>935.240000000002</v>
      </c>
      <c r="N93" s="62" t="n">
        <f aca="false">VLOOKUP(C93,'All Busses'!$L$4:$W$2040,9,FALSE())-VLOOKUP(B93,'All Busses'!$L$4:$W$2040,9,FALSE())</f>
        <v>301.5</v>
      </c>
      <c r="O93" s="62" t="n">
        <f aca="false">VLOOKUP(C93,'All Busses'!$L$4:$W$2040,11,FALSE())-VLOOKUP(B93,'All Busses'!$L$4:$W$2040,11,FALSE())</f>
        <v>-165.68</v>
      </c>
    </row>
    <row r="94" customFormat="false" ht="12.75" hidden="false" customHeight="false" outlineLevel="0" collapsed="false">
      <c r="A94" s="27" t="s">
        <v>3631</v>
      </c>
      <c r="B94" s="27" t="s">
        <v>2255</v>
      </c>
      <c r="C94" s="27" t="s">
        <v>3345</v>
      </c>
      <c r="D94" s="27" t="s">
        <v>3632</v>
      </c>
      <c r="E94" s="60"/>
      <c r="F94" s="60"/>
      <c r="G94" s="60"/>
      <c r="H94" s="60" t="n">
        <v>80</v>
      </c>
      <c r="I94" s="61" t="n">
        <v>-140.51</v>
      </c>
      <c r="J94" s="61" t="n">
        <v>-48.82</v>
      </c>
      <c r="K94" s="61" t="n">
        <v>-168.17</v>
      </c>
      <c r="L94" s="61" t="n">
        <f aca="false">VLOOKUP(C94,'All Busses'!$O$4:$Q$2040,2,FALSE())-VLOOKUP(B94,'All Busses'!$O$4:$Q$2040,2,FALSE())</f>
        <v>47.83</v>
      </c>
      <c r="M94" s="62" t="n">
        <f aca="false">VLOOKUP(C94,'All Busses'!$L$4:$W$2040,7,FALSE())-VLOOKUP(B94,'All Busses'!$L$4:$W$2040,7,FALSE())</f>
        <v>435.16</v>
      </c>
      <c r="N94" s="62" t="n">
        <f aca="false">VLOOKUP(C94,'All Busses'!$L$4:$W$2040,9,FALSE())-VLOOKUP(B94,'All Busses'!$L$4:$W$2040,9,FALSE())</f>
        <v>277.190000000002</v>
      </c>
      <c r="O94" s="62" t="n">
        <f aca="false">VLOOKUP(C94,'All Busses'!$L$4:$W$2040,11,FALSE())-VLOOKUP(B94,'All Busses'!$L$4:$W$2040,11,FALSE())</f>
        <v>-122.35</v>
      </c>
    </row>
    <row r="95" customFormat="false" ht="12.75" hidden="false" customHeight="false" outlineLevel="0" collapsed="false">
      <c r="A95" s="27" t="s">
        <v>3631</v>
      </c>
      <c r="B95" s="27" t="s">
        <v>2300</v>
      </c>
      <c r="C95" s="27" t="s">
        <v>3243</v>
      </c>
      <c r="D95" s="27" t="s">
        <v>3632</v>
      </c>
      <c r="E95" s="60"/>
      <c r="F95" s="60"/>
      <c r="G95" s="60"/>
      <c r="H95" s="60" t="n">
        <v>25</v>
      </c>
      <c r="I95" s="61" t="n">
        <v>0.0199999999999996</v>
      </c>
      <c r="J95" s="61" t="n">
        <v>0.01</v>
      </c>
      <c r="K95" s="61" t="n">
        <v>0.0499999999999998</v>
      </c>
      <c r="L95" s="61" t="n">
        <f aca="false">VLOOKUP(C95,'All Busses'!$O$4:$Q$2040,2,FALSE())-VLOOKUP(B95,'All Busses'!$O$4:$Q$2040,2,FALSE())</f>
        <v>2.56999999999994</v>
      </c>
      <c r="M95" s="62" t="n">
        <f aca="false">VLOOKUP(C95,'All Busses'!$L$4:$W$2040,7,FALSE())-VLOOKUP(B95,'All Busses'!$L$4:$W$2040,7,FALSE())</f>
        <v>1.22999999999956</v>
      </c>
      <c r="N95" s="62" t="n">
        <f aca="false">VLOOKUP(C95,'All Busses'!$L$4:$W$2040,9,FALSE())-VLOOKUP(B95,'All Busses'!$L$4:$W$2040,9,FALSE())</f>
        <v>10.6800000000003</v>
      </c>
      <c r="O95" s="62" t="n">
        <f aca="false">VLOOKUP(C95,'All Busses'!$L$4:$W$2040,11,FALSE())-VLOOKUP(B95,'All Busses'!$L$4:$W$2040,11,FALSE())</f>
        <v>7.14999999999964</v>
      </c>
    </row>
    <row r="96" customFormat="false" ht="12.75" hidden="false" customHeight="false" outlineLevel="0" collapsed="false">
      <c r="A96" s="27" t="s">
        <v>3631</v>
      </c>
      <c r="B96" s="27" t="s">
        <v>2304</v>
      </c>
      <c r="C96" s="27" t="s">
        <v>3526</v>
      </c>
      <c r="D96" s="27" t="s">
        <v>3632</v>
      </c>
      <c r="E96" s="60"/>
      <c r="F96" s="60"/>
      <c r="G96" s="60" t="n">
        <v>2.5</v>
      </c>
      <c r="H96" s="60"/>
      <c r="I96" s="61" t="n">
        <v>-6.08</v>
      </c>
      <c r="J96" s="61" t="n">
        <v>0.02</v>
      </c>
      <c r="K96" s="61" t="n">
        <v>119.08</v>
      </c>
      <c r="L96" s="61" t="n">
        <f aca="false">VLOOKUP(C96,'All Busses'!$O$4:$Q$2040,2,FALSE())-VLOOKUP(B96,'All Busses'!$O$4:$Q$2040,2,FALSE())</f>
        <v>1289.48</v>
      </c>
      <c r="M96" s="62" t="n">
        <f aca="false">VLOOKUP(C96,'All Busses'!$L$4:$W$2040,7,FALSE())-VLOOKUP(B96,'All Busses'!$L$4:$W$2040,7,FALSE())</f>
        <v>354.84</v>
      </c>
      <c r="N96" s="62" t="n">
        <f aca="false">VLOOKUP(C96,'All Busses'!$L$4:$W$2040,9,FALSE())-VLOOKUP(B96,'All Busses'!$L$4:$W$2040,9,FALSE())</f>
        <v>1430.97</v>
      </c>
      <c r="O96" s="62" t="n">
        <f aca="false">VLOOKUP(C96,'All Busses'!$L$4:$W$2040,11,FALSE())-VLOOKUP(B96,'All Busses'!$L$4:$W$2040,11,FALSE())</f>
        <v>-188.950000000001</v>
      </c>
    </row>
    <row r="97" customFormat="false" ht="12.75" hidden="false" customHeight="false" outlineLevel="0" collapsed="false">
      <c r="A97" s="27" t="s">
        <v>3631</v>
      </c>
      <c r="B97" s="27" t="s">
        <v>2306</v>
      </c>
      <c r="C97" s="27" t="s">
        <v>3526</v>
      </c>
      <c r="D97" s="27" t="s">
        <v>3632</v>
      </c>
      <c r="E97" s="60"/>
      <c r="F97" s="60"/>
      <c r="G97" s="60" t="n">
        <v>2.5</v>
      </c>
      <c r="H97" s="60"/>
      <c r="I97" s="61" t="n">
        <v>-6.08</v>
      </c>
      <c r="J97" s="61" t="n">
        <v>0.02</v>
      </c>
      <c r="K97" s="61" t="n">
        <v>119.08</v>
      </c>
      <c r="L97" s="61" t="n">
        <f aca="false">VLOOKUP(C97,'All Busses'!$O$4:$Q$2040,2,FALSE())-VLOOKUP(B97,'All Busses'!$O$4:$Q$2040,2,FALSE())</f>
        <v>1289.48</v>
      </c>
      <c r="M97" s="62" t="n">
        <f aca="false">VLOOKUP(C97,'All Busses'!$L$4:$W$2040,7,FALSE())-VLOOKUP(B97,'All Busses'!$L$4:$W$2040,7,FALSE())</f>
        <v>354.84</v>
      </c>
      <c r="N97" s="62" t="n">
        <f aca="false">VLOOKUP(C97,'All Busses'!$L$4:$W$2040,9,FALSE())-VLOOKUP(B97,'All Busses'!$L$4:$W$2040,9,FALSE())</f>
        <v>1430.97</v>
      </c>
      <c r="O97" s="62" t="n">
        <f aca="false">VLOOKUP(C97,'All Busses'!$L$4:$W$2040,11,FALSE())-VLOOKUP(B97,'All Busses'!$L$4:$W$2040,11,FALSE())</f>
        <v>-188.950000000001</v>
      </c>
    </row>
    <row r="98" customFormat="false" ht="12.75" hidden="false" customHeight="false" outlineLevel="0" collapsed="false">
      <c r="A98" s="27" t="s">
        <v>3631</v>
      </c>
      <c r="B98" s="27" t="s">
        <v>2310</v>
      </c>
      <c r="C98" s="27" t="s">
        <v>3526</v>
      </c>
      <c r="D98" s="27" t="s">
        <v>3632</v>
      </c>
      <c r="E98" s="60"/>
      <c r="F98" s="60"/>
      <c r="G98" s="60" t="n">
        <v>2.5</v>
      </c>
      <c r="H98" s="60"/>
      <c r="I98" s="61" t="n">
        <v>-6.08</v>
      </c>
      <c r="J98" s="61" t="n">
        <v>0.02</v>
      </c>
      <c r="K98" s="61" t="n">
        <v>119.08</v>
      </c>
      <c r="L98" s="61" t="n">
        <f aca="false">VLOOKUP(C98,'All Busses'!$O$4:$Q$2040,2,FALSE())-VLOOKUP(B98,'All Busses'!$O$4:$Q$2040,2,FALSE())</f>
        <v>1289.48</v>
      </c>
      <c r="M98" s="62" t="n">
        <f aca="false">VLOOKUP(C98,'All Busses'!$L$4:$W$2040,7,FALSE())-VLOOKUP(B98,'All Busses'!$L$4:$W$2040,7,FALSE())</f>
        <v>354.84</v>
      </c>
      <c r="N98" s="62" t="n">
        <f aca="false">VLOOKUP(C98,'All Busses'!$L$4:$W$2040,9,FALSE())-VLOOKUP(B98,'All Busses'!$L$4:$W$2040,9,FALSE())</f>
        <v>1430.97</v>
      </c>
      <c r="O98" s="62" t="n">
        <f aca="false">VLOOKUP(C98,'All Busses'!$L$4:$W$2040,11,FALSE())-VLOOKUP(B98,'All Busses'!$L$4:$W$2040,11,FALSE())</f>
        <v>-188.950000000001</v>
      </c>
    </row>
    <row r="99" customFormat="false" ht="12.75" hidden="false" customHeight="false" outlineLevel="0" collapsed="false">
      <c r="A99" s="27" t="s">
        <v>3631</v>
      </c>
      <c r="B99" s="27" t="s">
        <v>2314</v>
      </c>
      <c r="C99" s="27" t="s">
        <v>3526</v>
      </c>
      <c r="D99" s="27" t="s">
        <v>3632</v>
      </c>
      <c r="E99" s="60"/>
      <c r="F99" s="60"/>
      <c r="G99" s="60" t="n">
        <v>2.5</v>
      </c>
      <c r="H99" s="60"/>
      <c r="I99" s="61" t="n">
        <v>-6.08</v>
      </c>
      <c r="J99" s="61" t="n">
        <v>0.02</v>
      </c>
      <c r="K99" s="61" t="n">
        <v>119.08</v>
      </c>
      <c r="L99" s="61" t="n">
        <f aca="false">VLOOKUP(C99,'All Busses'!$O$4:$Q$2040,2,FALSE())-VLOOKUP(B99,'All Busses'!$O$4:$Q$2040,2,FALSE())</f>
        <v>1289.48</v>
      </c>
      <c r="M99" s="62" t="n">
        <f aca="false">VLOOKUP(C99,'All Busses'!$L$4:$W$2040,7,FALSE())-VLOOKUP(B99,'All Busses'!$L$4:$W$2040,7,FALSE())</f>
        <v>354.84</v>
      </c>
      <c r="N99" s="62" t="n">
        <f aca="false">VLOOKUP(C99,'All Busses'!$L$4:$W$2040,9,FALSE())-VLOOKUP(B99,'All Busses'!$L$4:$W$2040,9,FALSE())</f>
        <v>1430.97</v>
      </c>
      <c r="O99" s="62" t="n">
        <f aca="false">VLOOKUP(C99,'All Busses'!$L$4:$W$2040,11,FALSE())-VLOOKUP(B99,'All Busses'!$L$4:$W$2040,11,FALSE())</f>
        <v>-188.950000000001</v>
      </c>
    </row>
    <row r="100" customFormat="false" ht="12.75" hidden="false" customHeight="false" outlineLevel="0" collapsed="false">
      <c r="A100" s="27" t="s">
        <v>3631</v>
      </c>
      <c r="B100" s="27" t="s">
        <v>2316</v>
      </c>
      <c r="C100" s="27" t="s">
        <v>3526</v>
      </c>
      <c r="D100" s="27" t="s">
        <v>3632</v>
      </c>
      <c r="E100" s="60"/>
      <c r="F100" s="60"/>
      <c r="G100" s="60" t="n">
        <v>2.5</v>
      </c>
      <c r="H100" s="60"/>
      <c r="I100" s="61" t="n">
        <v>-6.08</v>
      </c>
      <c r="J100" s="61" t="n">
        <v>0.02</v>
      </c>
      <c r="K100" s="61" t="n">
        <v>119.08</v>
      </c>
      <c r="L100" s="61" t="n">
        <f aca="false">VLOOKUP(C100,'All Busses'!$O$4:$Q$2040,2,FALSE())-VLOOKUP(B100,'All Busses'!$O$4:$Q$2040,2,FALSE())</f>
        <v>1289.48</v>
      </c>
      <c r="M100" s="62" t="n">
        <f aca="false">VLOOKUP(C100,'All Busses'!$L$4:$W$2040,7,FALSE())-VLOOKUP(B100,'All Busses'!$L$4:$W$2040,7,FALSE())</f>
        <v>354.84</v>
      </c>
      <c r="N100" s="62" t="n">
        <f aca="false">VLOOKUP(C100,'All Busses'!$L$4:$W$2040,9,FALSE())-VLOOKUP(B100,'All Busses'!$L$4:$W$2040,9,FALSE())</f>
        <v>1430.97</v>
      </c>
      <c r="O100" s="62" t="n">
        <f aca="false">VLOOKUP(C100,'All Busses'!$L$4:$W$2040,11,FALSE())-VLOOKUP(B100,'All Busses'!$L$4:$W$2040,11,FALSE())</f>
        <v>-188.950000000001</v>
      </c>
    </row>
    <row r="101" customFormat="false" ht="12.75" hidden="false" customHeight="false" outlineLevel="0" collapsed="false">
      <c r="A101" s="27" t="s">
        <v>3631</v>
      </c>
      <c r="B101" s="27" t="s">
        <v>2367</v>
      </c>
      <c r="C101" s="27" t="s">
        <v>1050</v>
      </c>
      <c r="D101" s="27" t="s">
        <v>3632</v>
      </c>
      <c r="E101" s="60"/>
      <c r="F101" s="60"/>
      <c r="G101" s="60" t="n">
        <v>35</v>
      </c>
      <c r="H101" s="60"/>
      <c r="I101" s="61" t="n">
        <v>86.33</v>
      </c>
      <c r="J101" s="61" t="n">
        <v>77.8</v>
      </c>
      <c r="K101" s="61" t="n">
        <v>104.9</v>
      </c>
      <c r="L101" s="61" t="n">
        <f aca="false">VLOOKUP(C101,'All Busses'!$O$4:$Q$2040,2,FALSE())-VLOOKUP(B101,'All Busses'!$O$4:$Q$2040,2,FALSE())</f>
        <v>335.01</v>
      </c>
      <c r="M101" s="62" t="n">
        <f aca="false">VLOOKUP(C101,'All Busses'!$L$4:$W$2040,7,FALSE())-VLOOKUP(B101,'All Busses'!$L$4:$W$2040,7,FALSE())</f>
        <v>394.989999999998</v>
      </c>
      <c r="N101" s="62" t="n">
        <f aca="false">VLOOKUP(C101,'All Busses'!$L$4:$W$2040,9,FALSE())-VLOOKUP(B101,'All Busses'!$L$4:$W$2040,9,FALSE())</f>
        <v>-133.699999999997</v>
      </c>
      <c r="O101" s="62" t="n">
        <f aca="false">VLOOKUP(C101,'All Busses'!$L$4:$W$2040,11,FALSE())-VLOOKUP(B101,'All Busses'!$L$4:$W$2040,11,FALSE())</f>
        <v>15.1399999999994</v>
      </c>
    </row>
    <row r="102" customFormat="false" ht="12.75" hidden="false" customHeight="false" outlineLevel="0" collapsed="false">
      <c r="A102" s="27" t="s">
        <v>3631</v>
      </c>
      <c r="B102" s="27" t="s">
        <v>2367</v>
      </c>
      <c r="C102" s="27" t="s">
        <v>27</v>
      </c>
      <c r="D102" s="27" t="s">
        <v>3632</v>
      </c>
      <c r="E102" s="60" t="n">
        <v>2.5</v>
      </c>
      <c r="F102" s="60" t="n">
        <v>7.5</v>
      </c>
      <c r="G102" s="60"/>
      <c r="H102" s="60"/>
      <c r="I102" s="61" t="n">
        <v>117.27</v>
      </c>
      <c r="J102" s="61" t="n">
        <v>42.87</v>
      </c>
      <c r="K102" s="61" t="n">
        <v>113.29</v>
      </c>
      <c r="L102" s="61" t="n">
        <f aca="false">VLOOKUP(C102,'All Busses'!$O$4:$Q$2040,2,FALSE())-VLOOKUP(B102,'All Busses'!$O$4:$Q$2040,2,FALSE())</f>
        <v>9.70000000000005</v>
      </c>
      <c r="M102" s="62" t="n">
        <f aca="false">VLOOKUP(C102,'All Busses'!$L$4:$W$2040,7,FALSE())-VLOOKUP(B102,'All Busses'!$L$4:$W$2040,7,FALSE())</f>
        <v>464.964651999999</v>
      </c>
      <c r="N102" s="62" t="n">
        <f aca="false">VLOOKUP(C102,'All Busses'!$L$4:$W$2040,9,FALSE())-VLOOKUP(B102,'All Busses'!$L$4:$W$2040,9,FALSE())</f>
        <v>-346.366467999993</v>
      </c>
      <c r="O102" s="62" t="n">
        <f aca="false">VLOOKUP(C102,'All Busses'!$L$4:$W$2040,11,FALSE())-VLOOKUP(B102,'All Busses'!$L$4:$W$2040,11,FALSE())</f>
        <v>-117.279237000002</v>
      </c>
    </row>
    <row r="103" customFormat="false" ht="12.75" hidden="false" customHeight="false" outlineLevel="0" collapsed="false">
      <c r="A103" s="27" t="s">
        <v>3631</v>
      </c>
      <c r="B103" s="27" t="s">
        <v>2367</v>
      </c>
      <c r="C103" s="27" t="s">
        <v>2955</v>
      </c>
      <c r="D103" s="27" t="s">
        <v>3632</v>
      </c>
      <c r="E103" s="60"/>
      <c r="F103" s="60" t="n">
        <v>5</v>
      </c>
      <c r="G103" s="60"/>
      <c r="H103" s="60"/>
      <c r="I103" s="61" t="n">
        <v>112.33</v>
      </c>
      <c r="J103" s="61" t="n">
        <v>83.41</v>
      </c>
      <c r="K103" s="61" t="n">
        <v>122.82</v>
      </c>
      <c r="L103" s="61" t="n">
        <f aca="false">VLOOKUP(C103,'All Busses'!$O$4:$Q$2040,2,FALSE())-VLOOKUP(B103,'All Busses'!$O$4:$Q$2040,2,FALSE())</f>
        <v>303.23</v>
      </c>
      <c r="M103" s="62" t="n">
        <f aca="false">VLOOKUP(C103,'All Busses'!$L$4:$W$2040,7,FALSE())-VLOOKUP(B103,'All Busses'!$L$4:$W$2040,7,FALSE())</f>
        <v>532.369999999999</v>
      </c>
      <c r="N103" s="62" t="n">
        <f aca="false">VLOOKUP(C103,'All Busses'!$L$4:$W$2040,9,FALSE())-VLOOKUP(B103,'All Busses'!$L$4:$W$2040,9,FALSE())</f>
        <v>-147.209999999999</v>
      </c>
      <c r="O103" s="62" t="n">
        <f aca="false">VLOOKUP(C103,'All Busses'!$L$4:$W$2040,11,FALSE())-VLOOKUP(B103,'All Busses'!$L$4:$W$2040,11,FALSE())</f>
        <v>42.0200000000004</v>
      </c>
    </row>
    <row r="104" customFormat="false" ht="12.75" hidden="false" customHeight="false" outlineLevel="0" collapsed="false">
      <c r="A104" s="27" t="s">
        <v>3631</v>
      </c>
      <c r="B104" s="27" t="s">
        <v>2481</v>
      </c>
      <c r="C104" s="27" t="s">
        <v>1192</v>
      </c>
      <c r="D104" s="27" t="s">
        <v>3632</v>
      </c>
      <c r="E104" s="60"/>
      <c r="F104" s="60"/>
      <c r="G104" s="60" t="n">
        <v>33.7</v>
      </c>
      <c r="H104" s="60"/>
      <c r="I104" s="61" t="n">
        <v>-6.62</v>
      </c>
      <c r="J104" s="61" t="n">
        <v>-1.38</v>
      </c>
      <c r="K104" s="61" t="n">
        <v>-1.38</v>
      </c>
      <c r="L104" s="61" t="n">
        <f aca="false">VLOOKUP(C104,'All Busses'!$O$4:$Q$2040,2,FALSE())-VLOOKUP(B104,'All Busses'!$O$4:$Q$2040,2,FALSE())</f>
        <v>58.91</v>
      </c>
      <c r="M104" s="62" t="n">
        <f aca="false">VLOOKUP(C104,'All Busses'!$L$4:$W$2040,7,FALSE())-VLOOKUP(B104,'All Busses'!$L$4:$W$2040,7,FALSE())</f>
        <v>-10.5200000000004</v>
      </c>
      <c r="N104" s="62" t="n">
        <f aca="false">VLOOKUP(C104,'All Busses'!$L$4:$W$2040,9,FALSE())-VLOOKUP(B104,'All Busses'!$L$4:$W$2040,9,FALSE())</f>
        <v>119.719999999994</v>
      </c>
      <c r="O104" s="62" t="n">
        <f aca="false">VLOOKUP(C104,'All Busses'!$L$4:$W$2040,11,FALSE())-VLOOKUP(B104,'All Busses'!$L$4:$W$2040,11,FALSE())</f>
        <v>276.92</v>
      </c>
    </row>
    <row r="105" customFormat="false" ht="12.75" hidden="false" customHeight="false" outlineLevel="0" collapsed="false">
      <c r="A105" s="27" t="s">
        <v>3631</v>
      </c>
      <c r="B105" s="27" t="s">
        <v>2546</v>
      </c>
      <c r="C105" s="27" t="s">
        <v>27</v>
      </c>
      <c r="D105" s="27" t="s">
        <v>3632</v>
      </c>
      <c r="E105" s="60" t="n">
        <v>5</v>
      </c>
      <c r="F105" s="60" t="n">
        <v>2.5</v>
      </c>
      <c r="G105" s="60"/>
      <c r="H105" s="60"/>
      <c r="I105" s="61" t="n">
        <v>120.9</v>
      </c>
      <c r="J105" s="61" t="n">
        <v>43.17</v>
      </c>
      <c r="K105" s="61" t="n">
        <v>114.72</v>
      </c>
      <c r="L105" s="61" t="n">
        <f aca="false">VLOOKUP(C105,'All Busses'!$O$4:$Q$2040,2,FALSE())-VLOOKUP(B105,'All Busses'!$O$4:$Q$2040,2,FALSE())</f>
        <v>1680.14</v>
      </c>
      <c r="M105" s="62" t="n">
        <f aca="false">VLOOKUP(C105,'All Busses'!$L$4:$W$2040,7,FALSE())-VLOOKUP(B105,'All Busses'!$L$4:$W$2040,7,FALSE())</f>
        <v>537.694651999998</v>
      </c>
      <c r="N105" s="62" t="n">
        <f aca="false">VLOOKUP(C105,'All Busses'!$L$4:$W$2040,9,FALSE())-VLOOKUP(B105,'All Busses'!$L$4:$W$2040,9,FALSE())</f>
        <v>1728.193532</v>
      </c>
      <c r="O105" s="62" t="n">
        <f aca="false">VLOOKUP(C105,'All Busses'!$L$4:$W$2040,11,FALSE())-VLOOKUP(B105,'All Busses'!$L$4:$W$2040,11,FALSE())</f>
        <v>-173.229237000003</v>
      </c>
    </row>
    <row r="106" customFormat="false" ht="12.75" hidden="false" customHeight="false" outlineLevel="0" collapsed="false">
      <c r="A106" s="27" t="s">
        <v>3631</v>
      </c>
      <c r="B106" s="27" t="s">
        <v>2558</v>
      </c>
      <c r="C106" s="27" t="s">
        <v>33</v>
      </c>
      <c r="D106" s="27" t="s">
        <v>3633</v>
      </c>
      <c r="E106" s="60" t="n">
        <v>116</v>
      </c>
      <c r="F106" s="60"/>
      <c r="G106" s="60"/>
      <c r="H106" s="60"/>
      <c r="I106" s="61" t="n">
        <v>0.59</v>
      </c>
      <c r="J106" s="61" t="n">
        <v>-0.16</v>
      </c>
      <c r="K106" s="61" t="n">
        <v>-0.47</v>
      </c>
      <c r="L106" s="61" t="n">
        <f aca="false">VLOOKUP(C106,'All Busses'!$O$4:$Q$2040,2,FALSE())-VLOOKUP(B106,'All Busses'!$O$4:$Q$2040,2,FALSE())</f>
        <v>3.94000000000005</v>
      </c>
      <c r="M106" s="62" t="n">
        <f aca="false">VLOOKUP(C106,'All Busses'!$L$4:$W$2040,7,FALSE())-VLOOKUP(B106,'All Busses'!$L$4:$W$2040,7,FALSE())</f>
        <v>13.0034619999969</v>
      </c>
      <c r="N106" s="62" t="n">
        <f aca="false">VLOOKUP(C106,'All Busses'!$L$4:$W$2040,9,FALSE())-VLOOKUP(B106,'All Busses'!$L$4:$W$2040,9,FALSE())</f>
        <v>16.9553620000079</v>
      </c>
      <c r="O106" s="62" t="n">
        <f aca="false">VLOOKUP(C106,'All Busses'!$L$4:$W$2040,11,FALSE())-VLOOKUP(B106,'All Busses'!$L$4:$W$2040,11,FALSE())</f>
        <v>-5.96971400000439</v>
      </c>
    </row>
    <row r="107" customFormat="false" ht="12.75" hidden="false" customHeight="false" outlineLevel="0" collapsed="false">
      <c r="A107" s="27" t="s">
        <v>3631</v>
      </c>
      <c r="B107" s="27" t="s">
        <v>60</v>
      </c>
      <c r="C107" s="27" t="s">
        <v>27</v>
      </c>
      <c r="D107" s="27" t="s">
        <v>3632</v>
      </c>
      <c r="E107" s="60" t="n">
        <v>1</v>
      </c>
      <c r="F107" s="60"/>
      <c r="G107" s="60"/>
      <c r="H107" s="60"/>
      <c r="I107" s="61" t="n">
        <v>103.46</v>
      </c>
      <c r="J107" s="61" t="n">
        <v>56.62</v>
      </c>
      <c r="K107" s="61" t="n">
        <v>98.21</v>
      </c>
      <c r="L107" s="61" t="n">
        <f aca="false">VLOOKUP(C107,'All Busses'!$O$4:$Q$2040,2,FALSE())-VLOOKUP(B107,'All Busses'!$O$4:$Q$2040,2,FALSE())</f>
        <v>1345.23</v>
      </c>
      <c r="M107" s="62" t="n">
        <f aca="false">VLOOKUP(C107,'All Busses'!$L$4:$W$2040,7,FALSE())-VLOOKUP(B107,'All Busses'!$L$4:$W$2040,7,FALSE())</f>
        <v>450.204944000001</v>
      </c>
      <c r="N107" s="62" t="n">
        <f aca="false">VLOOKUP(C107,'All Busses'!$L$4:$W$2040,9,FALSE())-VLOOKUP(B107,'All Busses'!$L$4:$W$2040,9,FALSE())</f>
        <v>1592.773097</v>
      </c>
      <c r="O107" s="62" t="n">
        <f aca="false">VLOOKUP(C107,'All Busses'!$L$4:$W$2040,11,FALSE())-VLOOKUP(B107,'All Busses'!$L$4:$W$2040,11,FALSE())</f>
        <v>-134.592083000001</v>
      </c>
    </row>
    <row r="108" customFormat="false" ht="12.75" hidden="false" customHeight="false" outlineLevel="0" collapsed="false">
      <c r="A108" s="27" t="s">
        <v>3631</v>
      </c>
      <c r="B108" s="27" t="s">
        <v>2692</v>
      </c>
      <c r="C108" s="27" t="s">
        <v>2157</v>
      </c>
      <c r="D108" s="27" t="s">
        <v>3632</v>
      </c>
      <c r="E108" s="60"/>
      <c r="F108" s="60"/>
      <c r="G108" s="60" t="n">
        <v>3</v>
      </c>
      <c r="H108" s="60"/>
      <c r="I108" s="61" t="n">
        <v>106.43</v>
      </c>
      <c r="J108" s="61" t="n">
        <v>127.01</v>
      </c>
      <c r="K108" s="61" t="n">
        <v>150.09</v>
      </c>
      <c r="L108" s="61" t="n">
        <f aca="false">VLOOKUP(C108,'All Busses'!$O$4:$Q$2040,2,FALSE())-VLOOKUP(B108,'All Busses'!$O$4:$Q$2040,2,FALSE())</f>
        <v>2156.78</v>
      </c>
      <c r="M108" s="62" t="n">
        <f aca="false">VLOOKUP(C108,'All Busses'!$L$4:$W$2040,7,FALSE())-VLOOKUP(B108,'All Busses'!$L$4:$W$2040,7,FALSE())</f>
        <v>770.789999999997</v>
      </c>
      <c r="N108" s="62" t="n">
        <f aca="false">VLOOKUP(C108,'All Busses'!$L$4:$W$2040,9,FALSE())-VLOOKUP(B108,'All Busses'!$L$4:$W$2040,9,FALSE())</f>
        <v>1986.23</v>
      </c>
      <c r="O108" s="62" t="n">
        <f aca="false">VLOOKUP(C108,'All Busses'!$L$4:$W$2040,11,FALSE())-VLOOKUP(B108,'All Busses'!$L$4:$W$2040,11,FALSE())</f>
        <v>4.46999999999935</v>
      </c>
    </row>
    <row r="109" customFormat="false" ht="12.75" hidden="false" customHeight="false" outlineLevel="0" collapsed="false">
      <c r="A109" s="27" t="s">
        <v>3631</v>
      </c>
      <c r="B109" s="27" t="s">
        <v>2692</v>
      </c>
      <c r="C109" s="27" t="s">
        <v>27</v>
      </c>
      <c r="D109" s="27" t="s">
        <v>3632</v>
      </c>
      <c r="E109" s="60"/>
      <c r="F109" s="60"/>
      <c r="G109" s="60" t="n">
        <v>2.3</v>
      </c>
      <c r="H109" s="60"/>
      <c r="I109" s="61" t="n">
        <v>116.72</v>
      </c>
      <c r="J109" s="61" t="n">
        <v>40.21</v>
      </c>
      <c r="K109" s="61" t="n">
        <v>110</v>
      </c>
      <c r="L109" s="61" t="n">
        <f aca="false">VLOOKUP(C109,'All Busses'!$O$4:$Q$2040,2,FALSE())-VLOOKUP(B109,'All Busses'!$O$4:$Q$2040,2,FALSE())</f>
        <v>1500.33</v>
      </c>
      <c r="M109" s="62" t="n">
        <f aca="false">VLOOKUP(C109,'All Busses'!$L$4:$W$2040,7,FALSE())-VLOOKUP(B109,'All Busses'!$L$4:$W$2040,7,FALSE())</f>
        <v>626.514651999998</v>
      </c>
      <c r="N109" s="62" t="n">
        <f aca="false">VLOOKUP(C109,'All Busses'!$L$4:$W$2040,9,FALSE())-VLOOKUP(B109,'All Busses'!$L$4:$W$2040,9,FALSE())</f>
        <v>1732.62353200001</v>
      </c>
      <c r="O109" s="62" t="n">
        <f aca="false">VLOOKUP(C109,'All Busses'!$L$4:$W$2040,11,FALSE())-VLOOKUP(B109,'All Busses'!$L$4:$W$2040,11,FALSE())</f>
        <v>-229.389237000003</v>
      </c>
    </row>
    <row r="110" customFormat="false" ht="12.75" hidden="false" customHeight="false" outlineLevel="0" collapsed="false">
      <c r="A110" s="27" t="s">
        <v>3631</v>
      </c>
      <c r="B110" s="27" t="s">
        <v>2834</v>
      </c>
      <c r="C110" s="27" t="s">
        <v>3416</v>
      </c>
      <c r="D110" s="27" t="s">
        <v>3632</v>
      </c>
      <c r="E110" s="60"/>
      <c r="F110" s="60" t="n">
        <v>44</v>
      </c>
      <c r="G110" s="60"/>
      <c r="H110" s="60"/>
      <c r="I110" s="61" t="n">
        <v>140.79</v>
      </c>
      <c r="J110" s="61" t="n">
        <v>55.34</v>
      </c>
      <c r="K110" s="61" t="n">
        <v>140.22</v>
      </c>
      <c r="L110" s="61" t="n">
        <f aca="false">VLOOKUP(C110,'All Busses'!$O$4:$Q$2040,2,FALSE())-VLOOKUP(B110,'All Busses'!$O$4:$Q$2040,2,FALSE())</f>
        <v>1435.49</v>
      </c>
      <c r="M110" s="62" t="n">
        <f aca="false">VLOOKUP(C110,'All Busses'!$L$4:$W$2040,7,FALSE())-VLOOKUP(B110,'All Busses'!$L$4:$W$2040,7,FALSE())</f>
        <v>524.32</v>
      </c>
      <c r="N110" s="62" t="n">
        <f aca="false">VLOOKUP(C110,'All Busses'!$L$4:$W$2040,9,FALSE())-VLOOKUP(B110,'All Busses'!$L$4:$W$2040,9,FALSE())</f>
        <v>1868.33</v>
      </c>
      <c r="O110" s="62" t="n">
        <f aca="false">VLOOKUP(C110,'All Busses'!$L$4:$W$2040,11,FALSE())-VLOOKUP(B110,'All Busses'!$L$4:$W$2040,11,FALSE())</f>
        <v>-248.960000000001</v>
      </c>
    </row>
    <row r="111" customFormat="false" ht="12.75" hidden="false" customHeight="false" outlineLevel="0" collapsed="false">
      <c r="A111" s="27" t="s">
        <v>3631</v>
      </c>
      <c r="B111" s="27" t="s">
        <v>2847</v>
      </c>
      <c r="C111" s="27" t="s">
        <v>2645</v>
      </c>
      <c r="D111" s="27" t="s">
        <v>3632</v>
      </c>
      <c r="E111" s="60"/>
      <c r="F111" s="60"/>
      <c r="G111" s="60" t="n">
        <v>2.4</v>
      </c>
      <c r="H111" s="60"/>
      <c r="I111" s="61" t="n">
        <v>57.82</v>
      </c>
      <c r="J111" s="61" t="n">
        <v>72.75</v>
      </c>
      <c r="K111" s="61" t="n">
        <v>80.67</v>
      </c>
      <c r="L111" s="61" t="n">
        <f aca="false">VLOOKUP(C111,'All Busses'!$O$4:$Q$2040,2,FALSE())-VLOOKUP(B111,'All Busses'!$O$4:$Q$2040,2,FALSE())</f>
        <v>1662.23</v>
      </c>
      <c r="M111" s="62" t="n">
        <f aca="false">VLOOKUP(C111,'All Busses'!$L$4:$W$2040,7,FALSE())-VLOOKUP(B111,'All Busses'!$L$4:$W$2040,7,FALSE())</f>
        <v>329.959999999999</v>
      </c>
      <c r="N111" s="62" t="n">
        <f aca="false">VLOOKUP(C111,'All Busses'!$L$4:$W$2040,9,FALSE())-VLOOKUP(B111,'All Busses'!$L$4:$W$2040,9,FALSE())</f>
        <v>1030.26</v>
      </c>
      <c r="O111" s="62" t="n">
        <f aca="false">VLOOKUP(C111,'All Busses'!$L$4:$W$2040,11,FALSE())-VLOOKUP(B111,'All Busses'!$L$4:$W$2040,11,FALSE())</f>
        <v>-165.34</v>
      </c>
    </row>
    <row r="112" customFormat="false" ht="12.75" hidden="false" customHeight="false" outlineLevel="0" collapsed="false">
      <c r="A112" s="27" t="s">
        <v>3631</v>
      </c>
      <c r="B112" s="27" t="s">
        <v>2850</v>
      </c>
      <c r="C112" s="27" t="s">
        <v>2645</v>
      </c>
      <c r="D112" s="27" t="s">
        <v>3632</v>
      </c>
      <c r="E112" s="60"/>
      <c r="F112" s="60"/>
      <c r="G112" s="60" t="n">
        <v>2.4</v>
      </c>
      <c r="H112" s="60"/>
      <c r="I112" s="61" t="n">
        <v>57.82</v>
      </c>
      <c r="J112" s="61" t="n">
        <v>72.75</v>
      </c>
      <c r="K112" s="61" t="n">
        <v>80.67</v>
      </c>
      <c r="L112" s="61" t="n">
        <f aca="false">VLOOKUP(C112,'All Busses'!$O$4:$Q$2040,2,FALSE())-VLOOKUP(B112,'All Busses'!$O$4:$Q$2040,2,FALSE())</f>
        <v>1662.23</v>
      </c>
      <c r="M112" s="62" t="n">
        <f aca="false">VLOOKUP(C112,'All Busses'!$L$4:$W$2040,7,FALSE())-VLOOKUP(B112,'All Busses'!$L$4:$W$2040,7,FALSE())</f>
        <v>329.959999999999</v>
      </c>
      <c r="N112" s="62" t="n">
        <f aca="false">VLOOKUP(C112,'All Busses'!$L$4:$W$2040,9,FALSE())-VLOOKUP(B112,'All Busses'!$L$4:$W$2040,9,FALSE())</f>
        <v>1030.26</v>
      </c>
      <c r="O112" s="62" t="n">
        <f aca="false">VLOOKUP(C112,'All Busses'!$L$4:$W$2040,11,FALSE())-VLOOKUP(B112,'All Busses'!$L$4:$W$2040,11,FALSE())</f>
        <v>-165.34</v>
      </c>
    </row>
    <row r="113" customFormat="false" ht="12.75" hidden="false" customHeight="false" outlineLevel="0" collapsed="false">
      <c r="A113" s="27" t="s">
        <v>3631</v>
      </c>
      <c r="B113" s="27" t="s">
        <v>2982</v>
      </c>
      <c r="C113" s="27" t="s">
        <v>1951</v>
      </c>
      <c r="D113" s="27" t="s">
        <v>3632</v>
      </c>
      <c r="E113" s="60"/>
      <c r="F113" s="60"/>
      <c r="G113" s="60"/>
      <c r="H113" s="60" t="n">
        <v>40</v>
      </c>
      <c r="I113" s="61" t="n">
        <v>0.260000000000002</v>
      </c>
      <c r="J113" s="61" t="n">
        <v>-0.26</v>
      </c>
      <c r="K113" s="61" t="n">
        <v>-0.91</v>
      </c>
      <c r="L113" s="61" t="n">
        <f aca="false">VLOOKUP(C113,'All Busses'!$O$4:$Q$2040,2,FALSE())-VLOOKUP(B113,'All Busses'!$O$4:$Q$2040,2,FALSE())</f>
        <v>-5.63999999999999</v>
      </c>
      <c r="M113" s="62" t="n">
        <f aca="false">VLOOKUP(C113,'All Busses'!$L$4:$W$2040,7,FALSE())-VLOOKUP(B113,'All Busses'!$L$4:$W$2040,7,FALSE())</f>
        <v>-0.340000000000146</v>
      </c>
      <c r="N113" s="62" t="n">
        <f aca="false">VLOOKUP(C113,'All Busses'!$L$4:$W$2040,9,FALSE())-VLOOKUP(B113,'All Busses'!$L$4:$W$2040,9,FALSE())</f>
        <v>-5.7699999999968</v>
      </c>
      <c r="O113" s="62" t="n">
        <f aca="false">VLOOKUP(C113,'All Busses'!$L$4:$W$2040,11,FALSE())-VLOOKUP(B113,'All Busses'!$L$4:$W$2040,11,FALSE())</f>
        <v>-5.53999999999905</v>
      </c>
    </row>
    <row r="114" customFormat="false" ht="12.75" hidden="false" customHeight="false" outlineLevel="0" collapsed="false">
      <c r="A114" s="27" t="s">
        <v>3631</v>
      </c>
      <c r="B114" s="27" t="s">
        <v>2995</v>
      </c>
      <c r="C114" s="27" t="s">
        <v>2108</v>
      </c>
      <c r="D114" s="27" t="s">
        <v>3632</v>
      </c>
      <c r="E114" s="60"/>
      <c r="F114" s="60"/>
      <c r="G114" s="60" t="n">
        <v>25</v>
      </c>
      <c r="H114" s="60"/>
      <c r="I114" s="61" t="n">
        <v>-12.29</v>
      </c>
      <c r="J114" s="61" t="n">
        <v>-3.94</v>
      </c>
      <c r="K114" s="61" t="n">
        <v>-13.61</v>
      </c>
      <c r="L114" s="61" t="n">
        <f aca="false">VLOOKUP(C114,'All Busses'!$O$4:$Q$2040,2,FALSE())-VLOOKUP(B114,'All Busses'!$O$4:$Q$2040,2,FALSE())</f>
        <v>277.79</v>
      </c>
      <c r="M114" s="62" t="n">
        <f aca="false">VLOOKUP(C114,'All Busses'!$L$4:$W$2040,7,FALSE())-VLOOKUP(B114,'All Busses'!$L$4:$W$2040,7,FALSE())</f>
        <v>109.900000000001</v>
      </c>
      <c r="N114" s="62" t="n">
        <f aca="false">VLOOKUP(C114,'All Busses'!$L$4:$W$2040,9,FALSE())-VLOOKUP(B114,'All Busses'!$L$4:$W$2040,9,FALSE())</f>
        <v>224.730000000003</v>
      </c>
      <c r="O114" s="62" t="n">
        <f aca="false">VLOOKUP(C114,'All Busses'!$L$4:$W$2040,11,FALSE())-VLOOKUP(B114,'All Busses'!$L$4:$W$2040,11,FALSE())</f>
        <v>-12.6000000000004</v>
      </c>
    </row>
    <row r="115" customFormat="false" ht="12.75" hidden="false" customHeight="false" outlineLevel="0" collapsed="false">
      <c r="A115" s="27" t="s">
        <v>3631</v>
      </c>
      <c r="B115" s="27" t="s">
        <v>3120</v>
      </c>
      <c r="C115" s="27" t="s">
        <v>32</v>
      </c>
      <c r="D115" s="27" t="s">
        <v>3632</v>
      </c>
      <c r="E115" s="60"/>
      <c r="F115" s="60"/>
      <c r="G115" s="60"/>
      <c r="H115" s="60" t="n">
        <v>99.4</v>
      </c>
      <c r="I115" s="61" t="n">
        <v>175.64</v>
      </c>
      <c r="J115" s="61" t="n">
        <v>11.32</v>
      </c>
      <c r="K115" s="61" t="n">
        <v>49.18</v>
      </c>
      <c r="L115" s="61" t="n">
        <f aca="false">VLOOKUP(C115,'All Busses'!$O$4:$Q$2040,2,FALSE())-VLOOKUP(B115,'All Busses'!$O$4:$Q$2040,2,FALSE())</f>
        <v>15</v>
      </c>
      <c r="M115" s="62" t="n">
        <f aca="false">VLOOKUP(C115,'All Busses'!$L$4:$W$2040,7,FALSE())-VLOOKUP(B115,'All Busses'!$L$4:$W$2040,7,FALSE())</f>
        <v>158.400000000001</v>
      </c>
      <c r="N115" s="62" t="n">
        <f aca="false">VLOOKUP(C115,'All Busses'!$L$4:$W$2040,9,FALSE())-VLOOKUP(B115,'All Busses'!$L$4:$W$2040,9,FALSE())</f>
        <v>39.3199999999997</v>
      </c>
      <c r="O115" s="62" t="n">
        <f aca="false">VLOOKUP(C115,'All Busses'!$L$4:$W$2040,11,FALSE())-VLOOKUP(B115,'All Busses'!$L$4:$W$2040,11,FALSE())</f>
        <v>-18.6000000000004</v>
      </c>
    </row>
    <row r="116" customFormat="false" ht="12.75" hidden="false" customHeight="false" outlineLevel="0" collapsed="false">
      <c r="A116" s="27" t="s">
        <v>3631</v>
      </c>
      <c r="B116" s="27" t="s">
        <v>3125</v>
      </c>
      <c r="C116" s="27" t="s">
        <v>27</v>
      </c>
      <c r="D116" s="27" t="s">
        <v>3632</v>
      </c>
      <c r="E116" s="60" t="n">
        <v>5</v>
      </c>
      <c r="F116" s="60"/>
      <c r="G116" s="60"/>
      <c r="H116" s="60"/>
      <c r="I116" s="61" t="n">
        <v>134.69</v>
      </c>
      <c r="J116" s="61" t="n">
        <v>46.19</v>
      </c>
      <c r="K116" s="61" t="n">
        <v>129.52</v>
      </c>
      <c r="L116" s="61" t="n">
        <f aca="false">VLOOKUP(C116,'All Busses'!$O$4:$Q$2040,2,FALSE())-VLOOKUP(B116,'All Busses'!$O$4:$Q$2040,2,FALSE())</f>
        <v>1395.11</v>
      </c>
      <c r="M116" s="62" t="n">
        <f aca="false">VLOOKUP(C116,'All Busses'!$L$4:$W$2040,7,FALSE())-VLOOKUP(B116,'All Busses'!$L$4:$W$2040,7,FALSE())</f>
        <v>577.184652</v>
      </c>
      <c r="N116" s="62" t="n">
        <f aca="false">VLOOKUP(C116,'All Busses'!$L$4:$W$2040,9,FALSE())-VLOOKUP(B116,'All Busses'!$L$4:$W$2040,9,FALSE())</f>
        <v>1377.55353200001</v>
      </c>
      <c r="O116" s="62" t="n">
        <f aca="false">VLOOKUP(C116,'All Busses'!$L$4:$W$2040,11,FALSE())-VLOOKUP(B116,'All Busses'!$L$4:$W$2040,11,FALSE())</f>
        <v>-34.1092370000024</v>
      </c>
    </row>
    <row r="117" customFormat="false" ht="12.75" hidden="false" customHeight="false" outlineLevel="0" collapsed="false">
      <c r="A117" s="27" t="s">
        <v>3631</v>
      </c>
      <c r="B117" s="27" t="s">
        <v>3129</v>
      </c>
      <c r="C117" s="27" t="s">
        <v>27</v>
      </c>
      <c r="D117" s="27" t="s">
        <v>3632</v>
      </c>
      <c r="E117" s="60" t="n">
        <v>10</v>
      </c>
      <c r="F117" s="60"/>
      <c r="G117" s="60"/>
      <c r="H117" s="60"/>
      <c r="I117" s="61" t="n">
        <v>136.05</v>
      </c>
      <c r="J117" s="61" t="n">
        <v>46.63</v>
      </c>
      <c r="K117" s="61" t="n">
        <v>130.63</v>
      </c>
      <c r="L117" s="61" t="n">
        <f aca="false">VLOOKUP(C117,'All Busses'!$O$4:$Q$2040,2,FALSE())-VLOOKUP(B117,'All Busses'!$O$4:$Q$2040,2,FALSE())</f>
        <v>1491.01</v>
      </c>
      <c r="M117" s="62" t="n">
        <f aca="false">VLOOKUP(C117,'All Busses'!$L$4:$W$2040,7,FALSE())-VLOOKUP(B117,'All Busses'!$L$4:$W$2040,7,FALSE())</f>
        <v>585.534651999999</v>
      </c>
      <c r="N117" s="62" t="n">
        <f aca="false">VLOOKUP(C117,'All Busses'!$L$4:$W$2040,9,FALSE())-VLOOKUP(B117,'All Busses'!$L$4:$W$2040,9,FALSE())</f>
        <v>1449.25353200001</v>
      </c>
      <c r="O117" s="62" t="n">
        <f aca="false">VLOOKUP(C117,'All Busses'!$L$4:$W$2040,11,FALSE())-VLOOKUP(B117,'All Busses'!$L$4:$W$2040,11,FALSE())</f>
        <v>-69.3292370000017</v>
      </c>
    </row>
    <row r="118" customFormat="false" ht="12.75" hidden="false" customHeight="false" outlineLevel="0" collapsed="false">
      <c r="A118" s="27" t="s">
        <v>3631</v>
      </c>
      <c r="B118" s="27" t="s">
        <v>3131</v>
      </c>
      <c r="C118" s="27" t="s">
        <v>27</v>
      </c>
      <c r="D118" s="27" t="s">
        <v>3632</v>
      </c>
      <c r="E118" s="60"/>
      <c r="F118" s="60" t="n">
        <v>2.5</v>
      </c>
      <c r="G118" s="60"/>
      <c r="H118" s="60"/>
      <c r="I118" s="61" t="n">
        <v>129.95</v>
      </c>
      <c r="J118" s="61" t="n">
        <v>44.56</v>
      </c>
      <c r="K118" s="61" t="n">
        <v>123.56</v>
      </c>
      <c r="L118" s="61" t="n">
        <f aca="false">VLOOKUP(C118,'All Busses'!$O$4:$Q$2040,2,FALSE())-VLOOKUP(B118,'All Busses'!$O$4:$Q$2040,2,FALSE())</f>
        <v>1864.96</v>
      </c>
      <c r="M118" s="62" t="n">
        <f aca="false">VLOOKUP(C118,'All Busses'!$L$4:$W$2040,7,FALSE())-VLOOKUP(B118,'All Busses'!$L$4:$W$2040,7,FALSE())</f>
        <v>535.484651999999</v>
      </c>
      <c r="N118" s="62" t="n">
        <f aca="false">VLOOKUP(C118,'All Busses'!$L$4:$W$2040,9,FALSE())-VLOOKUP(B118,'All Busses'!$L$4:$W$2040,9,FALSE())</f>
        <v>1757.32353200001</v>
      </c>
      <c r="O118" s="62" t="n">
        <f aca="false">VLOOKUP(C118,'All Busses'!$L$4:$W$2040,11,FALSE())-VLOOKUP(B118,'All Busses'!$L$4:$W$2040,11,FALSE())</f>
        <v>-126.659237000002</v>
      </c>
    </row>
    <row r="119" customFormat="false" ht="12.75" hidden="false" customHeight="false" outlineLevel="0" collapsed="false">
      <c r="A119" s="27" t="s">
        <v>3631</v>
      </c>
      <c r="B119" s="27" t="s">
        <v>3224</v>
      </c>
      <c r="C119" s="27" t="s">
        <v>1695</v>
      </c>
      <c r="D119" s="27" t="s">
        <v>3632</v>
      </c>
      <c r="E119" s="60"/>
      <c r="F119" s="60"/>
      <c r="G119" s="60"/>
      <c r="H119" s="60" t="n">
        <v>26</v>
      </c>
      <c r="I119" s="61" t="n">
        <v>0.03</v>
      </c>
      <c r="J119" s="61" t="n">
        <v>0.13</v>
      </c>
      <c r="K119" s="61" t="n">
        <v>0.23</v>
      </c>
      <c r="L119" s="61" t="n">
        <f aca="false">VLOOKUP(C119,'All Busses'!$O$4:$Q$2040,2,FALSE())-VLOOKUP(B119,'All Busses'!$O$4:$Q$2040,2,FALSE())</f>
        <v>-34.5</v>
      </c>
      <c r="M119" s="62" t="n">
        <f aca="false">VLOOKUP(C119,'All Busses'!$L$4:$W$2040,7,FALSE())-VLOOKUP(B119,'All Busses'!$L$4:$W$2040,7,FALSE())</f>
        <v>4.20999999999913</v>
      </c>
      <c r="N119" s="62" t="n">
        <f aca="false">VLOOKUP(C119,'All Busses'!$L$4:$W$2040,9,FALSE())-VLOOKUP(B119,'All Busses'!$L$4:$W$2040,9,FALSE())</f>
        <v>46.7999999999956</v>
      </c>
      <c r="O119" s="62" t="n">
        <f aca="false">VLOOKUP(C119,'All Busses'!$L$4:$W$2040,11,FALSE())-VLOOKUP(B119,'All Busses'!$L$4:$W$2040,11,FALSE())</f>
        <v>-1.92000000000007</v>
      </c>
    </row>
    <row r="120" customFormat="false" ht="12.75" hidden="false" customHeight="false" outlineLevel="0" collapsed="false">
      <c r="A120" s="27" t="s">
        <v>3631</v>
      </c>
      <c r="B120" s="27" t="s">
        <v>3263</v>
      </c>
      <c r="C120" s="27" t="s">
        <v>1050</v>
      </c>
      <c r="D120" s="27" t="s">
        <v>3632</v>
      </c>
      <c r="E120" s="60"/>
      <c r="F120" s="60"/>
      <c r="G120" s="60" t="n">
        <v>20</v>
      </c>
      <c r="H120" s="60"/>
      <c r="I120" s="61" t="n">
        <v>55.4</v>
      </c>
      <c r="J120" s="61" t="n">
        <v>82.84</v>
      </c>
      <c r="K120" s="61" t="n">
        <v>100.93</v>
      </c>
      <c r="L120" s="61" t="n">
        <f aca="false">VLOOKUP(C120,'All Busses'!$O$4:$Q$2040,2,FALSE())-VLOOKUP(B120,'All Busses'!$O$4:$Q$2040,2,FALSE())</f>
        <v>428.79</v>
      </c>
      <c r="M120" s="62" t="n">
        <f aca="false">VLOOKUP(C120,'All Busses'!$L$4:$W$2040,7,FALSE())-VLOOKUP(B120,'All Busses'!$L$4:$W$2040,7,FALSE())</f>
        <v>302.059999999998</v>
      </c>
      <c r="N120" s="62" t="n">
        <f aca="false">VLOOKUP(C120,'All Busses'!$L$4:$W$2040,9,FALSE())-VLOOKUP(B120,'All Busses'!$L$4:$W$2040,9,FALSE())</f>
        <v>27.7799999999988</v>
      </c>
      <c r="O120" s="62" t="n">
        <f aca="false">VLOOKUP(C120,'All Busses'!$L$4:$W$2040,11,FALSE())-VLOOKUP(B120,'All Busses'!$L$4:$W$2040,11,FALSE())</f>
        <v>59.1299999999992</v>
      </c>
    </row>
    <row r="121" customFormat="false" ht="12.75" hidden="false" customHeight="false" outlineLevel="0" collapsed="false">
      <c r="A121" s="27" t="s">
        <v>3631</v>
      </c>
      <c r="B121" s="27" t="s">
        <v>3263</v>
      </c>
      <c r="C121" s="27" t="s">
        <v>2955</v>
      </c>
      <c r="D121" s="27" t="s">
        <v>3632</v>
      </c>
      <c r="E121" s="60" t="n">
        <v>5</v>
      </c>
      <c r="F121" s="60" t="n">
        <v>5</v>
      </c>
      <c r="G121" s="60"/>
      <c r="H121" s="60"/>
      <c r="I121" s="61" t="n">
        <v>81.4</v>
      </c>
      <c r="J121" s="61" t="n">
        <v>88.45</v>
      </c>
      <c r="K121" s="61" t="n">
        <v>118.85</v>
      </c>
      <c r="L121" s="61" t="n">
        <f aca="false">VLOOKUP(C121,'All Busses'!$O$4:$Q$2040,2,FALSE())-VLOOKUP(B121,'All Busses'!$O$4:$Q$2040,2,FALSE())</f>
        <v>397.01</v>
      </c>
      <c r="M121" s="62" t="n">
        <f aca="false">VLOOKUP(C121,'All Busses'!$L$4:$W$2040,7,FALSE())-VLOOKUP(B121,'All Busses'!$L$4:$W$2040,7,FALSE())</f>
        <v>439.439999999999</v>
      </c>
      <c r="N121" s="62" t="n">
        <f aca="false">VLOOKUP(C121,'All Busses'!$L$4:$W$2040,9,FALSE())-VLOOKUP(B121,'All Busses'!$L$4:$W$2040,9,FALSE())</f>
        <v>14.2699999999968</v>
      </c>
      <c r="O121" s="62" t="n">
        <f aca="false">VLOOKUP(C121,'All Busses'!$L$4:$W$2040,11,FALSE())-VLOOKUP(B121,'All Busses'!$L$4:$W$2040,11,FALSE())</f>
        <v>86.0100000000002</v>
      </c>
    </row>
    <row r="122" customFormat="false" ht="12.75" hidden="false" customHeight="false" outlineLevel="0" collapsed="false">
      <c r="A122" s="27" t="s">
        <v>3631</v>
      </c>
      <c r="B122" s="27" t="s">
        <v>3269</v>
      </c>
      <c r="C122" s="27" t="s">
        <v>1050</v>
      </c>
      <c r="D122" s="27" t="s">
        <v>3632</v>
      </c>
      <c r="E122" s="60"/>
      <c r="F122" s="60"/>
      <c r="G122" s="60"/>
      <c r="H122" s="60" t="n">
        <v>4.5</v>
      </c>
      <c r="I122" s="61" t="n">
        <v>55.4</v>
      </c>
      <c r="J122" s="61" t="n">
        <v>82.84</v>
      </c>
      <c r="K122" s="61" t="n">
        <v>100.93</v>
      </c>
      <c r="L122" s="61" t="n">
        <f aca="false">VLOOKUP(C122,'All Busses'!$O$4:$Q$2040,2,FALSE())-VLOOKUP(B122,'All Busses'!$O$4:$Q$2040,2,FALSE())</f>
        <v>428.79</v>
      </c>
      <c r="M122" s="62" t="n">
        <f aca="false">VLOOKUP(C122,'All Busses'!$L$4:$W$2040,7,FALSE())-VLOOKUP(B122,'All Busses'!$L$4:$W$2040,7,FALSE())</f>
        <v>302.059999999998</v>
      </c>
      <c r="N122" s="62" t="n">
        <f aca="false">VLOOKUP(C122,'All Busses'!$L$4:$W$2040,9,FALSE())-VLOOKUP(B122,'All Busses'!$L$4:$W$2040,9,FALSE())</f>
        <v>27.7799999999988</v>
      </c>
      <c r="O122" s="62" t="n">
        <f aca="false">VLOOKUP(C122,'All Busses'!$L$4:$W$2040,11,FALSE())-VLOOKUP(B122,'All Busses'!$L$4:$W$2040,11,FALSE())</f>
        <v>59.1299999999992</v>
      </c>
    </row>
    <row r="123" customFormat="false" ht="12.75" hidden="false" customHeight="false" outlineLevel="0" collapsed="false">
      <c r="A123" s="27" t="s">
        <v>3631</v>
      </c>
      <c r="B123" s="27" t="s">
        <v>3269</v>
      </c>
      <c r="C123" s="27" t="s">
        <v>1182</v>
      </c>
      <c r="D123" s="27" t="s">
        <v>3632</v>
      </c>
      <c r="E123" s="60"/>
      <c r="F123" s="60"/>
      <c r="G123" s="60" t="n">
        <v>19.2</v>
      </c>
      <c r="H123" s="60"/>
      <c r="I123" s="61" t="n">
        <v>-15.36</v>
      </c>
      <c r="J123" s="61" t="n">
        <v>-6.64</v>
      </c>
      <c r="K123" s="61" t="n">
        <v>15.94</v>
      </c>
      <c r="L123" s="61" t="n">
        <f aca="false">VLOOKUP(C123,'All Busses'!$O$4:$Q$2040,2,FALSE())-VLOOKUP(B123,'All Busses'!$O$4:$Q$2040,2,FALSE())</f>
        <v>-971.03</v>
      </c>
      <c r="M123" s="62" t="n">
        <f aca="false">VLOOKUP(C123,'All Busses'!$L$4:$W$2040,7,FALSE())-VLOOKUP(B123,'All Busses'!$L$4:$W$2040,7,FALSE())</f>
        <v>243.880000000001</v>
      </c>
      <c r="N123" s="62" t="n">
        <f aca="false">VLOOKUP(C123,'All Busses'!$L$4:$W$2040,9,FALSE())-VLOOKUP(B123,'All Busses'!$L$4:$W$2040,9,FALSE())</f>
        <v>-1784.68</v>
      </c>
      <c r="O123" s="62" t="n">
        <f aca="false">VLOOKUP(C123,'All Busses'!$L$4:$W$2040,11,FALSE())-VLOOKUP(B123,'All Busses'!$L$4:$W$2040,11,FALSE())</f>
        <v>-469.85</v>
      </c>
    </row>
    <row r="124" customFormat="false" ht="12.75" hidden="false" customHeight="false" outlineLevel="0" collapsed="false">
      <c r="A124" s="27" t="s">
        <v>3631</v>
      </c>
      <c r="B124" s="27" t="s">
        <v>3269</v>
      </c>
      <c r="C124" s="27" t="s">
        <v>2645</v>
      </c>
      <c r="D124" s="27" t="s">
        <v>3632</v>
      </c>
      <c r="E124" s="60"/>
      <c r="F124" s="60"/>
      <c r="G124" s="60"/>
      <c r="H124" s="60" t="n">
        <v>4.8</v>
      </c>
      <c r="I124" s="61" t="n">
        <v>21.55</v>
      </c>
      <c r="J124" s="61" t="n">
        <v>76.11</v>
      </c>
      <c r="K124" s="61" t="n">
        <v>79.44</v>
      </c>
      <c r="L124" s="61" t="n">
        <f aca="false">VLOOKUP(C124,'All Busses'!$O$4:$Q$2040,2,FALSE())-VLOOKUP(B124,'All Busses'!$O$4:$Q$2040,2,FALSE())</f>
        <v>468.79</v>
      </c>
      <c r="M124" s="62" t="n">
        <f aca="false">VLOOKUP(C124,'All Busses'!$L$4:$W$2040,7,FALSE())-VLOOKUP(B124,'All Busses'!$L$4:$W$2040,7,FALSE())</f>
        <v>125.209999999999</v>
      </c>
      <c r="N124" s="62" t="n">
        <f aca="false">VLOOKUP(C124,'All Busses'!$L$4:$W$2040,9,FALSE())-VLOOKUP(B124,'All Busses'!$L$4:$W$2040,9,FALSE())</f>
        <v>45.1999999999971</v>
      </c>
      <c r="O124" s="62" t="n">
        <f aca="false">VLOOKUP(C124,'All Busses'!$L$4:$W$2040,11,FALSE())-VLOOKUP(B124,'All Busses'!$L$4:$W$2040,11,FALSE())</f>
        <v>24.5100000000002</v>
      </c>
    </row>
    <row r="125" customFormat="false" ht="12.75" hidden="false" customHeight="false" outlineLevel="0" collapsed="false">
      <c r="A125" s="27" t="s">
        <v>3631</v>
      </c>
      <c r="B125" s="27" t="s">
        <v>3315</v>
      </c>
      <c r="C125" s="27" t="s">
        <v>1345</v>
      </c>
      <c r="D125" s="27" t="s">
        <v>3632</v>
      </c>
      <c r="E125" s="60"/>
      <c r="F125" s="60"/>
      <c r="G125" s="60"/>
      <c r="H125" s="60" t="n">
        <v>65</v>
      </c>
      <c r="I125" s="61" t="n">
        <v>0.0100000000000007</v>
      </c>
      <c r="J125" s="61" t="n">
        <v>0.00999999999999998</v>
      </c>
      <c r="K125" s="61" t="n">
        <v>0</v>
      </c>
      <c r="L125" s="61" t="n">
        <f aca="false">VLOOKUP(C125,'All Busses'!$O$4:$Q$2040,2,FALSE())-VLOOKUP(B125,'All Busses'!$O$4:$Q$2040,2,FALSE())</f>
        <v>11.3500000000001</v>
      </c>
      <c r="M125" s="62" t="n">
        <f aca="false">VLOOKUP(C125,'All Busses'!$L$4:$W$2040,7,FALSE())-VLOOKUP(B125,'All Busses'!$L$4:$W$2040,7,FALSE())</f>
        <v>0.169999999998254</v>
      </c>
      <c r="N125" s="62" t="n">
        <f aca="false">VLOOKUP(C125,'All Busses'!$L$4:$W$2040,9,FALSE())-VLOOKUP(B125,'All Busses'!$L$4:$W$2040,9,FALSE())</f>
        <v>89.0299999999988</v>
      </c>
      <c r="O125" s="62" t="n">
        <f aca="false">VLOOKUP(C125,'All Busses'!$L$4:$W$2040,11,FALSE())-VLOOKUP(B125,'All Busses'!$L$4:$W$2040,11,FALSE())</f>
        <v>240.940000000002</v>
      </c>
    </row>
    <row r="126" customFormat="false" ht="12.75" hidden="false" customHeight="false" outlineLevel="0" collapsed="false">
      <c r="A126" s="27" t="s">
        <v>3631</v>
      </c>
      <c r="B126" s="27" t="s">
        <v>3315</v>
      </c>
      <c r="C126" s="27" t="s">
        <v>2484</v>
      </c>
      <c r="D126" s="27" t="s">
        <v>3632</v>
      </c>
      <c r="E126" s="60"/>
      <c r="F126" s="60"/>
      <c r="G126" s="60"/>
      <c r="H126" s="60" t="n">
        <v>46.6</v>
      </c>
      <c r="I126" s="61" t="n">
        <v>-7.89</v>
      </c>
      <c r="J126" s="61" t="n">
        <v>-0.23</v>
      </c>
      <c r="K126" s="61" t="n">
        <v>-4.09</v>
      </c>
      <c r="L126" s="61" t="n">
        <f aca="false">VLOOKUP(C126,'All Busses'!$O$4:$Q$2040,2,FALSE())-VLOOKUP(B126,'All Busses'!$O$4:$Q$2040,2,FALSE())</f>
        <v>62.5</v>
      </c>
      <c r="M126" s="62" t="n">
        <f aca="false">VLOOKUP(C126,'All Busses'!$L$4:$W$2040,7,FALSE())-VLOOKUP(B126,'All Busses'!$L$4:$W$2040,7,FALSE())</f>
        <v>0.220000000001164</v>
      </c>
      <c r="N126" s="62" t="n">
        <f aca="false">VLOOKUP(C126,'All Busses'!$L$4:$W$2040,9,FALSE())-VLOOKUP(B126,'All Busses'!$L$4:$W$2040,9,FALSE())</f>
        <v>82.0699999999997</v>
      </c>
      <c r="O126" s="62" t="n">
        <f aca="false">VLOOKUP(C126,'All Busses'!$L$4:$W$2040,11,FALSE())-VLOOKUP(B126,'All Busses'!$L$4:$W$2040,11,FALSE())</f>
        <v>234.290000000001</v>
      </c>
    </row>
    <row r="127" customFormat="false" ht="12.75" hidden="false" customHeight="false" outlineLevel="0" collapsed="false">
      <c r="A127" s="27" t="s">
        <v>3631</v>
      </c>
      <c r="B127" s="27" t="s">
        <v>3409</v>
      </c>
      <c r="C127" s="27" t="s">
        <v>2156</v>
      </c>
      <c r="D127" s="27" t="s">
        <v>3632</v>
      </c>
      <c r="E127" s="60"/>
      <c r="F127" s="60"/>
      <c r="G127" s="60" t="n">
        <v>35</v>
      </c>
      <c r="H127" s="60"/>
      <c r="I127" s="61" t="n">
        <v>95.46</v>
      </c>
      <c r="J127" s="61" t="n">
        <v>77.33</v>
      </c>
      <c r="K127" s="61" t="n">
        <v>108.32</v>
      </c>
      <c r="L127" s="61" t="n">
        <f aca="false">VLOOKUP(C127,'All Busses'!$O$4:$Q$2040,2,FALSE())-VLOOKUP(B127,'All Busses'!$O$4:$Q$2040,2,FALSE())</f>
        <v>1816.05</v>
      </c>
      <c r="M127" s="62" t="n">
        <f aca="false">VLOOKUP(C127,'All Busses'!$L$4:$W$2040,7,FALSE())-VLOOKUP(B127,'All Busses'!$L$4:$W$2040,7,FALSE())</f>
        <v>610.449999999997</v>
      </c>
      <c r="N127" s="62" t="n">
        <f aca="false">VLOOKUP(C127,'All Busses'!$L$4:$W$2040,9,FALSE())-VLOOKUP(B127,'All Busses'!$L$4:$W$2040,9,FALSE())</f>
        <v>1946.85</v>
      </c>
      <c r="O127" s="62" t="n">
        <f aca="false">VLOOKUP(C127,'All Busses'!$L$4:$W$2040,11,FALSE())-VLOOKUP(B127,'All Busses'!$L$4:$W$2040,11,FALSE())</f>
        <v>-86.5200000000004</v>
      </c>
    </row>
    <row r="128" customFormat="false" ht="12.75" hidden="false" customHeight="false" outlineLevel="0" collapsed="false">
      <c r="A128" s="27" t="s">
        <v>3631</v>
      </c>
      <c r="B128" s="27" t="s">
        <v>3409</v>
      </c>
      <c r="C128" s="27" t="s">
        <v>2955</v>
      </c>
      <c r="D128" s="27" t="s">
        <v>3632</v>
      </c>
      <c r="E128" s="60"/>
      <c r="F128" s="60"/>
      <c r="G128" s="60" t="n">
        <v>13.4</v>
      </c>
      <c r="H128" s="60"/>
      <c r="I128" s="61" t="n">
        <v>112.4</v>
      </c>
      <c r="J128" s="61" t="n">
        <v>80.99</v>
      </c>
      <c r="K128" s="61" t="n">
        <v>120</v>
      </c>
      <c r="L128" s="61" t="n">
        <f aca="false">VLOOKUP(C128,'All Busses'!$O$4:$Q$2040,2,FALSE())-VLOOKUP(B128,'All Busses'!$O$4:$Q$2040,2,FALSE())</f>
        <v>1796.89</v>
      </c>
      <c r="M128" s="62" t="n">
        <f aca="false">VLOOKUP(C128,'All Busses'!$L$4:$W$2040,7,FALSE())-VLOOKUP(B128,'All Busses'!$L$4:$W$2040,7,FALSE())</f>
        <v>699.969999999998</v>
      </c>
      <c r="N128" s="62" t="n">
        <f aca="false">VLOOKUP(C128,'All Busses'!$L$4:$W$2040,9,FALSE())-VLOOKUP(B128,'All Busses'!$L$4:$W$2040,9,FALSE())</f>
        <v>1938.06</v>
      </c>
      <c r="O128" s="62" t="n">
        <f aca="false">VLOOKUP(C128,'All Busses'!$L$4:$W$2040,11,FALSE())-VLOOKUP(B128,'All Busses'!$L$4:$W$2040,11,FALSE())</f>
        <v>-69</v>
      </c>
    </row>
    <row r="129" customFormat="false" ht="12.75" hidden="false" customHeight="false" outlineLevel="0" collapsed="false">
      <c r="A129" s="27" t="s">
        <v>3631</v>
      </c>
      <c r="B129" s="27" t="s">
        <v>3442</v>
      </c>
      <c r="C129" s="27" t="s">
        <v>1780</v>
      </c>
      <c r="D129" s="27" t="s">
        <v>3632</v>
      </c>
      <c r="E129" s="60"/>
      <c r="F129" s="60"/>
      <c r="G129" s="60"/>
      <c r="H129" s="60" t="n">
        <v>25</v>
      </c>
      <c r="I129" s="61" t="n">
        <v>4.42</v>
      </c>
      <c r="J129" s="61" t="n">
        <v>0.25</v>
      </c>
      <c r="K129" s="61" t="n">
        <v>1.88</v>
      </c>
      <c r="L129" s="61" t="n">
        <f aca="false">VLOOKUP(C129,'All Busses'!$O$4:$Q$2040,2,FALSE())-VLOOKUP(B129,'All Busses'!$O$4:$Q$2040,2,FALSE())</f>
        <v>458.51</v>
      </c>
      <c r="M129" s="62" t="n">
        <f aca="false">VLOOKUP(C129,'All Busses'!$L$4:$W$2040,7,FALSE())-VLOOKUP(B129,'All Busses'!$L$4:$W$2040,7,FALSE())</f>
        <v>-8.29000000000087</v>
      </c>
      <c r="N129" s="62" t="n">
        <f aca="false">VLOOKUP(C129,'All Busses'!$L$4:$W$2040,9,FALSE())-VLOOKUP(B129,'All Busses'!$L$4:$W$2040,9,FALSE())</f>
        <v>268.959999999999</v>
      </c>
      <c r="O129" s="62" t="n">
        <f aca="false">VLOOKUP(C129,'All Busses'!$L$4:$W$2040,11,FALSE())-VLOOKUP(B129,'All Busses'!$L$4:$W$2040,11,FALSE())</f>
        <v>98.2000000000007</v>
      </c>
    </row>
    <row r="130" customFormat="false" ht="12.75" hidden="false" customHeight="false" outlineLevel="0" collapsed="false">
      <c r="A130" s="27" t="s">
        <v>3631</v>
      </c>
      <c r="B130" s="27" t="s">
        <v>3444</v>
      </c>
      <c r="C130" s="27" t="s">
        <v>87</v>
      </c>
      <c r="D130" s="27" t="s">
        <v>3632</v>
      </c>
      <c r="E130" s="60"/>
      <c r="F130" s="60" t="n">
        <v>1.6</v>
      </c>
      <c r="G130" s="60"/>
      <c r="H130" s="60"/>
      <c r="I130" s="61" t="n">
        <v>-7.36</v>
      </c>
      <c r="J130" s="61" t="n">
        <v>15</v>
      </c>
      <c r="K130" s="61" t="n">
        <v>-10.79</v>
      </c>
      <c r="L130" s="61" t="n">
        <f aca="false">VLOOKUP(C130,'All Busses'!$O$4:$Q$2040,2,FALSE())-VLOOKUP(B130,'All Busses'!$O$4:$Q$2040,2,FALSE())</f>
        <v>1493.42</v>
      </c>
      <c r="M130" s="62" t="n">
        <f aca="false">VLOOKUP(C130,'All Busses'!$L$4:$W$2040,7,FALSE())-VLOOKUP(B130,'All Busses'!$L$4:$W$2040,7,FALSE())</f>
        <v>91.2635549999941</v>
      </c>
      <c r="N130" s="62" t="n">
        <f aca="false">VLOOKUP(C130,'All Busses'!$L$4:$W$2040,9,FALSE())-VLOOKUP(B130,'All Busses'!$L$4:$W$2040,9,FALSE())</f>
        <v>2265.37477599999</v>
      </c>
      <c r="O130" s="62" t="n">
        <f aca="false">VLOOKUP(C130,'All Busses'!$L$4:$W$2040,11,FALSE())-VLOOKUP(B130,'All Busses'!$L$4:$W$2040,11,FALSE())</f>
        <v>-95.9136980000003</v>
      </c>
    </row>
    <row r="131" customFormat="false" ht="12.75" hidden="false" customHeight="false" outlineLevel="0" collapsed="false">
      <c r="A131" s="27" t="s">
        <v>3631</v>
      </c>
      <c r="B131" s="27" t="s">
        <v>3444</v>
      </c>
      <c r="C131" s="27" t="s">
        <v>60</v>
      </c>
      <c r="D131" s="27" t="s">
        <v>3632</v>
      </c>
      <c r="E131" s="60"/>
      <c r="F131" s="60"/>
      <c r="G131" s="60"/>
      <c r="H131" s="60" t="n">
        <v>265</v>
      </c>
      <c r="I131" s="61" t="n">
        <v>8.41</v>
      </c>
      <c r="J131" s="61" t="n">
        <v>2.36</v>
      </c>
      <c r="K131" s="61" t="n">
        <v>7.6</v>
      </c>
      <c r="L131" s="61" t="n">
        <f aca="false">VLOOKUP(C131,'All Busses'!$O$4:$Q$2040,2,FALSE())-VLOOKUP(B131,'All Busses'!$O$4:$Q$2040,2,FALSE())</f>
        <v>129.95</v>
      </c>
      <c r="M131" s="62" t="n">
        <f aca="false">VLOOKUP(C131,'All Busses'!$L$4:$W$2040,7,FALSE())-VLOOKUP(B131,'All Busses'!$L$4:$W$2040,7,FALSE())</f>
        <v>119.975326999993</v>
      </c>
      <c r="N131" s="62" t="n">
        <f aca="false">VLOOKUP(C131,'All Busses'!$L$4:$W$2040,9,FALSE())-VLOOKUP(B131,'All Busses'!$L$4:$W$2040,9,FALSE())</f>
        <v>130.196113999991</v>
      </c>
      <c r="O131" s="62" t="n">
        <f aca="false">VLOOKUP(C131,'All Busses'!$L$4:$W$2040,11,FALSE())-VLOOKUP(B131,'All Busses'!$L$4:$W$2040,11,FALSE())</f>
        <v>-82.7230200000013</v>
      </c>
    </row>
    <row r="132" customFormat="false" ht="12.75" hidden="false" customHeight="false" outlineLevel="0" collapsed="false">
      <c r="A132" s="27" t="s">
        <v>3631</v>
      </c>
      <c r="B132" s="27" t="s">
        <v>3444</v>
      </c>
      <c r="C132" s="27" t="s">
        <v>45</v>
      </c>
      <c r="D132" s="27" t="s">
        <v>3632</v>
      </c>
      <c r="E132" s="60"/>
      <c r="F132" s="60"/>
      <c r="G132" s="60"/>
      <c r="H132" s="60" t="n">
        <v>80</v>
      </c>
      <c r="I132" s="61" t="n">
        <v>-23.41</v>
      </c>
      <c r="J132" s="61" t="n">
        <v>16.72</v>
      </c>
      <c r="K132" s="61" t="n">
        <v>-20.5</v>
      </c>
      <c r="L132" s="61" t="n">
        <f aca="false">VLOOKUP(C132,'All Busses'!$O$4:$Q$2040,2,FALSE())-VLOOKUP(B132,'All Busses'!$O$4:$Q$2040,2,FALSE())</f>
        <v>307.46</v>
      </c>
      <c r="M132" s="62" t="n">
        <f aca="false">VLOOKUP(C132,'All Busses'!$L$4:$W$2040,7,FALSE())-VLOOKUP(B132,'All Busses'!$L$4:$W$2040,7,FALSE())</f>
        <v>287.217447999996</v>
      </c>
      <c r="N132" s="62" t="n">
        <f aca="false">VLOOKUP(C132,'All Busses'!$L$4:$W$2040,9,FALSE())-VLOOKUP(B132,'All Busses'!$L$4:$W$2040,9,FALSE())</f>
        <v>670.724149999995</v>
      </c>
      <c r="O132" s="62" t="n">
        <f aca="false">VLOOKUP(C132,'All Busses'!$L$4:$W$2040,11,FALSE())-VLOOKUP(B132,'All Busses'!$L$4:$W$2040,11,FALSE())</f>
        <v>-101.960266000002</v>
      </c>
    </row>
    <row r="133" customFormat="false" ht="12.75" hidden="false" customHeight="false" outlineLevel="0" collapsed="false">
      <c r="A133" s="27" t="s">
        <v>3631</v>
      </c>
      <c r="B133" s="27" t="s">
        <v>3444</v>
      </c>
      <c r="C133" s="27" t="s">
        <v>27</v>
      </c>
      <c r="D133" s="27" t="s">
        <v>3632</v>
      </c>
      <c r="E133" s="60" t="n">
        <v>1</v>
      </c>
      <c r="F133" s="60" t="n">
        <v>7.5</v>
      </c>
      <c r="G133" s="60"/>
      <c r="H133" s="60"/>
      <c r="I133" s="61" t="n">
        <v>111.87</v>
      </c>
      <c r="J133" s="61" t="n">
        <v>58.98</v>
      </c>
      <c r="K133" s="61" t="n">
        <v>105.81</v>
      </c>
      <c r="L133" s="61" t="n">
        <f aca="false">VLOOKUP(C133,'All Busses'!$O$4:$Q$2040,2,FALSE())-VLOOKUP(B133,'All Busses'!$O$4:$Q$2040,2,FALSE())</f>
        <v>1475.18</v>
      </c>
      <c r="M133" s="62" t="n">
        <f aca="false">VLOOKUP(C133,'All Busses'!$L$4:$W$2040,7,FALSE())-VLOOKUP(B133,'All Busses'!$L$4:$W$2040,7,FALSE())</f>
        <v>570.180270999994</v>
      </c>
      <c r="N133" s="62" t="n">
        <f aca="false">VLOOKUP(C133,'All Busses'!$L$4:$W$2040,9,FALSE())-VLOOKUP(B133,'All Busses'!$L$4:$W$2040,9,FALSE())</f>
        <v>1722.969211</v>
      </c>
      <c r="O133" s="62" t="n">
        <f aca="false">VLOOKUP(C133,'All Busses'!$L$4:$W$2040,11,FALSE())-VLOOKUP(B133,'All Busses'!$L$4:$W$2040,11,FALSE())</f>
        <v>-217.315103000003</v>
      </c>
    </row>
    <row r="134" customFormat="false" ht="12.75" hidden="false" customHeight="false" outlineLevel="0" collapsed="false">
      <c r="A134" s="27" t="s">
        <v>3631</v>
      </c>
      <c r="B134" s="27" t="s">
        <v>3474</v>
      </c>
      <c r="C134" s="27" t="s">
        <v>103</v>
      </c>
      <c r="D134" s="27" t="s">
        <v>3632</v>
      </c>
      <c r="E134" s="60"/>
      <c r="F134" s="60" t="n">
        <v>2.8</v>
      </c>
      <c r="G134" s="60"/>
      <c r="H134" s="60"/>
      <c r="I134" s="61" t="n">
        <v>296.25</v>
      </c>
      <c r="J134" s="61" t="n">
        <v>100.49</v>
      </c>
      <c r="K134" s="61" t="n">
        <v>318.41</v>
      </c>
      <c r="L134" s="61" t="n">
        <f aca="false">VLOOKUP(C134,'All Busses'!$O$4:$Q$2040,2,FALSE())-VLOOKUP(B134,'All Busses'!$O$4:$Q$2040,2,FALSE())</f>
        <v>425.09</v>
      </c>
      <c r="M134" s="62" t="n">
        <f aca="false">VLOOKUP(C134,'All Busses'!$L$4:$W$2040,7,FALSE())-VLOOKUP(B134,'All Busses'!$L$4:$W$2040,7,FALSE())</f>
        <v>1417.67</v>
      </c>
      <c r="N134" s="62" t="n">
        <f aca="false">VLOOKUP(C134,'All Busses'!$L$4:$W$2040,9,FALSE())-VLOOKUP(B134,'All Busses'!$L$4:$W$2040,9,FALSE())</f>
        <v>82.9099999999962</v>
      </c>
      <c r="O134" s="62" t="n">
        <f aca="false">VLOOKUP(C134,'All Busses'!$L$4:$W$2040,11,FALSE())-VLOOKUP(B134,'All Busses'!$L$4:$W$2040,11,FALSE())</f>
        <v>-63.6000000000004</v>
      </c>
    </row>
    <row r="135" customFormat="false" ht="12.75" hidden="false" customHeight="false" outlineLevel="0" collapsed="false">
      <c r="A135" s="27" t="s">
        <v>3631</v>
      </c>
      <c r="B135" s="27" t="s">
        <v>3475</v>
      </c>
      <c r="C135" s="27" t="s">
        <v>553</v>
      </c>
      <c r="D135" s="27" t="s">
        <v>3632</v>
      </c>
      <c r="E135" s="60"/>
      <c r="F135" s="60"/>
      <c r="G135" s="60"/>
      <c r="H135" s="60" t="n">
        <v>22.5</v>
      </c>
      <c r="I135" s="61" t="n">
        <v>-16.87</v>
      </c>
      <c r="J135" s="61" t="n">
        <v>-6.77</v>
      </c>
      <c r="K135" s="61" t="n">
        <v>-23.25</v>
      </c>
      <c r="L135" s="61" t="n">
        <f aca="false">VLOOKUP(C135,'All Busses'!$O$4:$Q$2040,2,FALSE())-VLOOKUP(B135,'All Busses'!$O$4:$Q$2040,2,FALSE())</f>
        <v>25.04</v>
      </c>
      <c r="M135" s="62" t="n">
        <f aca="false">VLOOKUP(C135,'All Busses'!$L$4:$W$2040,7,FALSE())-VLOOKUP(B135,'All Busses'!$L$4:$W$2040,7,FALSE())</f>
        <v>1356.44</v>
      </c>
      <c r="N135" s="62" t="n">
        <f aca="false">VLOOKUP(C135,'All Busses'!$L$4:$W$2040,9,FALSE())-VLOOKUP(B135,'All Busses'!$L$4:$W$2040,9,FALSE())</f>
        <v>31.8199999999997</v>
      </c>
      <c r="O135" s="62" t="n">
        <f aca="false">VLOOKUP(C135,'All Busses'!$L$4:$W$2040,11,FALSE())-VLOOKUP(B135,'All Busses'!$L$4:$W$2040,11,FALSE())</f>
        <v>-35.7299999999996</v>
      </c>
    </row>
    <row r="136" customFormat="false" ht="12.75" hidden="false" customHeight="false" outlineLevel="0" collapsed="false">
      <c r="A136" s="27" t="s">
        <v>3631</v>
      </c>
      <c r="B136" s="27" t="s">
        <v>3488</v>
      </c>
      <c r="C136" s="27" t="s">
        <v>811</v>
      </c>
      <c r="D136" s="27" t="s">
        <v>3632</v>
      </c>
      <c r="E136" s="60"/>
      <c r="F136" s="60"/>
      <c r="G136" s="60"/>
      <c r="H136" s="60" t="n">
        <v>16</v>
      </c>
      <c r="I136" s="61" t="n">
        <v>1.66</v>
      </c>
      <c r="J136" s="61" t="n">
        <v>-0.66</v>
      </c>
      <c r="K136" s="61" t="n">
        <v>-0.85</v>
      </c>
      <c r="L136" s="61" t="n">
        <f aca="false">VLOOKUP(C136,'All Busses'!$O$4:$Q$2040,2,FALSE())-VLOOKUP(B136,'All Busses'!$O$4:$Q$2040,2,FALSE())</f>
        <v>570.36</v>
      </c>
      <c r="M136" s="62" t="n">
        <f aca="false">VLOOKUP(C136,'All Busses'!$L$4:$W$2040,7,FALSE())-VLOOKUP(B136,'All Busses'!$L$4:$W$2040,7,FALSE())</f>
        <v>-12.7400000000016</v>
      </c>
      <c r="N136" s="62" t="n">
        <f aca="false">VLOOKUP(C136,'All Busses'!$L$4:$W$2040,9,FALSE())-VLOOKUP(B136,'All Busses'!$L$4:$W$2040,9,FALSE())</f>
        <v>10126.01</v>
      </c>
      <c r="O136" s="62" t="n">
        <f aca="false">VLOOKUP(C136,'All Busses'!$L$4:$W$2040,11,FALSE())-VLOOKUP(B136,'All Busses'!$L$4:$W$2040,11,FALSE())</f>
        <v>192.859999999999</v>
      </c>
    </row>
    <row r="137" customFormat="false" ht="12.75" hidden="false" customHeight="false" outlineLevel="0" collapsed="false">
      <c r="A137" s="27" t="s">
        <v>3631</v>
      </c>
      <c r="B137" s="27" t="s">
        <v>3488</v>
      </c>
      <c r="C137" s="27" t="s">
        <v>836</v>
      </c>
      <c r="D137" s="27" t="s">
        <v>3632</v>
      </c>
      <c r="E137" s="60"/>
      <c r="F137" s="60"/>
      <c r="G137" s="60"/>
      <c r="H137" s="60" t="n">
        <v>97.5</v>
      </c>
      <c r="I137" s="61" t="n">
        <v>10.04</v>
      </c>
      <c r="J137" s="61" t="n">
        <v>-1.81</v>
      </c>
      <c r="K137" s="61" t="n">
        <v>-0.19</v>
      </c>
      <c r="L137" s="61" t="n">
        <f aca="false">VLOOKUP(C137,'All Busses'!$O$4:$Q$2040,2,FALSE())-VLOOKUP(B137,'All Busses'!$O$4:$Q$2040,2,FALSE())</f>
        <v>80.28</v>
      </c>
      <c r="M137" s="62" t="n">
        <f aca="false">VLOOKUP(C137,'All Busses'!$L$4:$W$2040,7,FALSE())-VLOOKUP(B137,'All Busses'!$L$4:$W$2040,7,FALSE())</f>
        <v>98.0799999999981</v>
      </c>
      <c r="N137" s="62" t="n">
        <f aca="false">VLOOKUP(C137,'All Busses'!$L$4:$W$2040,9,FALSE())-VLOOKUP(B137,'All Busses'!$L$4:$W$2040,9,FALSE())</f>
        <v>29.6399999999994</v>
      </c>
      <c r="O137" s="62" t="n">
        <f aca="false">VLOOKUP(C137,'All Busses'!$L$4:$W$2040,11,FALSE())-VLOOKUP(B137,'All Busses'!$L$4:$W$2040,11,FALSE())</f>
        <v>-15.4099999999999</v>
      </c>
    </row>
    <row r="138" customFormat="false" ht="12.75" hidden="false" customHeight="false" outlineLevel="0" collapsed="false">
      <c r="A138" s="27" t="s">
        <v>3631</v>
      </c>
      <c r="B138" s="27" t="s">
        <v>3488</v>
      </c>
      <c r="C138" s="27" t="s">
        <v>3482</v>
      </c>
      <c r="D138" s="27" t="s">
        <v>3632</v>
      </c>
      <c r="E138" s="60"/>
      <c r="F138" s="60"/>
      <c r="G138" s="60"/>
      <c r="H138" s="60" t="n">
        <v>12.3</v>
      </c>
      <c r="I138" s="61" t="n">
        <v>2.73</v>
      </c>
      <c r="J138" s="61" t="n">
        <v>-0.86</v>
      </c>
      <c r="K138" s="61" t="n">
        <v>-0.93</v>
      </c>
      <c r="L138" s="61" t="n">
        <f aca="false">VLOOKUP(C138,'All Busses'!$O$4:$Q$2040,2,FALSE())-VLOOKUP(B138,'All Busses'!$O$4:$Q$2040,2,FALSE())</f>
        <v>170.18</v>
      </c>
      <c r="M138" s="62" t="n">
        <f aca="false">VLOOKUP(C138,'All Busses'!$L$4:$W$2040,7,FALSE())-VLOOKUP(B138,'All Busses'!$L$4:$W$2040,7,FALSE())</f>
        <v>259.239999999998</v>
      </c>
      <c r="N138" s="62" t="n">
        <f aca="false">VLOOKUP(C138,'All Busses'!$L$4:$W$2040,9,FALSE())-VLOOKUP(B138,'All Busses'!$L$4:$W$2040,9,FALSE())</f>
        <v>-56.1399999999994</v>
      </c>
      <c r="O138" s="62" t="n">
        <f aca="false">VLOOKUP(C138,'All Busses'!$L$4:$W$2040,11,FALSE())-VLOOKUP(B138,'All Busses'!$L$4:$W$2040,11,FALSE())</f>
        <v>-1.22000000000116</v>
      </c>
    </row>
    <row r="139" customFormat="false" ht="12.75" hidden="false" customHeight="false" outlineLevel="0" collapsed="false">
      <c r="A139" s="27" t="s">
        <v>3631</v>
      </c>
      <c r="B139" s="27" t="s">
        <v>3556</v>
      </c>
      <c r="C139" s="27" t="s">
        <v>1782</v>
      </c>
      <c r="D139" s="27" t="s">
        <v>3632</v>
      </c>
      <c r="E139" s="60"/>
      <c r="F139" s="60"/>
      <c r="G139" s="60" t="n">
        <v>78.4</v>
      </c>
      <c r="H139" s="60"/>
      <c r="I139" s="61" t="n">
        <v>-7.91</v>
      </c>
      <c r="J139" s="61" t="n">
        <v>1.49</v>
      </c>
      <c r="K139" s="61" t="n">
        <v>-8.56</v>
      </c>
      <c r="L139" s="61" t="n">
        <f aca="false">VLOOKUP(C139,'All Busses'!$O$4:$Q$2040,2,FALSE())-VLOOKUP(B139,'All Busses'!$O$4:$Q$2040,2,FALSE())</f>
        <v>-134.81</v>
      </c>
      <c r="M139" s="62" t="n">
        <f aca="false">VLOOKUP(C139,'All Busses'!$L$4:$W$2040,7,FALSE())-VLOOKUP(B139,'All Busses'!$L$4:$W$2040,7,FALSE())</f>
        <v>98.3299999999981</v>
      </c>
      <c r="N139" s="62" t="n">
        <f aca="false">VLOOKUP(C139,'All Busses'!$L$4:$W$2040,9,FALSE())-VLOOKUP(B139,'All Busses'!$L$4:$W$2040,9,FALSE())</f>
        <v>-82.510000000002</v>
      </c>
      <c r="O139" s="62" t="n">
        <f aca="false">VLOOKUP(C139,'All Busses'!$L$4:$W$2040,11,FALSE())-VLOOKUP(B139,'All Busses'!$L$4:$W$2040,11,FALSE())</f>
        <v>55.4699999999993</v>
      </c>
    </row>
    <row r="140" customFormat="false" ht="12.75" hidden="false" customHeight="false" outlineLevel="0" collapsed="false">
      <c r="A140" s="27" t="s">
        <v>3634</v>
      </c>
      <c r="B140" s="27" t="s">
        <v>33</v>
      </c>
      <c r="C140" s="27" t="s">
        <v>27</v>
      </c>
      <c r="D140" s="27" t="s">
        <v>3632</v>
      </c>
      <c r="E140" s="60"/>
      <c r="F140" s="60"/>
      <c r="G140" s="60"/>
      <c r="H140" s="60" t="n">
        <v>90</v>
      </c>
      <c r="I140" s="61" t="n">
        <v>59.16</v>
      </c>
      <c r="J140" s="61" t="n">
        <v>37.74</v>
      </c>
      <c r="K140" s="61" t="n">
        <v>59.77</v>
      </c>
      <c r="L140" s="61" t="n">
        <f aca="false">VLOOKUP(C140,'All Busses'!$O$4:$Q$2040,3,FALSE())-VLOOKUP(B140,'All Busses'!$O$4:$Q$2040,3,FALSE())</f>
        <v>7.92000000000002</v>
      </c>
      <c r="M140" s="62" t="n">
        <f aca="false">VLOOKUP(C140,'All Busses'!$L$4:$W$2040,8,FALSE())-VLOOKUP(B140,'All Busses'!$L$4:$W$2040,8,FALSE())</f>
        <v>70.4205050000001</v>
      </c>
      <c r="N140" s="62" t="n">
        <f aca="false">VLOOKUP(C140,'All Busses'!$L$4:$W$2040,10,FALSE())-VLOOKUP(B140,'All Busses'!$L$4:$W$2040,10,FALSE())</f>
        <v>104.878229</v>
      </c>
      <c r="O140" s="62" t="n">
        <f aca="false">VLOOKUP(C140,'All Busses'!$L$4:$W$2040,12,FALSE())-VLOOKUP(B140,'All Busses'!$L$4:$W$2040,12,FALSE())</f>
        <v>5.95042699999885</v>
      </c>
    </row>
    <row r="141" customFormat="false" ht="12.75" hidden="false" customHeight="false" outlineLevel="0" collapsed="false">
      <c r="A141" s="27" t="s">
        <v>3634</v>
      </c>
      <c r="B141" s="27" t="s">
        <v>107</v>
      </c>
      <c r="C141" s="27" t="s">
        <v>2844</v>
      </c>
      <c r="D141" s="27" t="s">
        <v>3632</v>
      </c>
      <c r="E141" s="60" t="n">
        <v>7.5</v>
      </c>
      <c r="F141" s="60" t="n">
        <v>89.6</v>
      </c>
      <c r="G141" s="60" t="n">
        <v>5.6</v>
      </c>
      <c r="H141" s="60"/>
      <c r="I141" s="61" t="n">
        <v>-1</v>
      </c>
      <c r="J141" s="61" t="n">
        <v>-1</v>
      </c>
      <c r="K141" s="61" t="n">
        <v>-1</v>
      </c>
      <c r="L141" s="61" t="n">
        <f aca="false">VLOOKUP(C141,'All Busses'!$O$4:$Q$2040,3,FALSE())-VLOOKUP(B141,'All Busses'!$O$4:$Q$2040,3,FALSE())</f>
        <v>30.09</v>
      </c>
      <c r="M141" s="62" t="n">
        <f aca="false">VLOOKUP(C141,'All Busses'!$L$4:$W$2040,8,FALSE())-VLOOKUP(B141,'All Busses'!$L$4:$W$2040,8,FALSE())</f>
        <v>8.13000000000011</v>
      </c>
      <c r="N141" s="62" t="n">
        <f aca="false">VLOOKUP(C141,'All Busses'!$L$4:$W$2040,10,FALSE())-VLOOKUP(B141,'All Busses'!$L$4:$W$2040,10,FALSE())</f>
        <v>9.60000000000036</v>
      </c>
      <c r="O141" s="62" t="n">
        <f aca="false">VLOOKUP(C141,'All Busses'!$L$4:$W$2040,12,FALSE())-VLOOKUP(B141,'All Busses'!$L$4:$W$2040,12,FALSE())</f>
        <v>-0.350000000000364</v>
      </c>
    </row>
    <row r="142" customFormat="false" ht="12.75" hidden="false" customHeight="false" outlineLevel="0" collapsed="false">
      <c r="A142" s="27" t="s">
        <v>3634</v>
      </c>
      <c r="B142" s="27" t="s">
        <v>145</v>
      </c>
      <c r="C142" s="27" t="s">
        <v>999</v>
      </c>
      <c r="D142" s="27" t="s">
        <v>3632</v>
      </c>
      <c r="E142" s="60"/>
      <c r="F142" s="60"/>
      <c r="G142" s="60"/>
      <c r="H142" s="60" t="n">
        <v>17.7</v>
      </c>
      <c r="I142" s="61" t="n">
        <v>-11.38</v>
      </c>
      <c r="J142" s="61" t="n">
        <v>-9.45999999999999</v>
      </c>
      <c r="K142" s="61" t="n">
        <v>-16.27</v>
      </c>
      <c r="L142" s="61" t="n">
        <f aca="false">VLOOKUP(C142,'All Busses'!$O$4:$Q$2040,3,FALSE())-VLOOKUP(B142,'All Busses'!$O$4:$Q$2040,3,FALSE())</f>
        <v>90.7500000000001</v>
      </c>
      <c r="M142" s="62" t="n">
        <f aca="false">VLOOKUP(C142,'All Busses'!$L$4:$W$2040,8,FALSE())-VLOOKUP(B142,'All Busses'!$L$4:$W$2040,8,FALSE())</f>
        <v>-1.59999999999945</v>
      </c>
      <c r="N142" s="62" t="n">
        <f aca="false">VLOOKUP(C142,'All Busses'!$L$4:$W$2040,10,FALSE())-VLOOKUP(B142,'All Busses'!$L$4:$W$2040,10,FALSE())</f>
        <v>-10.4699999999993</v>
      </c>
      <c r="O142" s="62" t="n">
        <f aca="false">VLOOKUP(C142,'All Busses'!$L$4:$W$2040,12,FALSE())-VLOOKUP(B142,'All Busses'!$L$4:$W$2040,12,FALSE())</f>
        <v>-1.05999999999949</v>
      </c>
    </row>
    <row r="143" customFormat="false" ht="12.75" hidden="false" customHeight="false" outlineLevel="0" collapsed="false">
      <c r="A143" s="27" t="s">
        <v>3634</v>
      </c>
      <c r="B143" s="27" t="s">
        <v>145</v>
      </c>
      <c r="C143" s="27" t="s">
        <v>1218</v>
      </c>
      <c r="D143" s="27" t="s">
        <v>3632</v>
      </c>
      <c r="E143" s="60"/>
      <c r="F143" s="60"/>
      <c r="G143" s="60"/>
      <c r="H143" s="60" t="n">
        <v>32.5</v>
      </c>
      <c r="I143" s="61" t="n">
        <v>-2.47</v>
      </c>
      <c r="J143" s="61" t="n">
        <v>-1.28999999999999</v>
      </c>
      <c r="K143" s="61" t="n">
        <v>-1.53</v>
      </c>
      <c r="L143" s="61" t="n">
        <f aca="false">VLOOKUP(C143,'All Busses'!$O$4:$Q$2040,3,FALSE())-VLOOKUP(B143,'All Busses'!$O$4:$Q$2040,3,FALSE())</f>
        <v>74.57</v>
      </c>
      <c r="M143" s="62" t="n">
        <f aca="false">VLOOKUP(C143,'All Busses'!$L$4:$W$2040,8,FALSE())-VLOOKUP(B143,'All Busses'!$L$4:$W$2040,8,FALSE())</f>
        <v>7.38000000000011</v>
      </c>
      <c r="N143" s="62" t="n">
        <f aca="false">VLOOKUP(C143,'All Busses'!$L$4:$W$2040,10,FALSE())-VLOOKUP(B143,'All Busses'!$L$4:$W$2040,10,FALSE())</f>
        <v>5.14999999999964</v>
      </c>
      <c r="O143" s="62" t="n">
        <f aca="false">VLOOKUP(C143,'All Busses'!$L$4:$W$2040,12,FALSE())-VLOOKUP(B143,'All Busses'!$L$4:$W$2040,12,FALSE())</f>
        <v>-1.07999999999993</v>
      </c>
    </row>
    <row r="144" customFormat="false" ht="12.75" hidden="false" customHeight="false" outlineLevel="0" collapsed="false">
      <c r="A144" s="27" t="s">
        <v>3634</v>
      </c>
      <c r="B144" s="27" t="s">
        <v>147</v>
      </c>
      <c r="C144" s="27" t="s">
        <v>2719</v>
      </c>
      <c r="D144" s="27" t="s">
        <v>3632</v>
      </c>
      <c r="E144" s="60"/>
      <c r="F144" s="60"/>
      <c r="G144" s="60" t="n">
        <v>6.2</v>
      </c>
      <c r="H144" s="60"/>
      <c r="I144" s="61" t="n">
        <v>-2.84999999999999</v>
      </c>
      <c r="J144" s="61" t="n">
        <v>-2.47</v>
      </c>
      <c r="K144" s="61" t="n">
        <v>-4.31999999999999</v>
      </c>
      <c r="L144" s="61" t="n">
        <f aca="false">VLOOKUP(C144,'All Busses'!$O$4:$Q$2040,3,FALSE())-VLOOKUP(B144,'All Busses'!$O$4:$Q$2040,3,FALSE())</f>
        <v>104.53</v>
      </c>
      <c r="M144" s="62" t="n">
        <f aca="false">VLOOKUP(C144,'All Busses'!$L$4:$W$2040,8,FALSE())-VLOOKUP(B144,'All Busses'!$L$4:$W$2040,8,FALSE())</f>
        <v>-1.23999999999978</v>
      </c>
      <c r="N144" s="62" t="n">
        <f aca="false">VLOOKUP(C144,'All Busses'!$L$4:$W$2040,10,FALSE())-VLOOKUP(B144,'All Busses'!$L$4:$W$2040,10,FALSE())</f>
        <v>-3.55000000000109</v>
      </c>
      <c r="O144" s="62" t="n">
        <f aca="false">VLOOKUP(C144,'All Busses'!$L$4:$W$2040,12,FALSE())-VLOOKUP(B144,'All Busses'!$L$4:$W$2040,12,FALSE())</f>
        <v>-0.170000000000073</v>
      </c>
    </row>
    <row r="145" customFormat="false" ht="12.75" hidden="false" customHeight="false" outlineLevel="0" collapsed="false">
      <c r="A145" s="27" t="s">
        <v>3634</v>
      </c>
      <c r="B145" s="27" t="s">
        <v>149</v>
      </c>
      <c r="C145" s="27" t="s">
        <v>2719</v>
      </c>
      <c r="D145" s="27" t="s">
        <v>3632</v>
      </c>
      <c r="E145" s="60"/>
      <c r="F145" s="60"/>
      <c r="G145" s="60" t="n">
        <v>6.2</v>
      </c>
      <c r="H145" s="60"/>
      <c r="I145" s="61" t="n">
        <v>-2.84999999999999</v>
      </c>
      <c r="J145" s="61" t="n">
        <v>-2.47</v>
      </c>
      <c r="K145" s="61" t="n">
        <v>-4.31999999999999</v>
      </c>
      <c r="L145" s="61" t="n">
        <f aca="false">VLOOKUP(C145,'All Busses'!$O$4:$Q$2040,3,FALSE())-VLOOKUP(B145,'All Busses'!$O$4:$Q$2040,3,FALSE())</f>
        <v>104.53</v>
      </c>
      <c r="M145" s="62" t="n">
        <f aca="false">VLOOKUP(C145,'All Busses'!$L$4:$W$2040,8,FALSE())-VLOOKUP(B145,'All Busses'!$L$4:$W$2040,8,FALSE())</f>
        <v>-1.23999999999978</v>
      </c>
      <c r="N145" s="62" t="n">
        <f aca="false">VLOOKUP(C145,'All Busses'!$L$4:$W$2040,10,FALSE())-VLOOKUP(B145,'All Busses'!$L$4:$W$2040,10,FALSE())</f>
        <v>-3.55000000000109</v>
      </c>
      <c r="O145" s="62" t="n">
        <f aca="false">VLOOKUP(C145,'All Busses'!$L$4:$W$2040,12,FALSE())-VLOOKUP(B145,'All Busses'!$L$4:$W$2040,12,FALSE())</f>
        <v>-0.170000000000073</v>
      </c>
    </row>
    <row r="146" customFormat="false" ht="12.75" hidden="false" customHeight="false" outlineLevel="0" collapsed="false">
      <c r="A146" s="27" t="s">
        <v>3634</v>
      </c>
      <c r="B146" s="27" t="s">
        <v>151</v>
      </c>
      <c r="C146" s="27" t="s">
        <v>1202</v>
      </c>
      <c r="D146" s="27" t="s">
        <v>3632</v>
      </c>
      <c r="E146" s="60"/>
      <c r="F146" s="60"/>
      <c r="G146" s="60"/>
      <c r="H146" s="60" t="n">
        <v>65</v>
      </c>
      <c r="I146" s="61" t="n">
        <v>-2.47</v>
      </c>
      <c r="J146" s="61" t="n">
        <v>-1.28999999999999</v>
      </c>
      <c r="K146" s="61" t="n">
        <v>-1.53</v>
      </c>
      <c r="L146" s="61" t="n">
        <f aca="false">VLOOKUP(C146,'All Busses'!$O$4:$Q$2040,3,FALSE())-VLOOKUP(B146,'All Busses'!$O$4:$Q$2040,3,FALSE())</f>
        <v>74.57</v>
      </c>
      <c r="M146" s="62" t="n">
        <f aca="false">VLOOKUP(C146,'All Busses'!$L$4:$W$2040,8,FALSE())-VLOOKUP(B146,'All Busses'!$L$4:$W$2040,8,FALSE())</f>
        <v>7.38000000000011</v>
      </c>
      <c r="N146" s="62" t="n">
        <f aca="false">VLOOKUP(C146,'All Busses'!$L$4:$W$2040,10,FALSE())-VLOOKUP(B146,'All Busses'!$L$4:$W$2040,10,FALSE())</f>
        <v>5.14999999999964</v>
      </c>
      <c r="O146" s="62" t="n">
        <f aca="false">VLOOKUP(C146,'All Busses'!$L$4:$W$2040,12,FALSE())-VLOOKUP(B146,'All Busses'!$L$4:$W$2040,12,FALSE())</f>
        <v>-1.07999999999993</v>
      </c>
    </row>
    <row r="147" customFormat="false" ht="12.75" hidden="false" customHeight="false" outlineLevel="0" collapsed="false">
      <c r="A147" s="27" t="s">
        <v>3634</v>
      </c>
      <c r="B147" s="27" t="s">
        <v>151</v>
      </c>
      <c r="C147" s="27" t="s">
        <v>2719</v>
      </c>
      <c r="D147" s="27" t="s">
        <v>3632</v>
      </c>
      <c r="E147" s="60"/>
      <c r="F147" s="60"/>
      <c r="G147" s="60" t="n">
        <v>6.2</v>
      </c>
      <c r="H147" s="60"/>
      <c r="I147" s="61" t="n">
        <v>-2.84999999999999</v>
      </c>
      <c r="J147" s="61" t="n">
        <v>-2.47</v>
      </c>
      <c r="K147" s="61" t="n">
        <v>-4.31999999999999</v>
      </c>
      <c r="L147" s="61" t="n">
        <f aca="false">VLOOKUP(C147,'All Busses'!$O$4:$Q$2040,3,FALSE())-VLOOKUP(B147,'All Busses'!$O$4:$Q$2040,3,FALSE())</f>
        <v>104.53</v>
      </c>
      <c r="M147" s="62" t="n">
        <f aca="false">VLOOKUP(C147,'All Busses'!$L$4:$W$2040,8,FALSE())-VLOOKUP(B147,'All Busses'!$L$4:$W$2040,8,FALSE())</f>
        <v>-1.23999999999978</v>
      </c>
      <c r="N147" s="62" t="n">
        <f aca="false">VLOOKUP(C147,'All Busses'!$L$4:$W$2040,10,FALSE())-VLOOKUP(B147,'All Busses'!$L$4:$W$2040,10,FALSE())</f>
        <v>-3.55000000000109</v>
      </c>
      <c r="O147" s="62" t="n">
        <f aca="false">VLOOKUP(C147,'All Busses'!$L$4:$W$2040,12,FALSE())-VLOOKUP(B147,'All Busses'!$L$4:$W$2040,12,FALSE())</f>
        <v>-0.170000000000073</v>
      </c>
    </row>
    <row r="148" customFormat="false" ht="12.75" hidden="false" customHeight="false" outlineLevel="0" collapsed="false">
      <c r="A148" s="27" t="s">
        <v>3634</v>
      </c>
      <c r="B148" s="27" t="s">
        <v>153</v>
      </c>
      <c r="C148" s="27" t="s">
        <v>1203</v>
      </c>
      <c r="D148" s="27" t="s">
        <v>3632</v>
      </c>
      <c r="E148" s="60"/>
      <c r="F148" s="60"/>
      <c r="G148" s="60"/>
      <c r="H148" s="60" t="n">
        <v>65</v>
      </c>
      <c r="I148" s="61" t="n">
        <v>-2.47</v>
      </c>
      <c r="J148" s="61" t="n">
        <v>-1.28999999999999</v>
      </c>
      <c r="K148" s="61" t="n">
        <v>-1.53</v>
      </c>
      <c r="L148" s="61" t="n">
        <f aca="false">VLOOKUP(C148,'All Busses'!$O$4:$Q$2040,3,FALSE())-VLOOKUP(B148,'All Busses'!$O$4:$Q$2040,3,FALSE())</f>
        <v>74.57</v>
      </c>
      <c r="M148" s="62" t="n">
        <f aca="false">VLOOKUP(C148,'All Busses'!$L$4:$W$2040,8,FALSE())-VLOOKUP(B148,'All Busses'!$L$4:$W$2040,8,FALSE())</f>
        <v>7.38000000000011</v>
      </c>
      <c r="N148" s="62" t="n">
        <f aca="false">VLOOKUP(C148,'All Busses'!$L$4:$W$2040,10,FALSE())-VLOOKUP(B148,'All Busses'!$L$4:$W$2040,10,FALSE())</f>
        <v>5.14999999999964</v>
      </c>
      <c r="O148" s="62" t="n">
        <f aca="false">VLOOKUP(C148,'All Busses'!$L$4:$W$2040,12,FALSE())-VLOOKUP(B148,'All Busses'!$L$4:$W$2040,12,FALSE())</f>
        <v>-1.07999999999993</v>
      </c>
    </row>
    <row r="149" customFormat="false" ht="12.75" hidden="false" customHeight="false" outlineLevel="0" collapsed="false">
      <c r="A149" s="27" t="s">
        <v>3634</v>
      </c>
      <c r="B149" s="27" t="s">
        <v>153</v>
      </c>
      <c r="C149" s="27" t="s">
        <v>2719</v>
      </c>
      <c r="D149" s="27" t="s">
        <v>3632</v>
      </c>
      <c r="E149" s="60"/>
      <c r="F149" s="60"/>
      <c r="G149" s="60" t="n">
        <v>6.2</v>
      </c>
      <c r="H149" s="60"/>
      <c r="I149" s="61" t="n">
        <v>-2.84999999999999</v>
      </c>
      <c r="J149" s="61" t="n">
        <v>-2.47</v>
      </c>
      <c r="K149" s="61" t="n">
        <v>-4.31999999999999</v>
      </c>
      <c r="L149" s="61" t="n">
        <f aca="false">VLOOKUP(C149,'All Busses'!$O$4:$Q$2040,3,FALSE())-VLOOKUP(B149,'All Busses'!$O$4:$Q$2040,3,FALSE())</f>
        <v>104.53</v>
      </c>
      <c r="M149" s="62" t="n">
        <f aca="false">VLOOKUP(C149,'All Busses'!$L$4:$W$2040,8,FALSE())-VLOOKUP(B149,'All Busses'!$L$4:$W$2040,8,FALSE())</f>
        <v>-1.23999999999978</v>
      </c>
      <c r="N149" s="62" t="n">
        <f aca="false">VLOOKUP(C149,'All Busses'!$L$4:$W$2040,10,FALSE())-VLOOKUP(B149,'All Busses'!$L$4:$W$2040,10,FALSE())</f>
        <v>-3.55000000000109</v>
      </c>
      <c r="O149" s="62" t="n">
        <f aca="false">VLOOKUP(C149,'All Busses'!$L$4:$W$2040,12,FALSE())-VLOOKUP(B149,'All Busses'!$L$4:$W$2040,12,FALSE())</f>
        <v>-0.170000000000073</v>
      </c>
    </row>
    <row r="150" customFormat="false" ht="12.75" hidden="false" customHeight="false" outlineLevel="0" collapsed="false">
      <c r="A150" s="27" t="s">
        <v>3634</v>
      </c>
      <c r="B150" s="27" t="s">
        <v>155</v>
      </c>
      <c r="C150" s="27" t="s">
        <v>2719</v>
      </c>
      <c r="D150" s="27" t="s">
        <v>3632</v>
      </c>
      <c r="E150" s="60"/>
      <c r="F150" s="60"/>
      <c r="G150" s="60" t="n">
        <v>6.2</v>
      </c>
      <c r="H150" s="60"/>
      <c r="I150" s="61" t="n">
        <v>-2.84999999999999</v>
      </c>
      <c r="J150" s="61" t="n">
        <v>-2.47</v>
      </c>
      <c r="K150" s="61" t="n">
        <v>-4.31999999999999</v>
      </c>
      <c r="L150" s="61" t="n">
        <f aca="false">VLOOKUP(C150,'All Busses'!$O$4:$Q$2040,3,FALSE())-VLOOKUP(B150,'All Busses'!$O$4:$Q$2040,3,FALSE())</f>
        <v>104.53</v>
      </c>
      <c r="M150" s="62" t="n">
        <f aca="false">VLOOKUP(C150,'All Busses'!$L$4:$W$2040,8,FALSE())-VLOOKUP(B150,'All Busses'!$L$4:$W$2040,8,FALSE())</f>
        <v>-1.23999999999978</v>
      </c>
      <c r="N150" s="62" t="n">
        <f aca="false">VLOOKUP(C150,'All Busses'!$L$4:$W$2040,10,FALSE())-VLOOKUP(B150,'All Busses'!$L$4:$W$2040,10,FALSE())</f>
        <v>-3.55000000000109</v>
      </c>
      <c r="O150" s="62" t="n">
        <f aca="false">VLOOKUP(C150,'All Busses'!$L$4:$W$2040,12,FALSE())-VLOOKUP(B150,'All Busses'!$L$4:$W$2040,12,FALSE())</f>
        <v>-0.170000000000073</v>
      </c>
    </row>
    <row r="151" customFormat="false" ht="12.75" hidden="false" customHeight="false" outlineLevel="0" collapsed="false">
      <c r="A151" s="27" t="s">
        <v>3634</v>
      </c>
      <c r="B151" s="27" t="s">
        <v>157</v>
      </c>
      <c r="C151" s="27" t="s">
        <v>2719</v>
      </c>
      <c r="D151" s="27" t="s">
        <v>3632</v>
      </c>
      <c r="E151" s="60"/>
      <c r="F151" s="60"/>
      <c r="G151" s="60" t="n">
        <v>6.2</v>
      </c>
      <c r="H151" s="60"/>
      <c r="I151" s="61" t="n">
        <v>-2.84999999999999</v>
      </c>
      <c r="J151" s="61" t="n">
        <v>-2.47</v>
      </c>
      <c r="K151" s="61" t="n">
        <v>-4.31999999999999</v>
      </c>
      <c r="L151" s="61" t="n">
        <f aca="false">VLOOKUP(C151,'All Busses'!$O$4:$Q$2040,3,FALSE())-VLOOKUP(B151,'All Busses'!$O$4:$Q$2040,3,FALSE())</f>
        <v>104.53</v>
      </c>
      <c r="M151" s="62" t="n">
        <f aca="false">VLOOKUP(C151,'All Busses'!$L$4:$W$2040,8,FALSE())-VLOOKUP(B151,'All Busses'!$L$4:$W$2040,8,FALSE())</f>
        <v>-1.23999999999978</v>
      </c>
      <c r="N151" s="62" t="n">
        <f aca="false">VLOOKUP(C151,'All Busses'!$L$4:$W$2040,10,FALSE())-VLOOKUP(B151,'All Busses'!$L$4:$W$2040,10,FALSE())</f>
        <v>-3.55000000000109</v>
      </c>
      <c r="O151" s="62" t="n">
        <f aca="false">VLOOKUP(C151,'All Busses'!$L$4:$W$2040,12,FALSE())-VLOOKUP(B151,'All Busses'!$L$4:$W$2040,12,FALSE())</f>
        <v>-0.170000000000073</v>
      </c>
    </row>
    <row r="152" customFormat="false" ht="12.75" hidden="false" customHeight="false" outlineLevel="0" collapsed="false">
      <c r="A152" s="27" t="s">
        <v>3634</v>
      </c>
      <c r="B152" s="27" t="s">
        <v>201</v>
      </c>
      <c r="C152" s="27" t="s">
        <v>2842</v>
      </c>
      <c r="D152" s="27" t="s">
        <v>3632</v>
      </c>
      <c r="E152" s="60"/>
      <c r="F152" s="60"/>
      <c r="G152" s="60"/>
      <c r="H152" s="60" t="n">
        <v>61.3</v>
      </c>
      <c r="I152" s="61" t="n">
        <v>-53.54</v>
      </c>
      <c r="J152" s="61" t="n">
        <v>-39.52</v>
      </c>
      <c r="K152" s="61" t="n">
        <v>-67.85</v>
      </c>
      <c r="L152" s="61" t="n">
        <f aca="false">VLOOKUP(C152,'All Busses'!$O$4:$Q$2040,3,FALSE())-VLOOKUP(B152,'All Busses'!$O$4:$Q$2040,3,FALSE())</f>
        <v>0.120000000000005</v>
      </c>
      <c r="M152" s="62" t="n">
        <f aca="false">VLOOKUP(C152,'All Busses'!$L$4:$W$2040,8,FALSE())-VLOOKUP(B152,'All Busses'!$L$4:$W$2040,8,FALSE())</f>
        <v>4.69999999999982</v>
      </c>
      <c r="N152" s="62" t="n">
        <f aca="false">VLOOKUP(C152,'All Busses'!$L$4:$W$2040,10,FALSE())-VLOOKUP(B152,'All Busses'!$L$4:$W$2040,10,FALSE())</f>
        <v>5.65000000000146</v>
      </c>
      <c r="O152" s="62" t="n">
        <f aca="false">VLOOKUP(C152,'All Busses'!$L$4:$W$2040,12,FALSE())-VLOOKUP(B152,'All Busses'!$L$4:$W$2040,12,FALSE())</f>
        <v>-0.100000000000364</v>
      </c>
    </row>
    <row r="153" customFormat="false" ht="12.75" hidden="false" customHeight="false" outlineLevel="0" collapsed="false">
      <c r="A153" s="27" t="s">
        <v>3634</v>
      </c>
      <c r="B153" s="27" t="s">
        <v>234</v>
      </c>
      <c r="C153" s="27" t="s">
        <v>2132</v>
      </c>
      <c r="D153" s="27" t="s">
        <v>3632</v>
      </c>
      <c r="E153" s="60"/>
      <c r="F153" s="60" t="n">
        <v>27.8</v>
      </c>
      <c r="G153" s="60"/>
      <c r="H153" s="60"/>
      <c r="I153" s="61" t="n">
        <v>56.4</v>
      </c>
      <c r="J153" s="61" t="n">
        <v>60</v>
      </c>
      <c r="K153" s="61" t="n">
        <v>25.06</v>
      </c>
      <c r="L153" s="61" t="n">
        <f aca="false">VLOOKUP(C153,'All Busses'!$O$4:$Q$2040,3,FALSE())-VLOOKUP(B153,'All Busses'!$O$4:$Q$2040,3,FALSE())</f>
        <v>740.02</v>
      </c>
      <c r="M153" s="62" t="n">
        <f aca="false">VLOOKUP(C153,'All Busses'!$L$4:$W$2040,8,FALSE())-VLOOKUP(B153,'All Busses'!$L$4:$W$2040,8,FALSE())</f>
        <v>209.12</v>
      </c>
      <c r="N153" s="62" t="n">
        <f aca="false">VLOOKUP(C153,'All Busses'!$L$4:$W$2040,10,FALSE())-VLOOKUP(B153,'All Busses'!$L$4:$W$2040,10,FALSE())</f>
        <v>169.35</v>
      </c>
      <c r="O153" s="62" t="n">
        <f aca="false">VLOOKUP(C153,'All Busses'!$L$4:$W$2040,12,FALSE())-VLOOKUP(B153,'All Busses'!$L$4:$W$2040,12,FALSE())</f>
        <v>81.2200000000003</v>
      </c>
    </row>
    <row r="154" customFormat="false" ht="12.75" hidden="false" customHeight="false" outlineLevel="0" collapsed="false">
      <c r="A154" s="27" t="s">
        <v>3634</v>
      </c>
      <c r="B154" s="27" t="s">
        <v>236</v>
      </c>
      <c r="C154" s="27" t="s">
        <v>2132</v>
      </c>
      <c r="D154" s="27" t="s">
        <v>3632</v>
      </c>
      <c r="E154" s="60"/>
      <c r="F154" s="60" t="n">
        <v>25</v>
      </c>
      <c r="G154" s="60"/>
      <c r="H154" s="60"/>
      <c r="I154" s="61" t="n">
        <v>56.4</v>
      </c>
      <c r="J154" s="61" t="n">
        <v>60</v>
      </c>
      <c r="K154" s="61" t="n">
        <v>25.06</v>
      </c>
      <c r="L154" s="61" t="n">
        <f aca="false">VLOOKUP(C154,'All Busses'!$O$4:$Q$2040,3,FALSE())-VLOOKUP(B154,'All Busses'!$O$4:$Q$2040,3,FALSE())</f>
        <v>740.02</v>
      </c>
      <c r="M154" s="62" t="n">
        <f aca="false">VLOOKUP(C154,'All Busses'!$L$4:$W$2040,8,FALSE())-VLOOKUP(B154,'All Busses'!$L$4:$W$2040,8,FALSE())</f>
        <v>209.12</v>
      </c>
      <c r="N154" s="62" t="n">
        <f aca="false">VLOOKUP(C154,'All Busses'!$L$4:$W$2040,10,FALSE())-VLOOKUP(B154,'All Busses'!$L$4:$W$2040,10,FALSE())</f>
        <v>169.35</v>
      </c>
      <c r="O154" s="62" t="n">
        <f aca="false">VLOOKUP(C154,'All Busses'!$L$4:$W$2040,12,FALSE())-VLOOKUP(B154,'All Busses'!$L$4:$W$2040,12,FALSE())</f>
        <v>81.2200000000003</v>
      </c>
    </row>
    <row r="155" customFormat="false" ht="12.75" hidden="false" customHeight="false" outlineLevel="0" collapsed="false">
      <c r="A155" s="27" t="s">
        <v>3634</v>
      </c>
      <c r="B155" s="27" t="s">
        <v>238</v>
      </c>
      <c r="C155" s="27" t="s">
        <v>2132</v>
      </c>
      <c r="D155" s="27" t="s">
        <v>3632</v>
      </c>
      <c r="E155" s="60"/>
      <c r="F155" s="60" t="n">
        <v>25</v>
      </c>
      <c r="G155" s="60"/>
      <c r="H155" s="60"/>
      <c r="I155" s="61" t="n">
        <v>56.4</v>
      </c>
      <c r="J155" s="61" t="n">
        <v>60</v>
      </c>
      <c r="K155" s="61" t="n">
        <v>25.06</v>
      </c>
      <c r="L155" s="61" t="n">
        <f aca="false">VLOOKUP(C155,'All Busses'!$O$4:$Q$2040,3,FALSE())-VLOOKUP(B155,'All Busses'!$O$4:$Q$2040,3,FALSE())</f>
        <v>740.02</v>
      </c>
      <c r="M155" s="62" t="n">
        <f aca="false">VLOOKUP(C155,'All Busses'!$L$4:$W$2040,8,FALSE())-VLOOKUP(B155,'All Busses'!$L$4:$W$2040,8,FALSE())</f>
        <v>209.12</v>
      </c>
      <c r="N155" s="62" t="n">
        <f aca="false">VLOOKUP(C155,'All Busses'!$L$4:$W$2040,10,FALSE())-VLOOKUP(B155,'All Busses'!$L$4:$W$2040,10,FALSE())</f>
        <v>169.35</v>
      </c>
      <c r="O155" s="62" t="n">
        <f aca="false">VLOOKUP(C155,'All Busses'!$L$4:$W$2040,12,FALSE())-VLOOKUP(B155,'All Busses'!$L$4:$W$2040,12,FALSE())</f>
        <v>81.2200000000003</v>
      </c>
    </row>
    <row r="156" customFormat="false" ht="12.75" hidden="false" customHeight="false" outlineLevel="0" collapsed="false">
      <c r="A156" s="27" t="s">
        <v>3634</v>
      </c>
      <c r="B156" s="27" t="s">
        <v>270</v>
      </c>
      <c r="C156" s="27" t="s">
        <v>3517</v>
      </c>
      <c r="D156" s="27" t="s">
        <v>3632</v>
      </c>
      <c r="E156" s="60"/>
      <c r="F156" s="60" t="n">
        <v>15.7</v>
      </c>
      <c r="G156" s="60"/>
      <c r="H156" s="60"/>
      <c r="I156" s="61" t="n">
        <v>-149.45</v>
      </c>
      <c r="J156" s="61" t="n">
        <v>-100</v>
      </c>
      <c r="K156" s="61" t="n">
        <v>-219.64</v>
      </c>
      <c r="L156" s="61" t="n">
        <f aca="false">VLOOKUP(C156,'All Busses'!$O$4:$Q$2040,3,FALSE())-VLOOKUP(B156,'All Busses'!$O$4:$Q$2040,3,FALSE())</f>
        <v>-68.31</v>
      </c>
      <c r="M156" s="62" t="n">
        <f aca="false">VLOOKUP(C156,'All Busses'!$L$4:$W$2040,8,FALSE())-VLOOKUP(B156,'All Busses'!$L$4:$W$2040,8,FALSE())</f>
        <v>25.6800000000003</v>
      </c>
      <c r="N156" s="62" t="n">
        <f aca="false">VLOOKUP(C156,'All Busses'!$L$4:$W$2040,10,FALSE())-VLOOKUP(B156,'All Busses'!$L$4:$W$2040,10,FALSE())</f>
        <v>-46.1299999999992</v>
      </c>
      <c r="O156" s="62" t="n">
        <f aca="false">VLOOKUP(C156,'All Busses'!$L$4:$W$2040,12,FALSE())-VLOOKUP(B156,'All Busses'!$L$4:$W$2040,12,FALSE())</f>
        <v>72.1700000000001</v>
      </c>
    </row>
    <row r="157" customFormat="false" ht="12.75" hidden="false" customHeight="false" outlineLevel="0" collapsed="false">
      <c r="A157" s="27" t="s">
        <v>3634</v>
      </c>
      <c r="B157" s="27" t="s">
        <v>339</v>
      </c>
      <c r="C157" s="27" t="s">
        <v>3034</v>
      </c>
      <c r="D157" s="27" t="s">
        <v>3632</v>
      </c>
      <c r="E157" s="60"/>
      <c r="F157" s="60"/>
      <c r="G157" s="60"/>
      <c r="H157" s="60" t="n">
        <v>150</v>
      </c>
      <c r="I157" s="61" t="n">
        <v>-23.57</v>
      </c>
      <c r="J157" s="61" t="n">
        <v>-13.41</v>
      </c>
      <c r="K157" s="61" t="n">
        <v>-23.4</v>
      </c>
      <c r="L157" s="61" t="n">
        <f aca="false">VLOOKUP(C157,'All Busses'!$O$4:$Q$2040,3,FALSE())-VLOOKUP(B157,'All Busses'!$O$4:$Q$2040,3,FALSE())</f>
        <v>-37.24</v>
      </c>
      <c r="M157" s="62" t="n">
        <f aca="false">VLOOKUP(C157,'All Busses'!$L$4:$W$2040,8,FALSE())-VLOOKUP(B157,'All Busses'!$L$4:$W$2040,8,FALSE())</f>
        <v>-17.8800000000001</v>
      </c>
      <c r="N157" s="62" t="n">
        <f aca="false">VLOOKUP(C157,'All Busses'!$L$4:$W$2040,10,FALSE())-VLOOKUP(B157,'All Busses'!$L$4:$W$2040,10,FALSE())</f>
        <v>1163.42</v>
      </c>
      <c r="O157" s="62" t="n">
        <f aca="false">VLOOKUP(C157,'All Busses'!$L$4:$W$2040,12,FALSE())-VLOOKUP(B157,'All Busses'!$L$4:$W$2040,12,FALSE())</f>
        <v>0.449999999999818</v>
      </c>
    </row>
    <row r="158" customFormat="false" ht="12.75" hidden="false" customHeight="false" outlineLevel="0" collapsed="false">
      <c r="A158" s="27" t="s">
        <v>3634</v>
      </c>
      <c r="B158" s="27" t="s">
        <v>342</v>
      </c>
      <c r="C158" s="27" t="s">
        <v>811</v>
      </c>
      <c r="D158" s="27" t="s">
        <v>3632</v>
      </c>
      <c r="E158" s="60"/>
      <c r="F158" s="60"/>
      <c r="G158" s="60" t="n">
        <v>9</v>
      </c>
      <c r="H158" s="60"/>
      <c r="I158" s="61" t="n">
        <v>-1.72</v>
      </c>
      <c r="J158" s="61" t="n">
        <v>-1.69</v>
      </c>
      <c r="K158" s="61" t="n">
        <v>-2.15</v>
      </c>
      <c r="L158" s="61" t="n">
        <f aca="false">VLOOKUP(C158,'All Busses'!$O$4:$Q$2040,3,FALSE())-VLOOKUP(B158,'All Busses'!$O$4:$Q$2040,3,FALSE())</f>
        <v>1044.15</v>
      </c>
      <c r="M158" s="62" t="n">
        <f aca="false">VLOOKUP(C158,'All Busses'!$L$4:$W$2040,8,FALSE())-VLOOKUP(B158,'All Busses'!$L$4:$W$2040,8,FALSE())</f>
        <v>23.3399999999992</v>
      </c>
      <c r="N158" s="62" t="n">
        <f aca="false">VLOOKUP(C158,'All Busses'!$L$4:$W$2040,10,FALSE())-VLOOKUP(B158,'All Busses'!$L$4:$W$2040,10,FALSE())</f>
        <v>1914.79</v>
      </c>
      <c r="O158" s="62" t="n">
        <f aca="false">VLOOKUP(C158,'All Busses'!$L$4:$W$2040,12,FALSE())-VLOOKUP(B158,'All Busses'!$L$4:$W$2040,12,FALSE())</f>
        <v>12.5699999999997</v>
      </c>
    </row>
    <row r="159" customFormat="false" ht="12.75" hidden="false" customHeight="false" outlineLevel="0" collapsed="false">
      <c r="A159" s="27" t="s">
        <v>3634</v>
      </c>
      <c r="B159" s="27" t="s">
        <v>344</v>
      </c>
      <c r="C159" s="27" t="s">
        <v>811</v>
      </c>
      <c r="D159" s="27" t="s">
        <v>3632</v>
      </c>
      <c r="E159" s="60"/>
      <c r="F159" s="60"/>
      <c r="G159" s="60" t="n">
        <v>9</v>
      </c>
      <c r="H159" s="60"/>
      <c r="I159" s="61" t="n">
        <v>-1.72</v>
      </c>
      <c r="J159" s="61" t="n">
        <v>-1.69</v>
      </c>
      <c r="K159" s="61" t="n">
        <v>-2.15</v>
      </c>
      <c r="L159" s="61" t="n">
        <f aca="false">VLOOKUP(C159,'All Busses'!$O$4:$Q$2040,3,FALSE())-VLOOKUP(B159,'All Busses'!$O$4:$Q$2040,3,FALSE())</f>
        <v>1044.15</v>
      </c>
      <c r="M159" s="62" t="n">
        <f aca="false">VLOOKUP(C159,'All Busses'!$L$4:$W$2040,8,FALSE())-VLOOKUP(B159,'All Busses'!$L$4:$W$2040,8,FALSE())</f>
        <v>23.3399999999992</v>
      </c>
      <c r="N159" s="62" t="n">
        <f aca="false">VLOOKUP(C159,'All Busses'!$L$4:$W$2040,10,FALSE())-VLOOKUP(B159,'All Busses'!$L$4:$W$2040,10,FALSE())</f>
        <v>1914.79</v>
      </c>
      <c r="O159" s="62" t="n">
        <f aca="false">VLOOKUP(C159,'All Busses'!$L$4:$W$2040,12,FALSE())-VLOOKUP(B159,'All Busses'!$L$4:$W$2040,12,FALSE())</f>
        <v>12.5699999999997</v>
      </c>
    </row>
    <row r="160" customFormat="false" ht="12.75" hidden="false" customHeight="false" outlineLevel="0" collapsed="false">
      <c r="A160" s="27" t="s">
        <v>3634</v>
      </c>
      <c r="B160" s="27" t="s">
        <v>351</v>
      </c>
      <c r="C160" s="27" t="s">
        <v>33</v>
      </c>
      <c r="D160" s="27" t="s">
        <v>3633</v>
      </c>
      <c r="E160" s="60" t="n">
        <v>218</v>
      </c>
      <c r="F160" s="60"/>
      <c r="G160" s="60"/>
      <c r="H160" s="60"/>
      <c r="I160" s="61" t="n">
        <v>0.4</v>
      </c>
      <c r="J160" s="61" t="n">
        <v>-0.16</v>
      </c>
      <c r="K160" s="61" t="n">
        <v>-0.27</v>
      </c>
      <c r="L160" s="61" t="n">
        <f aca="false">VLOOKUP(C160,'All Busses'!$O$4:$Q$2040,3,FALSE())-VLOOKUP(B160,'All Busses'!$O$4:$Q$2040,3,FALSE())</f>
        <v>-2.17000000000002</v>
      </c>
      <c r="M160" s="62" t="n">
        <f aca="false">VLOOKUP(C160,'All Busses'!$L$4:$W$2040,8,FALSE())-VLOOKUP(B160,'All Busses'!$L$4:$W$2040,8,FALSE())</f>
        <v>-0.669777000000067</v>
      </c>
      <c r="N160" s="62" t="n">
        <f aca="false">VLOOKUP(C160,'All Busses'!$L$4:$W$2040,10,FALSE())-VLOOKUP(B160,'All Busses'!$L$4:$W$2040,10,FALSE())</f>
        <v>7.32042299999921</v>
      </c>
      <c r="O160" s="62" t="n">
        <f aca="false">VLOOKUP(C160,'All Busses'!$L$4:$W$2040,12,FALSE())-VLOOKUP(B160,'All Busses'!$L$4:$W$2040,12,FALSE())</f>
        <v>-0.171432999998615</v>
      </c>
    </row>
    <row r="161" customFormat="false" ht="12.75" hidden="false" customHeight="false" outlineLevel="0" collapsed="false">
      <c r="A161" s="27" t="s">
        <v>3634</v>
      </c>
      <c r="B161" s="27" t="s">
        <v>374</v>
      </c>
      <c r="C161" s="27" t="s">
        <v>3467</v>
      </c>
      <c r="D161" s="27" t="s">
        <v>3632</v>
      </c>
      <c r="E161" s="60" t="n">
        <v>50</v>
      </c>
      <c r="F161" s="60" t="n">
        <v>68.1</v>
      </c>
      <c r="G161" s="60" t="n">
        <v>18.3</v>
      </c>
      <c r="H161" s="60" t="n">
        <v>10</v>
      </c>
      <c r="I161" s="61" t="n">
        <v>0.9</v>
      </c>
      <c r="J161" s="61" t="n">
        <v>1.5</v>
      </c>
      <c r="K161" s="61" t="n">
        <v>1.5</v>
      </c>
      <c r="L161" s="61" t="n">
        <f aca="false">VLOOKUP(C161,'All Busses'!$O$4:$Q$2040,3,FALSE())-VLOOKUP(B161,'All Busses'!$O$4:$Q$2040,3,FALSE())</f>
        <v>33.41</v>
      </c>
      <c r="M161" s="62" t="n">
        <f aca="false">VLOOKUP(C161,'All Busses'!$L$4:$W$2040,8,FALSE())-VLOOKUP(B161,'All Busses'!$L$4:$W$2040,8,FALSE())</f>
        <v>-3.4399999999996</v>
      </c>
      <c r="N161" s="62" t="n">
        <f aca="false">VLOOKUP(C161,'All Busses'!$L$4:$W$2040,10,FALSE())-VLOOKUP(B161,'All Busses'!$L$4:$W$2040,10,FALSE())</f>
        <v>26.1100000000006</v>
      </c>
      <c r="O161" s="62" t="n">
        <f aca="false">VLOOKUP(C161,'All Busses'!$L$4:$W$2040,12,FALSE())-VLOOKUP(B161,'All Busses'!$L$4:$W$2040,12,FALSE())</f>
        <v>72.8899999999994</v>
      </c>
    </row>
    <row r="162" customFormat="false" ht="12.75" hidden="false" customHeight="false" outlineLevel="0" collapsed="false">
      <c r="A162" s="27" t="s">
        <v>3634</v>
      </c>
      <c r="B162" s="27" t="s">
        <v>378</v>
      </c>
      <c r="C162" s="27" t="s">
        <v>3467</v>
      </c>
      <c r="D162" s="27" t="s">
        <v>3632</v>
      </c>
      <c r="E162" s="60"/>
      <c r="F162" s="60"/>
      <c r="G162" s="60" t="n">
        <v>18.4</v>
      </c>
      <c r="H162" s="60"/>
      <c r="I162" s="61" t="n">
        <v>0.9</v>
      </c>
      <c r="J162" s="61" t="n">
        <v>1.5</v>
      </c>
      <c r="K162" s="61" t="n">
        <v>1.5</v>
      </c>
      <c r="L162" s="61" t="n">
        <f aca="false">VLOOKUP(C162,'All Busses'!$O$4:$Q$2040,3,FALSE())-VLOOKUP(B162,'All Busses'!$O$4:$Q$2040,3,FALSE())</f>
        <v>33.41</v>
      </c>
      <c r="M162" s="62" t="n">
        <f aca="false">VLOOKUP(C162,'All Busses'!$L$4:$W$2040,8,FALSE())-VLOOKUP(B162,'All Busses'!$L$4:$W$2040,8,FALSE())</f>
        <v>-3.4399999999996</v>
      </c>
      <c r="N162" s="62" t="n">
        <f aca="false">VLOOKUP(C162,'All Busses'!$L$4:$W$2040,10,FALSE())-VLOOKUP(B162,'All Busses'!$L$4:$W$2040,10,FALSE())</f>
        <v>26.1100000000006</v>
      </c>
      <c r="O162" s="62" t="n">
        <f aca="false">VLOOKUP(C162,'All Busses'!$L$4:$W$2040,12,FALSE())-VLOOKUP(B162,'All Busses'!$L$4:$W$2040,12,FALSE())</f>
        <v>72.8899999999994</v>
      </c>
    </row>
    <row r="163" customFormat="false" ht="12.75" hidden="false" customHeight="false" outlineLevel="0" collapsed="false">
      <c r="A163" s="27" t="s">
        <v>3634</v>
      </c>
      <c r="B163" s="27" t="s">
        <v>380</v>
      </c>
      <c r="C163" s="27" t="s">
        <v>3467</v>
      </c>
      <c r="D163" s="27" t="s">
        <v>3632</v>
      </c>
      <c r="E163" s="60"/>
      <c r="F163" s="60"/>
      <c r="G163" s="60" t="n">
        <v>18.3</v>
      </c>
      <c r="H163" s="60"/>
      <c r="I163" s="61" t="n">
        <v>0.9</v>
      </c>
      <c r="J163" s="61" t="n">
        <v>1.5</v>
      </c>
      <c r="K163" s="61" t="n">
        <v>1.5</v>
      </c>
      <c r="L163" s="61" t="n">
        <f aca="false">VLOOKUP(C163,'All Busses'!$O$4:$Q$2040,3,FALSE())-VLOOKUP(B163,'All Busses'!$O$4:$Q$2040,3,FALSE())</f>
        <v>33.41</v>
      </c>
      <c r="M163" s="62" t="n">
        <f aca="false">VLOOKUP(C163,'All Busses'!$L$4:$W$2040,8,FALSE())-VLOOKUP(B163,'All Busses'!$L$4:$W$2040,8,FALSE())</f>
        <v>-3.4399999999996</v>
      </c>
      <c r="N163" s="62" t="n">
        <f aca="false">VLOOKUP(C163,'All Busses'!$L$4:$W$2040,10,FALSE())-VLOOKUP(B163,'All Busses'!$L$4:$W$2040,10,FALSE())</f>
        <v>26.1100000000006</v>
      </c>
      <c r="O163" s="62" t="n">
        <f aca="false">VLOOKUP(C163,'All Busses'!$L$4:$W$2040,12,FALSE())-VLOOKUP(B163,'All Busses'!$L$4:$W$2040,12,FALSE())</f>
        <v>72.8899999999994</v>
      </c>
    </row>
    <row r="164" customFormat="false" ht="12.75" hidden="false" customHeight="false" outlineLevel="0" collapsed="false">
      <c r="A164" s="27" t="s">
        <v>3634</v>
      </c>
      <c r="B164" s="27" t="s">
        <v>543</v>
      </c>
      <c r="C164" s="27" t="s">
        <v>2709</v>
      </c>
      <c r="D164" s="27" t="s">
        <v>3632</v>
      </c>
      <c r="E164" s="60"/>
      <c r="F164" s="60"/>
      <c r="G164" s="60" t="n">
        <v>25</v>
      </c>
      <c r="H164" s="60"/>
      <c r="I164" s="61" t="n">
        <v>0.299999999999999</v>
      </c>
      <c r="J164" s="61" t="n">
        <v>0.01</v>
      </c>
      <c r="K164" s="61" t="n">
        <v>0.1</v>
      </c>
      <c r="L164" s="61" t="n">
        <f aca="false">VLOOKUP(C164,'All Busses'!$O$4:$Q$2040,3,FALSE())-VLOOKUP(B164,'All Busses'!$O$4:$Q$2040,3,FALSE())</f>
        <v>-4.46999999999997</v>
      </c>
      <c r="M164" s="62" t="n">
        <f aca="false">VLOOKUP(C164,'All Busses'!$L$4:$W$2040,8,FALSE())-VLOOKUP(B164,'All Busses'!$L$4:$W$2040,8,FALSE())</f>
        <v>0.259999999999309</v>
      </c>
      <c r="N164" s="62" t="n">
        <f aca="false">VLOOKUP(C164,'All Busses'!$L$4:$W$2040,10,FALSE())-VLOOKUP(B164,'All Busses'!$L$4:$W$2040,10,FALSE())</f>
        <v>-0.420000000000073</v>
      </c>
      <c r="O164" s="62" t="n">
        <f aca="false">VLOOKUP(C164,'All Busses'!$L$4:$W$2040,12,FALSE())-VLOOKUP(B164,'All Busses'!$L$4:$W$2040,12,FALSE())</f>
        <v>-0.109999999999673</v>
      </c>
    </row>
    <row r="165" customFormat="false" ht="12.75" hidden="false" customHeight="false" outlineLevel="0" collapsed="false">
      <c r="A165" s="27" t="s">
        <v>3634</v>
      </c>
      <c r="B165" s="27" t="s">
        <v>545</v>
      </c>
      <c r="C165" s="27" t="s">
        <v>2709</v>
      </c>
      <c r="D165" s="27" t="s">
        <v>3632</v>
      </c>
      <c r="E165" s="60"/>
      <c r="F165" s="60"/>
      <c r="G165" s="60" t="n">
        <v>25</v>
      </c>
      <c r="H165" s="60"/>
      <c r="I165" s="61" t="n">
        <v>0.299999999999999</v>
      </c>
      <c r="J165" s="61" t="n">
        <v>0.01</v>
      </c>
      <c r="K165" s="61" t="n">
        <v>0.1</v>
      </c>
      <c r="L165" s="61" t="n">
        <f aca="false">VLOOKUP(C165,'All Busses'!$O$4:$Q$2040,3,FALSE())-VLOOKUP(B165,'All Busses'!$O$4:$Q$2040,3,FALSE())</f>
        <v>-4.46999999999997</v>
      </c>
      <c r="M165" s="62" t="n">
        <f aca="false">VLOOKUP(C165,'All Busses'!$L$4:$W$2040,8,FALSE())-VLOOKUP(B165,'All Busses'!$L$4:$W$2040,8,FALSE())</f>
        <v>0.259999999999309</v>
      </c>
      <c r="N165" s="62" t="n">
        <f aca="false">VLOOKUP(C165,'All Busses'!$L$4:$W$2040,10,FALSE())-VLOOKUP(B165,'All Busses'!$L$4:$W$2040,10,FALSE())</f>
        <v>-0.420000000000073</v>
      </c>
      <c r="O165" s="62" t="n">
        <f aca="false">VLOOKUP(C165,'All Busses'!$L$4:$W$2040,12,FALSE())-VLOOKUP(B165,'All Busses'!$L$4:$W$2040,12,FALSE())</f>
        <v>-0.109999999999673</v>
      </c>
    </row>
    <row r="166" customFormat="false" ht="12.75" hidden="false" customHeight="false" outlineLevel="0" collapsed="false">
      <c r="A166" s="27" t="s">
        <v>3634</v>
      </c>
      <c r="B166" s="27" t="s">
        <v>547</v>
      </c>
      <c r="C166" s="27" t="s">
        <v>2709</v>
      </c>
      <c r="D166" s="27" t="s">
        <v>3632</v>
      </c>
      <c r="E166" s="60"/>
      <c r="F166" s="60"/>
      <c r="G166" s="60" t="n">
        <v>25</v>
      </c>
      <c r="H166" s="60"/>
      <c r="I166" s="61" t="n">
        <v>0.299999999999999</v>
      </c>
      <c r="J166" s="61" t="n">
        <v>0.01</v>
      </c>
      <c r="K166" s="61" t="n">
        <v>0.1</v>
      </c>
      <c r="L166" s="61" t="n">
        <f aca="false">VLOOKUP(C166,'All Busses'!$O$4:$Q$2040,3,FALSE())-VLOOKUP(B166,'All Busses'!$O$4:$Q$2040,3,FALSE())</f>
        <v>-4.46999999999997</v>
      </c>
      <c r="M166" s="62" t="n">
        <f aca="false">VLOOKUP(C166,'All Busses'!$L$4:$W$2040,8,FALSE())-VLOOKUP(B166,'All Busses'!$L$4:$W$2040,8,FALSE())</f>
        <v>0.259999999999309</v>
      </c>
      <c r="N166" s="62" t="n">
        <f aca="false">VLOOKUP(C166,'All Busses'!$L$4:$W$2040,10,FALSE())-VLOOKUP(B166,'All Busses'!$L$4:$W$2040,10,FALSE())</f>
        <v>-0.420000000000073</v>
      </c>
      <c r="O166" s="62" t="n">
        <f aca="false">VLOOKUP(C166,'All Busses'!$L$4:$W$2040,12,FALSE())-VLOOKUP(B166,'All Busses'!$L$4:$W$2040,12,FALSE())</f>
        <v>-0.109999999999673</v>
      </c>
    </row>
    <row r="167" customFormat="false" ht="12.75" hidden="false" customHeight="false" outlineLevel="0" collapsed="false">
      <c r="A167" s="27" t="s">
        <v>3634</v>
      </c>
      <c r="B167" s="27" t="s">
        <v>549</v>
      </c>
      <c r="C167" s="27" t="s">
        <v>2709</v>
      </c>
      <c r="D167" s="27" t="s">
        <v>3632</v>
      </c>
      <c r="E167" s="60"/>
      <c r="F167" s="60"/>
      <c r="G167" s="60" t="n">
        <v>25</v>
      </c>
      <c r="H167" s="60"/>
      <c r="I167" s="61" t="n">
        <v>0.299999999999999</v>
      </c>
      <c r="J167" s="61" t="n">
        <v>0.01</v>
      </c>
      <c r="K167" s="61" t="n">
        <v>0.1</v>
      </c>
      <c r="L167" s="61" t="n">
        <f aca="false">VLOOKUP(C167,'All Busses'!$O$4:$Q$2040,3,FALSE())-VLOOKUP(B167,'All Busses'!$O$4:$Q$2040,3,FALSE())</f>
        <v>-4.46999999999997</v>
      </c>
      <c r="M167" s="62" t="n">
        <f aca="false">VLOOKUP(C167,'All Busses'!$L$4:$W$2040,8,FALSE())-VLOOKUP(B167,'All Busses'!$L$4:$W$2040,8,FALSE())</f>
        <v>0.259999999999309</v>
      </c>
      <c r="N167" s="62" t="n">
        <f aca="false">VLOOKUP(C167,'All Busses'!$L$4:$W$2040,10,FALSE())-VLOOKUP(B167,'All Busses'!$L$4:$W$2040,10,FALSE())</f>
        <v>-0.420000000000073</v>
      </c>
      <c r="O167" s="62" t="n">
        <f aca="false">VLOOKUP(C167,'All Busses'!$L$4:$W$2040,12,FALSE())-VLOOKUP(B167,'All Busses'!$L$4:$W$2040,12,FALSE())</f>
        <v>-0.109999999999673</v>
      </c>
    </row>
    <row r="168" customFormat="false" ht="12.75" hidden="false" customHeight="false" outlineLevel="0" collapsed="false">
      <c r="A168" s="27" t="s">
        <v>3634</v>
      </c>
      <c r="B168" s="27" t="s">
        <v>551</v>
      </c>
      <c r="C168" s="27" t="s">
        <v>165</v>
      </c>
      <c r="D168" s="27" t="s">
        <v>3632</v>
      </c>
      <c r="E168" s="60"/>
      <c r="F168" s="60"/>
      <c r="G168" s="60"/>
      <c r="H168" s="60" t="n">
        <v>7.6</v>
      </c>
      <c r="I168" s="61" t="n">
        <v>-0.0299999999999994</v>
      </c>
      <c r="J168" s="61" t="n">
        <v>-0.02</v>
      </c>
      <c r="K168" s="61" t="n">
        <v>-0.0299999999999998</v>
      </c>
      <c r="L168" s="61" t="n">
        <f aca="false">VLOOKUP(C168,'All Busses'!$O$4:$Q$2040,3,FALSE())-VLOOKUP(B168,'All Busses'!$O$4:$Q$2040,3,FALSE())</f>
        <v>500</v>
      </c>
      <c r="M168" s="62" t="n">
        <f aca="false">VLOOKUP(C168,'All Busses'!$L$4:$W$2040,8,FALSE())-VLOOKUP(B168,'All Busses'!$L$4:$W$2040,8,FALSE())</f>
        <v>-0.0399999999999636</v>
      </c>
      <c r="N168" s="62" t="n">
        <f aca="false">VLOOKUP(C168,'All Busses'!$L$4:$W$2040,10,FALSE())-VLOOKUP(B168,'All Busses'!$L$4:$W$2040,10,FALSE())</f>
        <v>0.25</v>
      </c>
      <c r="O168" s="62" t="n">
        <f aca="false">VLOOKUP(C168,'All Busses'!$L$4:$W$2040,12,FALSE())-VLOOKUP(B168,'All Busses'!$L$4:$W$2040,12,FALSE())</f>
        <v>355.390000000001</v>
      </c>
    </row>
    <row r="169" customFormat="false" ht="12.75" hidden="false" customHeight="false" outlineLevel="0" collapsed="false">
      <c r="A169" s="27" t="s">
        <v>3634</v>
      </c>
      <c r="B169" s="27" t="s">
        <v>558</v>
      </c>
      <c r="C169" s="27" t="s">
        <v>1182</v>
      </c>
      <c r="D169" s="27" t="s">
        <v>3632</v>
      </c>
      <c r="E169" s="60"/>
      <c r="F169" s="60"/>
      <c r="G169" s="60"/>
      <c r="H169" s="60" t="n">
        <v>43.9</v>
      </c>
      <c r="I169" s="61" t="n">
        <v>2.5</v>
      </c>
      <c r="J169" s="61" t="n">
        <v>2.31</v>
      </c>
      <c r="K169" s="61" t="n">
        <v>3.85</v>
      </c>
      <c r="L169" s="61" t="n">
        <f aca="false">VLOOKUP(C169,'All Busses'!$O$4:$Q$2040,3,FALSE())-VLOOKUP(B169,'All Busses'!$O$4:$Q$2040,3,FALSE())</f>
        <v>385.3</v>
      </c>
      <c r="M169" s="62" t="n">
        <f aca="false">VLOOKUP(C169,'All Busses'!$L$4:$W$2040,8,FALSE())-VLOOKUP(B169,'All Busses'!$L$4:$W$2040,8,FALSE())</f>
        <v>2516.9</v>
      </c>
      <c r="N169" s="62" t="n">
        <f aca="false">VLOOKUP(C169,'All Busses'!$L$4:$W$2040,10,FALSE())-VLOOKUP(B169,'All Busses'!$L$4:$W$2040,10,FALSE())</f>
        <v>188.92</v>
      </c>
      <c r="O169" s="62" t="n">
        <f aca="false">VLOOKUP(C169,'All Busses'!$L$4:$W$2040,12,FALSE())-VLOOKUP(B169,'All Busses'!$L$4:$W$2040,12,FALSE())</f>
        <v>-0.559999999999491</v>
      </c>
    </row>
    <row r="170" customFormat="false" ht="12.75" hidden="false" customHeight="false" outlineLevel="0" collapsed="false">
      <c r="A170" s="27" t="s">
        <v>3634</v>
      </c>
      <c r="B170" s="27" t="s">
        <v>558</v>
      </c>
      <c r="C170" s="27" t="s">
        <v>66</v>
      </c>
      <c r="D170" s="27" t="s">
        <v>3632</v>
      </c>
      <c r="E170" s="60"/>
      <c r="F170" s="60"/>
      <c r="G170" s="60"/>
      <c r="H170" s="60" t="n">
        <v>35</v>
      </c>
      <c r="I170" s="61" t="n">
        <v>-13.72</v>
      </c>
      <c r="J170" s="61" t="n">
        <v>-9.35</v>
      </c>
      <c r="K170" s="61" t="n">
        <v>-15.87</v>
      </c>
      <c r="L170" s="61" t="n">
        <f aca="false">VLOOKUP(C170,'All Busses'!$O$4:$Q$2040,3,FALSE())-VLOOKUP(B170,'All Busses'!$O$4:$Q$2040,3,FALSE())</f>
        <v>195.91</v>
      </c>
      <c r="M170" s="62" t="n">
        <f aca="false">VLOOKUP(C170,'All Busses'!$L$4:$W$2040,8,FALSE())-VLOOKUP(B170,'All Busses'!$L$4:$W$2040,8,FALSE())</f>
        <v>115.999701000001</v>
      </c>
      <c r="N170" s="62" t="n">
        <f aca="false">VLOOKUP(C170,'All Busses'!$L$4:$W$2040,10,FALSE())-VLOOKUP(B170,'All Busses'!$L$4:$W$2040,10,FALSE())</f>
        <v>51.4389229999997</v>
      </c>
      <c r="O170" s="62" t="n">
        <f aca="false">VLOOKUP(C170,'All Busses'!$L$4:$W$2040,12,FALSE())-VLOOKUP(B170,'All Busses'!$L$4:$W$2040,12,FALSE())</f>
        <v>-7.21864000000005</v>
      </c>
    </row>
    <row r="171" customFormat="false" ht="12.75" hidden="false" customHeight="false" outlineLevel="0" collapsed="false">
      <c r="A171" s="27" t="s">
        <v>3634</v>
      </c>
      <c r="B171" s="27" t="s">
        <v>558</v>
      </c>
      <c r="C171" s="27" t="s">
        <v>60</v>
      </c>
      <c r="D171" s="27" t="s">
        <v>3632</v>
      </c>
      <c r="E171" s="60"/>
      <c r="F171" s="60"/>
      <c r="G171" s="60"/>
      <c r="H171" s="60" t="n">
        <v>405</v>
      </c>
      <c r="I171" s="61" t="n">
        <v>1.62</v>
      </c>
      <c r="J171" s="61" t="n">
        <v>0.83</v>
      </c>
      <c r="K171" s="61" t="n">
        <v>1.37</v>
      </c>
      <c r="L171" s="61" t="n">
        <f aca="false">VLOOKUP(C171,'All Busses'!$O$4:$Q$2040,3,FALSE())-VLOOKUP(B171,'All Busses'!$O$4:$Q$2040,3,FALSE())</f>
        <v>65.27</v>
      </c>
      <c r="M171" s="62" t="n">
        <f aca="false">VLOOKUP(C171,'All Busses'!$L$4:$W$2040,8,FALSE())-VLOOKUP(B171,'All Busses'!$L$4:$W$2040,8,FALSE())</f>
        <v>453.329942</v>
      </c>
      <c r="N171" s="62" t="n">
        <f aca="false">VLOOKUP(C171,'All Busses'!$L$4:$W$2040,10,FALSE())-VLOOKUP(B171,'All Busses'!$L$4:$W$2040,10,FALSE())</f>
        <v>49.7717810000013</v>
      </c>
      <c r="O171" s="62" t="n">
        <f aca="false">VLOOKUP(C171,'All Busses'!$L$4:$W$2040,12,FALSE())-VLOOKUP(B171,'All Busses'!$L$4:$W$2040,12,FALSE())</f>
        <v>-1.9115929999989</v>
      </c>
    </row>
    <row r="172" customFormat="false" ht="12.75" hidden="false" customHeight="false" outlineLevel="0" collapsed="false">
      <c r="A172" s="27" t="s">
        <v>3634</v>
      </c>
      <c r="B172" s="27" t="s">
        <v>558</v>
      </c>
      <c r="C172" s="27" t="s">
        <v>45</v>
      </c>
      <c r="D172" s="27" t="s">
        <v>3632</v>
      </c>
      <c r="E172" s="60"/>
      <c r="F172" s="60"/>
      <c r="G172" s="60"/>
      <c r="H172" s="60" t="n">
        <v>90</v>
      </c>
      <c r="I172" s="61" t="n">
        <v>-14.29</v>
      </c>
      <c r="J172" s="61" t="n">
        <v>-9.61</v>
      </c>
      <c r="K172" s="61" t="n">
        <v>-16.46</v>
      </c>
      <c r="L172" s="61" t="n">
        <f aca="false">VLOOKUP(C172,'All Busses'!$O$4:$Q$2040,3,FALSE())-VLOOKUP(B172,'All Busses'!$O$4:$Q$2040,3,FALSE())</f>
        <v>133.33</v>
      </c>
      <c r="M172" s="62" t="n">
        <f aca="false">VLOOKUP(C172,'All Busses'!$L$4:$W$2040,8,FALSE())-VLOOKUP(B172,'All Busses'!$L$4:$W$2040,8,FALSE())</f>
        <v>113.140414</v>
      </c>
      <c r="N172" s="62" t="n">
        <f aca="false">VLOOKUP(C172,'All Busses'!$L$4:$W$2040,10,FALSE())-VLOOKUP(B172,'All Busses'!$L$4:$W$2040,10,FALSE())</f>
        <v>58.6099370000011</v>
      </c>
      <c r="O172" s="62" t="n">
        <f aca="false">VLOOKUP(C172,'All Busses'!$L$4:$W$2040,12,FALSE())-VLOOKUP(B172,'All Busses'!$L$4:$W$2040,12,FALSE())</f>
        <v>-0.653731999998854</v>
      </c>
    </row>
    <row r="173" customFormat="false" ht="12.75" hidden="false" customHeight="false" outlineLevel="0" collapsed="false">
      <c r="A173" s="27" t="s">
        <v>3634</v>
      </c>
      <c r="B173" s="27" t="s">
        <v>600</v>
      </c>
      <c r="C173" s="27" t="s">
        <v>33</v>
      </c>
      <c r="D173" s="27" t="s">
        <v>3633</v>
      </c>
      <c r="E173" s="60" t="n">
        <v>245</v>
      </c>
      <c r="F173" s="60"/>
      <c r="G173" s="60"/>
      <c r="H173" s="60"/>
      <c r="I173" s="61" t="n">
        <v>0.36</v>
      </c>
      <c r="J173" s="61" t="n">
        <v>-0.15</v>
      </c>
      <c r="K173" s="61" t="n">
        <v>-0.24</v>
      </c>
      <c r="L173" s="61" t="n">
        <f aca="false">VLOOKUP(C173,'All Busses'!$O$4:$Q$2040,3,FALSE())-VLOOKUP(B173,'All Busses'!$O$4:$Q$2040,3,FALSE())</f>
        <v>-1.81999999999999</v>
      </c>
      <c r="M173" s="62" t="n">
        <f aca="false">VLOOKUP(C173,'All Busses'!$L$4:$W$2040,8,FALSE())-VLOOKUP(B173,'All Busses'!$L$4:$W$2040,8,FALSE())</f>
        <v>-0.679777000000286</v>
      </c>
      <c r="N173" s="62" t="n">
        <f aca="false">VLOOKUP(C173,'All Busses'!$L$4:$W$2040,10,FALSE())-VLOOKUP(B173,'All Busses'!$L$4:$W$2040,10,FALSE())</f>
        <v>6.57042299999921</v>
      </c>
      <c r="O173" s="62" t="n">
        <f aca="false">VLOOKUP(C173,'All Busses'!$L$4:$W$2040,12,FALSE())-VLOOKUP(B173,'All Busses'!$L$4:$W$2040,12,FALSE())</f>
        <v>-0.131432999998651</v>
      </c>
    </row>
    <row r="174" customFormat="false" ht="12.75" hidden="false" customHeight="false" outlineLevel="0" collapsed="false">
      <c r="A174" s="27" t="s">
        <v>3634</v>
      </c>
      <c r="B174" s="27" t="s">
        <v>709</v>
      </c>
      <c r="C174" s="27" t="s">
        <v>2546</v>
      </c>
      <c r="D174" s="27" t="s">
        <v>3632</v>
      </c>
      <c r="E174" s="60"/>
      <c r="F174" s="60"/>
      <c r="G174" s="60"/>
      <c r="H174" s="60" t="n">
        <v>65</v>
      </c>
      <c r="I174" s="61" t="n">
        <v>-0.36</v>
      </c>
      <c r="J174" s="61" t="n">
        <v>-0.27</v>
      </c>
      <c r="K174" s="61" t="n">
        <v>-0.34</v>
      </c>
      <c r="L174" s="61" t="n">
        <f aca="false">VLOOKUP(C174,'All Busses'!$O$4:$Q$2040,3,FALSE())-VLOOKUP(B174,'All Busses'!$O$4:$Q$2040,3,FALSE())</f>
        <v>-29.15</v>
      </c>
      <c r="M174" s="62" t="n">
        <f aca="false">VLOOKUP(C174,'All Busses'!$L$4:$W$2040,8,FALSE())-VLOOKUP(B174,'All Busses'!$L$4:$W$2040,8,FALSE())</f>
        <v>5.85000000000036</v>
      </c>
      <c r="N174" s="62" t="n">
        <f aca="false">VLOOKUP(C174,'All Busses'!$L$4:$W$2040,10,FALSE())-VLOOKUP(B174,'All Busses'!$L$4:$W$2040,10,FALSE())</f>
        <v>-1.89000000000124</v>
      </c>
      <c r="O174" s="62" t="n">
        <f aca="false">VLOOKUP(C174,'All Busses'!$L$4:$W$2040,12,FALSE())-VLOOKUP(B174,'All Busses'!$L$4:$W$2040,12,FALSE())</f>
        <v>-1.93000000000029</v>
      </c>
    </row>
    <row r="175" customFormat="false" ht="12.75" hidden="false" customHeight="false" outlineLevel="0" collapsed="false">
      <c r="A175" s="27" t="s">
        <v>3634</v>
      </c>
      <c r="B175" s="27" t="s">
        <v>709</v>
      </c>
      <c r="C175" s="27" t="s">
        <v>3015</v>
      </c>
      <c r="D175" s="27" t="s">
        <v>3632</v>
      </c>
      <c r="E175" s="60"/>
      <c r="F175" s="60"/>
      <c r="G175" s="60" t="n">
        <v>33.4</v>
      </c>
      <c r="H175" s="60"/>
      <c r="I175" s="61" t="n">
        <v>-3.15</v>
      </c>
      <c r="J175" s="61" t="n">
        <v>-1.82</v>
      </c>
      <c r="K175" s="61" t="n">
        <v>-1.82</v>
      </c>
      <c r="L175" s="61" t="n">
        <f aca="false">VLOOKUP(C175,'All Busses'!$O$4:$Q$2040,3,FALSE())-VLOOKUP(B175,'All Busses'!$O$4:$Q$2040,3,FALSE())</f>
        <v>154.55</v>
      </c>
      <c r="M175" s="62" t="n">
        <f aca="false">VLOOKUP(C175,'All Busses'!$L$4:$W$2040,8,FALSE())-VLOOKUP(B175,'All Busses'!$L$4:$W$2040,8,FALSE())</f>
        <v>6.28999999999996</v>
      </c>
      <c r="N175" s="62" t="n">
        <f aca="false">VLOOKUP(C175,'All Busses'!$L$4:$W$2040,10,FALSE())-VLOOKUP(B175,'All Busses'!$L$4:$W$2040,10,FALSE())</f>
        <v>30.9799999999996</v>
      </c>
      <c r="O175" s="62" t="n">
        <f aca="false">VLOOKUP(C175,'All Busses'!$L$4:$W$2040,12,FALSE())-VLOOKUP(B175,'All Busses'!$L$4:$W$2040,12,FALSE())</f>
        <v>-5.32999999999993</v>
      </c>
    </row>
    <row r="176" customFormat="false" ht="12.75" hidden="false" customHeight="false" outlineLevel="0" collapsed="false">
      <c r="A176" s="27" t="s">
        <v>3634</v>
      </c>
      <c r="B176" s="27" t="s">
        <v>720</v>
      </c>
      <c r="C176" s="27" t="s">
        <v>33</v>
      </c>
      <c r="D176" s="27" t="s">
        <v>3633</v>
      </c>
      <c r="E176" s="60" t="n">
        <v>0.4</v>
      </c>
      <c r="F176" s="60"/>
      <c r="G176" s="60"/>
      <c r="H176" s="60"/>
      <c r="I176" s="61" t="n">
        <v>0.37</v>
      </c>
      <c r="J176" s="61" t="n">
        <v>-1.74</v>
      </c>
      <c r="K176" s="61" t="n">
        <v>-1.99</v>
      </c>
      <c r="L176" s="61" t="n">
        <f aca="false">VLOOKUP(C176,'All Busses'!$O$4:$Q$2040,3,FALSE())-VLOOKUP(B176,'All Busses'!$O$4:$Q$2040,3,FALSE())</f>
        <v>766.16</v>
      </c>
      <c r="M176" s="62" t="n">
        <f aca="false">VLOOKUP(C176,'All Busses'!$L$4:$W$2040,8,FALSE())-VLOOKUP(B176,'All Busses'!$L$4:$W$2040,8,FALSE())</f>
        <v>-1.81977700000061</v>
      </c>
      <c r="N176" s="62" t="n">
        <f aca="false">VLOOKUP(C176,'All Busses'!$L$4:$W$2040,10,FALSE())-VLOOKUP(B176,'All Busses'!$L$4:$W$2040,10,FALSE())</f>
        <v>22.0004229999995</v>
      </c>
      <c r="O176" s="62" t="n">
        <f aca="false">VLOOKUP(C176,'All Busses'!$L$4:$W$2040,12,FALSE())-VLOOKUP(B176,'All Busses'!$L$4:$W$2040,12,FALSE())</f>
        <v>0.578567000001385</v>
      </c>
    </row>
    <row r="177" customFormat="false" ht="12.75" hidden="false" customHeight="false" outlineLevel="0" collapsed="false">
      <c r="A177" s="27" t="s">
        <v>3634</v>
      </c>
      <c r="B177" s="27" t="s">
        <v>723</v>
      </c>
      <c r="C177" s="27" t="s">
        <v>33</v>
      </c>
      <c r="D177" s="27" t="s">
        <v>3633</v>
      </c>
      <c r="E177" s="60" t="n">
        <v>32</v>
      </c>
      <c r="F177" s="60"/>
      <c r="G177" s="60"/>
      <c r="H177" s="60"/>
      <c r="I177" s="61" t="n">
        <v>0.37</v>
      </c>
      <c r="J177" s="61" t="n">
        <v>-1.74</v>
      </c>
      <c r="K177" s="61" t="n">
        <v>-1.99</v>
      </c>
      <c r="L177" s="61" t="n">
        <f aca="false">VLOOKUP(C177,'All Busses'!$O$4:$Q$2040,3,FALSE())-VLOOKUP(B177,'All Busses'!$O$4:$Q$2040,3,FALSE())</f>
        <v>766.16</v>
      </c>
      <c r="M177" s="62" t="n">
        <f aca="false">VLOOKUP(C177,'All Busses'!$L$4:$W$2040,8,FALSE())-VLOOKUP(B177,'All Busses'!$L$4:$W$2040,8,FALSE())</f>
        <v>24.0202229999995</v>
      </c>
      <c r="N177" s="62" t="n">
        <f aca="false">VLOOKUP(C177,'All Busses'!$L$4:$W$2040,10,FALSE())-VLOOKUP(B177,'All Busses'!$L$4:$W$2040,10,FALSE())</f>
        <v>28.3004230000006</v>
      </c>
      <c r="O177" s="62" t="n">
        <f aca="false">VLOOKUP(C177,'All Busses'!$L$4:$W$2040,12,FALSE())-VLOOKUP(B177,'All Busses'!$L$4:$W$2040,12,FALSE())</f>
        <v>0.438567000001058</v>
      </c>
    </row>
    <row r="178" customFormat="false" ht="12.75" hidden="false" customHeight="false" outlineLevel="0" collapsed="false">
      <c r="A178" s="27" t="s">
        <v>3634</v>
      </c>
      <c r="B178" s="27" t="s">
        <v>724</v>
      </c>
      <c r="C178" s="27" t="s">
        <v>33</v>
      </c>
      <c r="D178" s="27" t="s">
        <v>3633</v>
      </c>
      <c r="E178" s="60" t="n">
        <v>33</v>
      </c>
      <c r="F178" s="60"/>
      <c r="G178" s="60"/>
      <c r="H178" s="60"/>
      <c r="I178" s="61" t="n">
        <v>0.37</v>
      </c>
      <c r="J178" s="61" t="n">
        <v>-1.74</v>
      </c>
      <c r="K178" s="61" t="n">
        <v>-1.99</v>
      </c>
      <c r="L178" s="61" t="n">
        <f aca="false">VLOOKUP(C178,'All Busses'!$O$4:$Q$2040,3,FALSE())-VLOOKUP(B178,'All Busses'!$O$4:$Q$2040,3,FALSE())</f>
        <v>766.16</v>
      </c>
      <c r="M178" s="62" t="n">
        <f aca="false">VLOOKUP(C178,'All Busses'!$L$4:$W$2040,8,FALSE())-VLOOKUP(B178,'All Busses'!$L$4:$W$2040,8,FALSE())</f>
        <v>24.0202229999995</v>
      </c>
      <c r="N178" s="62" t="n">
        <f aca="false">VLOOKUP(C178,'All Busses'!$L$4:$W$2040,10,FALSE())-VLOOKUP(B178,'All Busses'!$L$4:$W$2040,10,FALSE())</f>
        <v>28.3004230000006</v>
      </c>
      <c r="O178" s="62" t="n">
        <f aca="false">VLOOKUP(C178,'All Busses'!$L$4:$W$2040,12,FALSE())-VLOOKUP(B178,'All Busses'!$L$4:$W$2040,12,FALSE())</f>
        <v>0.438567000001058</v>
      </c>
    </row>
    <row r="179" customFormat="false" ht="12.75" hidden="false" customHeight="false" outlineLevel="0" collapsed="false">
      <c r="A179" s="27" t="s">
        <v>3634</v>
      </c>
      <c r="B179" s="27" t="s">
        <v>725</v>
      </c>
      <c r="C179" s="27" t="s">
        <v>1780</v>
      </c>
      <c r="D179" s="27" t="s">
        <v>3632</v>
      </c>
      <c r="E179" s="60"/>
      <c r="F179" s="60"/>
      <c r="G179" s="60"/>
      <c r="H179" s="60" t="n">
        <v>45.6</v>
      </c>
      <c r="I179" s="61" t="n">
        <v>-3.46</v>
      </c>
      <c r="J179" s="61" t="n">
        <v>-2.08</v>
      </c>
      <c r="K179" s="61" t="n">
        <v>-3.49</v>
      </c>
      <c r="L179" s="61" t="n">
        <f aca="false">VLOOKUP(C179,'All Busses'!$O$4:$Q$2040,3,FALSE())-VLOOKUP(B179,'All Busses'!$O$4:$Q$2040,3,FALSE())</f>
        <v>-109.22</v>
      </c>
      <c r="M179" s="62" t="n">
        <f aca="false">VLOOKUP(C179,'All Busses'!$L$4:$W$2040,8,FALSE())-VLOOKUP(B179,'All Busses'!$L$4:$W$2040,8,FALSE())</f>
        <v>18.0900000000001</v>
      </c>
      <c r="N179" s="62" t="n">
        <f aca="false">VLOOKUP(C179,'All Busses'!$L$4:$W$2040,10,FALSE())-VLOOKUP(B179,'All Busses'!$L$4:$W$2040,10,FALSE())</f>
        <v>6.78000000000066</v>
      </c>
      <c r="O179" s="62" t="n">
        <f aca="false">VLOOKUP(C179,'All Busses'!$L$4:$W$2040,12,FALSE())-VLOOKUP(B179,'All Busses'!$L$4:$W$2040,12,FALSE())</f>
        <v>-2.05000000000018</v>
      </c>
    </row>
    <row r="180" customFormat="false" ht="12.75" hidden="false" customHeight="false" outlineLevel="0" collapsed="false">
      <c r="A180" s="27" t="s">
        <v>3634</v>
      </c>
      <c r="B180" s="27" t="s">
        <v>859</v>
      </c>
      <c r="C180" s="27" t="s">
        <v>386</v>
      </c>
      <c r="D180" s="27" t="s">
        <v>3632</v>
      </c>
      <c r="E180" s="60" t="n">
        <v>37.4</v>
      </c>
      <c r="F180" s="60" t="n">
        <v>125</v>
      </c>
      <c r="G180" s="60" t="n">
        <v>125</v>
      </c>
      <c r="H180" s="60" t="n">
        <v>125</v>
      </c>
      <c r="I180" s="61" t="n">
        <v>25</v>
      </c>
      <c r="J180" s="61" t="n">
        <v>2.55</v>
      </c>
      <c r="K180" s="61" t="n">
        <v>7.8</v>
      </c>
      <c r="L180" s="61" t="n">
        <f aca="false">VLOOKUP(C180,'All Busses'!$O$4:$Q$2040,3,FALSE())-VLOOKUP(B180,'All Busses'!$O$4:$Q$2040,3,FALSE())</f>
        <v>-13.07</v>
      </c>
      <c r="M180" s="62" t="n">
        <f aca="false">VLOOKUP(C180,'All Busses'!$L$4:$W$2040,8,FALSE())-VLOOKUP(B180,'All Busses'!$L$4:$W$2040,8,FALSE())</f>
        <v>1.25</v>
      </c>
      <c r="N180" s="62" t="n">
        <f aca="false">VLOOKUP(C180,'All Busses'!$L$4:$W$2040,10,FALSE())-VLOOKUP(B180,'All Busses'!$L$4:$W$2040,10,FALSE())</f>
        <v>-44.6200000000008</v>
      </c>
      <c r="O180" s="62" t="n">
        <f aca="false">VLOOKUP(C180,'All Busses'!$L$4:$W$2040,12,FALSE())-VLOOKUP(B180,'All Busses'!$L$4:$W$2040,12,FALSE())</f>
        <v>-1.82999999999993</v>
      </c>
    </row>
    <row r="181" customFormat="false" ht="12.75" hidden="false" customHeight="false" outlineLevel="0" collapsed="false">
      <c r="A181" s="27" t="s">
        <v>3634</v>
      </c>
      <c r="B181" s="27" t="s">
        <v>859</v>
      </c>
      <c r="C181" s="27" t="s">
        <v>2622</v>
      </c>
      <c r="D181" s="27" t="s">
        <v>3632</v>
      </c>
      <c r="E181" s="60"/>
      <c r="F181" s="60"/>
      <c r="G181" s="60"/>
      <c r="H181" s="60" t="n">
        <v>125</v>
      </c>
      <c r="I181" s="61" t="n">
        <v>28.55</v>
      </c>
      <c r="J181" s="61" t="n">
        <v>23.41</v>
      </c>
      <c r="K181" s="61" t="n">
        <v>36.35</v>
      </c>
      <c r="L181" s="61" t="n">
        <f aca="false">VLOOKUP(C181,'All Busses'!$O$4:$Q$2040,3,FALSE())-VLOOKUP(B181,'All Busses'!$O$4:$Q$2040,3,FALSE())</f>
        <v>-6.88</v>
      </c>
      <c r="M181" s="62" t="n">
        <f aca="false">VLOOKUP(C181,'All Busses'!$L$4:$W$2040,8,FALSE())-VLOOKUP(B181,'All Busses'!$L$4:$W$2040,8,FALSE())</f>
        <v>31.2200000000003</v>
      </c>
      <c r="N181" s="62" t="n">
        <f aca="false">VLOOKUP(C181,'All Busses'!$L$4:$W$2040,10,FALSE())-VLOOKUP(B181,'All Busses'!$L$4:$W$2040,10,FALSE())</f>
        <v>27.7099999999991</v>
      </c>
      <c r="O181" s="62" t="n">
        <f aca="false">VLOOKUP(C181,'All Busses'!$L$4:$W$2040,12,FALSE())-VLOOKUP(B181,'All Busses'!$L$4:$W$2040,12,FALSE())</f>
        <v>0.569999999999709</v>
      </c>
    </row>
    <row r="182" customFormat="false" ht="12.75" hidden="false" customHeight="false" outlineLevel="0" collapsed="false">
      <c r="A182" s="27" t="s">
        <v>3634</v>
      </c>
      <c r="B182" s="27" t="s">
        <v>859</v>
      </c>
      <c r="C182" s="27" t="s">
        <v>2623</v>
      </c>
      <c r="D182" s="27" t="s">
        <v>3632</v>
      </c>
      <c r="E182" s="60" t="n">
        <v>67.3</v>
      </c>
      <c r="F182" s="60" t="n">
        <v>100</v>
      </c>
      <c r="G182" s="60" t="n">
        <v>81.8</v>
      </c>
      <c r="H182" s="60" t="n">
        <v>125</v>
      </c>
      <c r="I182" s="61" t="n">
        <v>25</v>
      </c>
      <c r="J182" s="61" t="n">
        <v>21.31</v>
      </c>
      <c r="K182" s="61" t="n">
        <v>30</v>
      </c>
      <c r="L182" s="61" t="n">
        <f aca="false">VLOOKUP(C182,'All Busses'!$O$4:$Q$2040,3,FALSE())-VLOOKUP(B182,'All Busses'!$O$4:$Q$2040,3,FALSE())</f>
        <v>-2.84999999999997</v>
      </c>
      <c r="M182" s="62" t="n">
        <f aca="false">VLOOKUP(C182,'All Busses'!$L$4:$W$2040,8,FALSE())-VLOOKUP(B182,'All Busses'!$L$4:$W$2040,8,FALSE())</f>
        <v>15.9799999999996</v>
      </c>
      <c r="N182" s="62" t="n">
        <f aca="false">VLOOKUP(C182,'All Busses'!$L$4:$W$2040,10,FALSE())-VLOOKUP(B182,'All Busses'!$L$4:$W$2040,10,FALSE())</f>
        <v>21.1099999999988</v>
      </c>
      <c r="O182" s="62" t="n">
        <f aca="false">VLOOKUP(C182,'All Busses'!$L$4:$W$2040,12,FALSE())-VLOOKUP(B182,'All Busses'!$L$4:$W$2040,12,FALSE())</f>
        <v>0.339999999999236</v>
      </c>
    </row>
    <row r="183" customFormat="false" ht="12.75" hidden="false" customHeight="false" outlineLevel="0" collapsed="false">
      <c r="A183" s="27" t="s">
        <v>3634</v>
      </c>
      <c r="B183" s="27" t="s">
        <v>859</v>
      </c>
      <c r="C183" s="27" t="s">
        <v>2955</v>
      </c>
      <c r="D183" s="27" t="s">
        <v>3632</v>
      </c>
      <c r="E183" s="60"/>
      <c r="F183" s="60"/>
      <c r="G183" s="60"/>
      <c r="H183" s="60" t="n">
        <v>22.5</v>
      </c>
      <c r="I183" s="61" t="n">
        <v>18.22</v>
      </c>
      <c r="J183" s="61" t="n">
        <v>37.48</v>
      </c>
      <c r="K183" s="61" t="n">
        <v>29.72</v>
      </c>
      <c r="L183" s="61" t="n">
        <f aca="false">VLOOKUP(C183,'All Busses'!$O$4:$Q$2040,3,FALSE())-VLOOKUP(B183,'All Busses'!$O$4:$Q$2040,3,FALSE())</f>
        <v>26.66</v>
      </c>
      <c r="M183" s="62" t="n">
        <f aca="false">VLOOKUP(C183,'All Busses'!$L$4:$W$2040,8,FALSE())-VLOOKUP(B183,'All Busses'!$L$4:$W$2040,8,FALSE())</f>
        <v>119.12</v>
      </c>
      <c r="N183" s="62" t="n">
        <f aca="false">VLOOKUP(C183,'All Busses'!$L$4:$W$2040,10,FALSE())-VLOOKUP(B183,'All Busses'!$L$4:$W$2040,10,FALSE())</f>
        <v>116.309999999999</v>
      </c>
      <c r="O183" s="62" t="n">
        <f aca="false">VLOOKUP(C183,'All Busses'!$L$4:$W$2040,12,FALSE())-VLOOKUP(B183,'All Busses'!$L$4:$W$2040,12,FALSE())</f>
        <v>69.1099999999997</v>
      </c>
    </row>
    <row r="184" customFormat="false" ht="12.75" hidden="false" customHeight="false" outlineLevel="0" collapsed="false">
      <c r="A184" s="27" t="s">
        <v>3634</v>
      </c>
      <c r="B184" s="27" t="s">
        <v>901</v>
      </c>
      <c r="C184" s="27" t="s">
        <v>33</v>
      </c>
      <c r="D184" s="27" t="s">
        <v>3633</v>
      </c>
      <c r="E184" s="60" t="n">
        <v>75</v>
      </c>
      <c r="F184" s="60"/>
      <c r="G184" s="60"/>
      <c r="H184" s="60"/>
      <c r="I184" s="61" t="n">
        <v>1.17</v>
      </c>
      <c r="J184" s="61" t="n">
        <v>-0.0399999999999999</v>
      </c>
      <c r="K184" s="61" t="n">
        <v>0.0300000000000003</v>
      </c>
      <c r="L184" s="61" t="n">
        <f aca="false">VLOOKUP(C184,'All Busses'!$O$4:$Q$2040,3,FALSE())-VLOOKUP(B184,'All Busses'!$O$4:$Q$2040,3,FALSE())</f>
        <v>-2.56999999999999</v>
      </c>
      <c r="M184" s="62" t="n">
        <f aca="false">VLOOKUP(C184,'All Busses'!$L$4:$W$2040,8,FALSE())-VLOOKUP(B184,'All Busses'!$L$4:$W$2040,8,FALSE())</f>
        <v>0.0302229999997508</v>
      </c>
      <c r="N184" s="62" t="n">
        <f aca="false">VLOOKUP(C184,'All Busses'!$L$4:$W$2040,10,FALSE())-VLOOKUP(B184,'All Busses'!$L$4:$W$2040,10,FALSE())</f>
        <v>9.58042299999943</v>
      </c>
      <c r="O184" s="62" t="n">
        <f aca="false">VLOOKUP(C184,'All Busses'!$L$4:$W$2040,12,FALSE())-VLOOKUP(B184,'All Busses'!$L$4:$W$2040,12,FALSE())</f>
        <v>-0.45143299999836</v>
      </c>
    </row>
    <row r="185" customFormat="false" ht="12.75" hidden="false" customHeight="false" outlineLevel="0" collapsed="false">
      <c r="A185" s="27" t="s">
        <v>3634</v>
      </c>
      <c r="B185" s="27" t="s">
        <v>912</v>
      </c>
      <c r="C185" s="27" t="s">
        <v>1050</v>
      </c>
      <c r="D185" s="27" t="s">
        <v>3632</v>
      </c>
      <c r="E185" s="60"/>
      <c r="F185" s="60"/>
      <c r="G185" s="60" t="n">
        <v>20.2</v>
      </c>
      <c r="H185" s="60"/>
      <c r="I185" s="61" t="n">
        <v>8.7</v>
      </c>
      <c r="J185" s="61" t="n">
        <v>37.01</v>
      </c>
      <c r="K185" s="61" t="n">
        <v>12.45</v>
      </c>
      <c r="L185" s="61" t="n">
        <f aca="false">VLOOKUP(C185,'All Busses'!$O$4:$Q$2040,3,FALSE())-VLOOKUP(B185,'All Busses'!$O$4:$Q$2040,3,FALSE())</f>
        <v>37.08</v>
      </c>
      <c r="M185" s="62" t="n">
        <f aca="false">VLOOKUP(C185,'All Busses'!$L$4:$W$2040,8,FALSE())-VLOOKUP(B185,'All Busses'!$L$4:$W$2040,8,FALSE())</f>
        <v>99.9300000000003</v>
      </c>
      <c r="N185" s="62" t="n">
        <f aca="false">VLOOKUP(C185,'All Busses'!$L$4:$W$2040,10,FALSE())-VLOOKUP(B185,'All Busses'!$L$4:$W$2040,10,FALSE())</f>
        <v>83.0599999999995</v>
      </c>
      <c r="O185" s="62" t="n">
        <f aca="false">VLOOKUP(C185,'All Busses'!$L$4:$W$2040,12,FALSE())-VLOOKUP(B185,'All Busses'!$L$4:$W$2040,12,FALSE())</f>
        <v>75.71</v>
      </c>
    </row>
    <row r="186" customFormat="false" ht="12.75" hidden="false" customHeight="false" outlineLevel="0" collapsed="false">
      <c r="A186" s="27" t="s">
        <v>3634</v>
      </c>
      <c r="B186" s="27" t="s">
        <v>912</v>
      </c>
      <c r="C186" s="27" t="s">
        <v>1055</v>
      </c>
      <c r="D186" s="27" t="s">
        <v>3632</v>
      </c>
      <c r="E186" s="60"/>
      <c r="F186" s="60"/>
      <c r="G186" s="60" t="n">
        <v>20.2</v>
      </c>
      <c r="H186" s="60"/>
      <c r="I186" s="61" t="n">
        <v>8.7</v>
      </c>
      <c r="J186" s="61" t="n">
        <v>37.01</v>
      </c>
      <c r="K186" s="61" t="n">
        <v>12.45</v>
      </c>
      <c r="L186" s="61" t="n">
        <f aca="false">VLOOKUP(C186,'All Busses'!$O$4:$Q$2040,3,FALSE())-VLOOKUP(B186,'All Busses'!$O$4:$Q$2040,3,FALSE())</f>
        <v>37.08</v>
      </c>
      <c r="M186" s="62" t="n">
        <f aca="false">VLOOKUP(C186,'All Busses'!$L$4:$W$2040,8,FALSE())-VLOOKUP(B186,'All Busses'!$L$4:$W$2040,8,FALSE())</f>
        <v>99.9300000000003</v>
      </c>
      <c r="N186" s="62" t="n">
        <f aca="false">VLOOKUP(C186,'All Busses'!$L$4:$W$2040,10,FALSE())-VLOOKUP(B186,'All Busses'!$L$4:$W$2040,10,FALSE())</f>
        <v>83.0599999999995</v>
      </c>
      <c r="O186" s="62" t="n">
        <f aca="false">VLOOKUP(C186,'All Busses'!$L$4:$W$2040,12,FALSE())-VLOOKUP(B186,'All Busses'!$L$4:$W$2040,12,FALSE())</f>
        <v>75.71</v>
      </c>
    </row>
    <row r="187" customFormat="false" ht="12.75" hidden="false" customHeight="false" outlineLevel="0" collapsed="false">
      <c r="A187" s="27" t="s">
        <v>3634</v>
      </c>
      <c r="B187" s="27" t="s">
        <v>912</v>
      </c>
      <c r="C187" s="27" t="s">
        <v>1067</v>
      </c>
      <c r="D187" s="27" t="s">
        <v>3632</v>
      </c>
      <c r="E187" s="60"/>
      <c r="F187" s="60"/>
      <c r="G187" s="60" t="n">
        <v>20.2</v>
      </c>
      <c r="H187" s="60"/>
      <c r="I187" s="61" t="n">
        <v>8.7</v>
      </c>
      <c r="J187" s="61" t="n">
        <v>37.01</v>
      </c>
      <c r="K187" s="61" t="n">
        <v>12.45</v>
      </c>
      <c r="L187" s="61" t="n">
        <f aca="false">VLOOKUP(C187,'All Busses'!$O$4:$Q$2040,3,FALSE())-VLOOKUP(B187,'All Busses'!$O$4:$Q$2040,3,FALSE())</f>
        <v>37.08</v>
      </c>
      <c r="M187" s="62" t="n">
        <f aca="false">VLOOKUP(C187,'All Busses'!$L$4:$W$2040,8,FALSE())-VLOOKUP(B187,'All Busses'!$L$4:$W$2040,8,FALSE())</f>
        <v>99.9300000000003</v>
      </c>
      <c r="N187" s="62" t="n">
        <f aca="false">VLOOKUP(C187,'All Busses'!$L$4:$W$2040,10,FALSE())-VLOOKUP(B187,'All Busses'!$L$4:$W$2040,10,FALSE())</f>
        <v>83.0599999999995</v>
      </c>
      <c r="O187" s="62" t="n">
        <f aca="false">VLOOKUP(C187,'All Busses'!$L$4:$W$2040,12,FALSE())-VLOOKUP(B187,'All Busses'!$L$4:$W$2040,12,FALSE())</f>
        <v>75.71</v>
      </c>
    </row>
    <row r="188" customFormat="false" ht="12.75" hidden="false" customHeight="false" outlineLevel="0" collapsed="false">
      <c r="A188" s="27" t="s">
        <v>3634</v>
      </c>
      <c r="B188" s="27" t="s">
        <v>958</v>
      </c>
      <c r="C188" s="27" t="s">
        <v>27</v>
      </c>
      <c r="D188" s="27" t="s">
        <v>3632</v>
      </c>
      <c r="E188" s="60"/>
      <c r="F188" s="60" t="n">
        <v>2.5</v>
      </c>
      <c r="G188" s="60"/>
      <c r="H188" s="60"/>
      <c r="I188" s="61" t="n">
        <v>60.47</v>
      </c>
      <c r="J188" s="61" t="n">
        <v>37.4</v>
      </c>
      <c r="K188" s="61" t="n">
        <v>59.46</v>
      </c>
      <c r="L188" s="61" t="n">
        <f aca="false">VLOOKUP(C188,'All Busses'!$O$4:$Q$2040,3,FALSE())-VLOOKUP(B188,'All Busses'!$O$4:$Q$2040,3,FALSE())</f>
        <v>34.87</v>
      </c>
      <c r="M188" s="62" t="n">
        <f aca="false">VLOOKUP(C188,'All Busses'!$L$4:$W$2040,8,FALSE())-VLOOKUP(B188,'All Busses'!$L$4:$W$2040,8,FALSE())</f>
        <v>71.759728</v>
      </c>
      <c r="N188" s="62" t="n">
        <f aca="false">VLOOKUP(C188,'All Busses'!$L$4:$W$2040,10,FALSE())-VLOOKUP(B188,'All Busses'!$L$4:$W$2040,10,FALSE())</f>
        <v>117.113652</v>
      </c>
      <c r="O188" s="62" t="n">
        <f aca="false">VLOOKUP(C188,'All Busses'!$L$4:$W$2040,12,FALSE())-VLOOKUP(B188,'All Busses'!$L$4:$W$2040,12,FALSE())</f>
        <v>-19.7272060000023</v>
      </c>
    </row>
    <row r="189" customFormat="false" ht="12.75" hidden="false" customHeight="false" outlineLevel="0" collapsed="false">
      <c r="A189" s="27" t="s">
        <v>3634</v>
      </c>
      <c r="B189" s="27" t="s">
        <v>977</v>
      </c>
      <c r="C189" s="27" t="s">
        <v>3444</v>
      </c>
      <c r="D189" s="27" t="s">
        <v>3632</v>
      </c>
      <c r="E189" s="60"/>
      <c r="F189" s="60" t="n">
        <v>16</v>
      </c>
      <c r="G189" s="60"/>
      <c r="H189" s="60"/>
      <c r="I189" s="61" t="n">
        <v>2.9</v>
      </c>
      <c r="J189" s="61" t="n">
        <v>3.18</v>
      </c>
      <c r="K189" s="61" t="n">
        <v>4.32</v>
      </c>
      <c r="L189" s="61" t="n">
        <f aca="false">VLOOKUP(C189,'All Busses'!$O$4:$Q$2040,3,FALSE())-VLOOKUP(B189,'All Busses'!$O$4:$Q$2040,3,FALSE())</f>
        <v>-937.69</v>
      </c>
      <c r="M189" s="62" t="n">
        <f aca="false">VLOOKUP(C189,'All Busses'!$L$4:$W$2040,8,FALSE())-VLOOKUP(B189,'All Busses'!$L$4:$W$2040,8,FALSE())</f>
        <v>-0.0805719999998473</v>
      </c>
      <c r="N189" s="62" t="n">
        <f aca="false">VLOOKUP(C189,'All Busses'!$L$4:$W$2040,10,FALSE())-VLOOKUP(B189,'All Busses'!$L$4:$W$2040,10,FALSE())</f>
        <v>-72.8557600000004</v>
      </c>
      <c r="O189" s="62" t="n">
        <f aca="false">VLOOKUP(C189,'All Busses'!$L$4:$W$2040,12,FALSE())-VLOOKUP(B189,'All Busses'!$L$4:$W$2040,12,FALSE())</f>
        <v>-604.592523999998</v>
      </c>
    </row>
    <row r="190" customFormat="false" ht="12.75" hidden="false" customHeight="false" outlineLevel="0" collapsed="false">
      <c r="A190" s="27" t="s">
        <v>3634</v>
      </c>
      <c r="B190" s="27" t="s">
        <v>982</v>
      </c>
      <c r="C190" s="27" t="s">
        <v>2667</v>
      </c>
      <c r="D190" s="27" t="s">
        <v>3632</v>
      </c>
      <c r="E190" s="60"/>
      <c r="F190" s="60"/>
      <c r="G190" s="60"/>
      <c r="H190" s="60" t="n">
        <v>10.4</v>
      </c>
      <c r="I190" s="61" t="n">
        <v>0.0100000000000007</v>
      </c>
      <c r="J190" s="61" t="n">
        <v>0.02</v>
      </c>
      <c r="K190" s="61" t="n">
        <v>0.02</v>
      </c>
      <c r="L190" s="61" t="n">
        <f aca="false">VLOOKUP(C190,'All Busses'!$O$4:$Q$2040,3,FALSE())-VLOOKUP(B190,'All Busses'!$O$4:$Q$2040,3,FALSE())</f>
        <v>150</v>
      </c>
      <c r="M190" s="62" t="n">
        <f aca="false">VLOOKUP(C190,'All Busses'!$L$4:$W$2040,8,FALSE())-VLOOKUP(B190,'All Busses'!$L$4:$W$2040,8,FALSE())</f>
        <v>0.00999999999930878</v>
      </c>
      <c r="N190" s="62" t="n">
        <f aca="false">VLOOKUP(C190,'All Busses'!$L$4:$W$2040,10,FALSE())-VLOOKUP(B190,'All Busses'!$L$4:$W$2040,10,FALSE())</f>
        <v>-0.360000000000582</v>
      </c>
      <c r="O190" s="62" t="n">
        <f aca="false">VLOOKUP(C190,'All Busses'!$L$4:$W$2040,12,FALSE())-VLOOKUP(B190,'All Busses'!$L$4:$W$2040,12,FALSE())</f>
        <v>-24.2700000000004</v>
      </c>
    </row>
    <row r="191" customFormat="false" ht="12.75" hidden="false" customHeight="false" outlineLevel="0" collapsed="false">
      <c r="A191" s="27" t="s">
        <v>3634</v>
      </c>
      <c r="B191" s="27" t="s">
        <v>1039</v>
      </c>
      <c r="C191" s="27" t="s">
        <v>1545</v>
      </c>
      <c r="D191" s="27" t="s">
        <v>3632</v>
      </c>
      <c r="E191" s="60" t="n">
        <v>50</v>
      </c>
      <c r="F191" s="60" t="n">
        <v>70</v>
      </c>
      <c r="G191" s="60" t="n">
        <v>70</v>
      </c>
      <c r="H191" s="60" t="n">
        <v>67.1</v>
      </c>
      <c r="I191" s="61" t="n">
        <v>0.0699999999999994</v>
      </c>
      <c r="J191" s="61" t="n">
        <v>0.23</v>
      </c>
      <c r="K191" s="61" t="n">
        <v>0.3</v>
      </c>
      <c r="L191" s="61" t="n">
        <f aca="false">VLOOKUP(C191,'All Busses'!$O$4:$Q$2040,3,FALSE())-VLOOKUP(B191,'All Busses'!$O$4:$Q$2040,3,FALSE())</f>
        <v>1</v>
      </c>
      <c r="M191" s="62" t="n">
        <f aca="false">VLOOKUP(C191,'All Busses'!$L$4:$W$2040,8,FALSE())-VLOOKUP(B191,'All Busses'!$L$4:$W$2040,8,FALSE())</f>
        <v>-0.6899999999996</v>
      </c>
      <c r="N191" s="62" t="n">
        <f aca="false">VLOOKUP(C191,'All Busses'!$L$4:$W$2040,10,FALSE())-VLOOKUP(B191,'All Busses'!$L$4:$W$2040,10,FALSE())</f>
        <v>-2.83999999999833</v>
      </c>
      <c r="O191" s="62" t="n">
        <f aca="false">VLOOKUP(C191,'All Busses'!$L$4:$W$2040,12,FALSE())-VLOOKUP(B191,'All Busses'!$L$4:$W$2040,12,FALSE())</f>
        <v>0</v>
      </c>
    </row>
    <row r="192" customFormat="false" ht="12.75" hidden="false" customHeight="false" outlineLevel="0" collapsed="false">
      <c r="A192" s="27" t="s">
        <v>3634</v>
      </c>
      <c r="B192" s="27" t="s">
        <v>1143</v>
      </c>
      <c r="C192" s="27" t="s">
        <v>2200</v>
      </c>
      <c r="D192" s="27" t="s">
        <v>3632</v>
      </c>
      <c r="E192" s="60"/>
      <c r="F192" s="60"/>
      <c r="G192" s="60"/>
      <c r="H192" s="60" t="n">
        <v>65</v>
      </c>
      <c r="I192" s="61" t="n">
        <v>0.0300000000000003</v>
      </c>
      <c r="J192" s="61" t="n">
        <v>-0.03</v>
      </c>
      <c r="K192" s="61" t="n">
        <v>-0.0500000000000003</v>
      </c>
      <c r="L192" s="61" t="n">
        <f aca="false">VLOOKUP(C192,'All Busses'!$O$4:$Q$2040,3,FALSE())-VLOOKUP(B192,'All Busses'!$O$4:$Q$2040,3,FALSE())</f>
        <v>-0.389999999999986</v>
      </c>
      <c r="M192" s="62" t="n">
        <f aca="false">VLOOKUP(C192,'All Busses'!$L$4:$W$2040,8,FALSE())-VLOOKUP(B192,'All Busses'!$L$4:$W$2040,8,FALSE())</f>
        <v>0</v>
      </c>
      <c r="N192" s="62" t="n">
        <f aca="false">VLOOKUP(C192,'All Busses'!$L$4:$W$2040,10,FALSE())-VLOOKUP(B192,'All Busses'!$L$4:$W$2040,10,FALSE())</f>
        <v>0.889999999999418</v>
      </c>
      <c r="O192" s="62" t="n">
        <f aca="false">VLOOKUP(C192,'All Busses'!$L$4:$W$2040,12,FALSE())-VLOOKUP(B192,'All Busses'!$L$4:$W$2040,12,FALSE())</f>
        <v>-0.0100000000002183</v>
      </c>
    </row>
    <row r="193" customFormat="false" ht="12.75" hidden="false" customHeight="false" outlineLevel="0" collapsed="false">
      <c r="A193" s="27" t="s">
        <v>3634</v>
      </c>
      <c r="B193" s="27" t="s">
        <v>1144</v>
      </c>
      <c r="C193" s="27" t="s">
        <v>2928</v>
      </c>
      <c r="D193" s="27" t="s">
        <v>3632</v>
      </c>
      <c r="E193" s="60"/>
      <c r="F193" s="60"/>
      <c r="G193" s="60"/>
      <c r="H193" s="60" t="n">
        <v>65</v>
      </c>
      <c r="I193" s="61" t="n">
        <v>0.00999999999999979</v>
      </c>
      <c r="J193" s="61" t="n">
        <v>-0.01</v>
      </c>
      <c r="K193" s="61" t="n">
        <v>-0.02</v>
      </c>
      <c r="L193" s="61" t="n">
        <f aca="false">VLOOKUP(C193,'All Busses'!$O$4:$Q$2040,3,FALSE())-VLOOKUP(B193,'All Busses'!$O$4:$Q$2040,3,FALSE())</f>
        <v>-0.110000000000014</v>
      </c>
      <c r="M193" s="62" t="n">
        <f aca="false">VLOOKUP(C193,'All Busses'!$L$4:$W$2040,8,FALSE())-VLOOKUP(B193,'All Busses'!$L$4:$W$2040,8,FALSE())</f>
        <v>-0.0100000000002183</v>
      </c>
      <c r="N193" s="62" t="n">
        <f aca="false">VLOOKUP(C193,'All Busses'!$L$4:$W$2040,10,FALSE())-VLOOKUP(B193,'All Busses'!$L$4:$W$2040,10,FALSE())</f>
        <v>0.270000000000437</v>
      </c>
      <c r="O193" s="62" t="n">
        <f aca="false">VLOOKUP(C193,'All Busses'!$L$4:$W$2040,12,FALSE())-VLOOKUP(B193,'All Busses'!$L$4:$W$2040,12,FALSE())</f>
        <v>0</v>
      </c>
    </row>
    <row r="194" customFormat="false" ht="12.75" hidden="false" customHeight="false" outlineLevel="0" collapsed="false">
      <c r="A194" s="27" t="s">
        <v>3634</v>
      </c>
      <c r="B194" s="27" t="s">
        <v>1224</v>
      </c>
      <c r="C194" s="27" t="s">
        <v>1051</v>
      </c>
      <c r="D194" s="27" t="s">
        <v>3632</v>
      </c>
      <c r="E194" s="60"/>
      <c r="F194" s="60"/>
      <c r="G194" s="60"/>
      <c r="H194" s="60" t="n">
        <v>6</v>
      </c>
      <c r="I194" s="61" t="n">
        <v>43.1</v>
      </c>
      <c r="J194" s="61" t="n">
        <v>33.85</v>
      </c>
      <c r="K194" s="61" t="n">
        <v>23.26</v>
      </c>
      <c r="L194" s="61" t="n">
        <f aca="false">VLOOKUP(C194,'All Busses'!$O$4:$Q$2040,3,FALSE())-VLOOKUP(B194,'All Busses'!$O$4:$Q$2040,3,FALSE())</f>
        <v>44.66</v>
      </c>
      <c r="M194" s="62" t="n">
        <f aca="false">VLOOKUP(C194,'All Busses'!$L$4:$W$2040,8,FALSE())-VLOOKUP(B194,'All Busses'!$L$4:$W$2040,8,FALSE())</f>
        <v>84.6800000000003</v>
      </c>
      <c r="N194" s="62" t="n">
        <f aca="false">VLOOKUP(C194,'All Busses'!$L$4:$W$2040,10,FALSE())-VLOOKUP(B194,'All Busses'!$L$4:$W$2040,10,FALSE())</f>
        <v>81.1700000000001</v>
      </c>
      <c r="O194" s="62" t="n">
        <f aca="false">VLOOKUP(C194,'All Busses'!$L$4:$W$2040,12,FALSE())-VLOOKUP(B194,'All Busses'!$L$4:$W$2040,12,FALSE())</f>
        <v>69.0900000000002</v>
      </c>
    </row>
    <row r="195" customFormat="false" ht="12.75" hidden="false" customHeight="false" outlineLevel="0" collapsed="false">
      <c r="A195" s="27" t="s">
        <v>3634</v>
      </c>
      <c r="B195" s="27" t="s">
        <v>1224</v>
      </c>
      <c r="C195" s="27" t="s">
        <v>2131</v>
      </c>
      <c r="D195" s="27" t="s">
        <v>3632</v>
      </c>
      <c r="E195" s="60"/>
      <c r="F195" s="60"/>
      <c r="G195" s="60"/>
      <c r="H195" s="60" t="n">
        <v>8</v>
      </c>
      <c r="I195" s="61" t="n">
        <v>43.69</v>
      </c>
      <c r="J195" s="61" t="n">
        <v>34.1</v>
      </c>
      <c r="K195" s="61" t="n">
        <v>23.69</v>
      </c>
      <c r="L195" s="61" t="n">
        <f aca="false">VLOOKUP(C195,'All Busses'!$O$4:$Q$2040,3,FALSE())-VLOOKUP(B195,'All Busses'!$O$4:$Q$2040,3,FALSE())</f>
        <v>44.05</v>
      </c>
      <c r="M195" s="62" t="n">
        <f aca="false">VLOOKUP(C195,'All Busses'!$L$4:$W$2040,8,FALSE())-VLOOKUP(B195,'All Busses'!$L$4:$W$2040,8,FALSE())</f>
        <v>86.25</v>
      </c>
      <c r="N195" s="62" t="n">
        <f aca="false">VLOOKUP(C195,'All Busses'!$L$4:$W$2040,10,FALSE())-VLOOKUP(B195,'All Busses'!$L$4:$W$2040,10,FALSE())</f>
        <v>82.0900000000002</v>
      </c>
      <c r="O195" s="62" t="n">
        <f aca="false">VLOOKUP(C195,'All Busses'!$L$4:$W$2040,12,FALSE())-VLOOKUP(B195,'All Busses'!$L$4:$W$2040,12,FALSE())</f>
        <v>69.0900000000002</v>
      </c>
    </row>
    <row r="196" customFormat="false" ht="12.75" hidden="false" customHeight="false" outlineLevel="0" collapsed="false">
      <c r="A196" s="27" t="s">
        <v>3634</v>
      </c>
      <c r="B196" s="27" t="s">
        <v>1407</v>
      </c>
      <c r="C196" s="27" t="s">
        <v>2300</v>
      </c>
      <c r="D196" s="27" t="s">
        <v>3632</v>
      </c>
      <c r="E196" s="60"/>
      <c r="F196" s="60"/>
      <c r="G196" s="60"/>
      <c r="H196" s="60" t="n">
        <v>62.5</v>
      </c>
      <c r="I196" s="61" t="n">
        <v>0.00999999999999979</v>
      </c>
      <c r="J196" s="61" t="n">
        <v>0.02</v>
      </c>
      <c r="K196" s="61" t="n">
        <v>0.0300000000000003</v>
      </c>
      <c r="L196" s="61" t="n">
        <f aca="false">VLOOKUP(C196,'All Busses'!$O$4:$Q$2040,3,FALSE())-VLOOKUP(B196,'All Busses'!$O$4:$Q$2040,3,FALSE())</f>
        <v>0.650000000000034</v>
      </c>
      <c r="M196" s="62" t="n">
        <f aca="false">VLOOKUP(C196,'All Busses'!$L$4:$W$2040,8,FALSE())-VLOOKUP(B196,'All Busses'!$L$4:$W$2040,8,FALSE())</f>
        <v>0.0299999999997453</v>
      </c>
      <c r="N196" s="62" t="n">
        <f aca="false">VLOOKUP(C196,'All Busses'!$L$4:$W$2040,10,FALSE())-VLOOKUP(B196,'All Busses'!$L$4:$W$2040,10,FALSE())</f>
        <v>-0.510000000000218</v>
      </c>
      <c r="O196" s="62" t="n">
        <f aca="false">VLOOKUP(C196,'All Busses'!$L$4:$W$2040,12,FALSE())-VLOOKUP(B196,'All Busses'!$L$4:$W$2040,12,FALSE())</f>
        <v>-0.210000000000036</v>
      </c>
    </row>
    <row r="197" customFormat="false" ht="12.75" hidden="false" customHeight="false" outlineLevel="0" collapsed="false">
      <c r="A197" s="27" t="s">
        <v>3634</v>
      </c>
      <c r="B197" s="27" t="s">
        <v>1645</v>
      </c>
      <c r="C197" s="27" t="s">
        <v>3041</v>
      </c>
      <c r="D197" s="27" t="s">
        <v>3632</v>
      </c>
      <c r="E197" s="60"/>
      <c r="F197" s="60"/>
      <c r="G197" s="60"/>
      <c r="H197" s="60" t="n">
        <v>70</v>
      </c>
      <c r="I197" s="61" t="n">
        <v>0.280000000000001</v>
      </c>
      <c r="J197" s="61" t="n">
        <v>0.0299999999999994</v>
      </c>
      <c r="K197" s="61" t="n">
        <v>0.0999999999999996</v>
      </c>
      <c r="L197" s="61" t="n">
        <f aca="false">VLOOKUP(C197,'All Busses'!$O$4:$Q$2040,3,FALSE())-VLOOKUP(B197,'All Busses'!$O$4:$Q$2040,3,FALSE())</f>
        <v>333.34</v>
      </c>
      <c r="M197" s="62" t="n">
        <f aca="false">VLOOKUP(C197,'All Busses'!$L$4:$W$2040,8,FALSE())-VLOOKUP(B197,'All Busses'!$L$4:$W$2040,8,FALSE())</f>
        <v>1900.14</v>
      </c>
      <c r="N197" s="62" t="n">
        <f aca="false">VLOOKUP(C197,'All Busses'!$L$4:$W$2040,10,FALSE())-VLOOKUP(B197,'All Busses'!$L$4:$W$2040,10,FALSE())</f>
        <v>129.81</v>
      </c>
      <c r="O197" s="62" t="n">
        <f aca="false">VLOOKUP(C197,'All Busses'!$L$4:$W$2040,12,FALSE())-VLOOKUP(B197,'All Busses'!$L$4:$W$2040,12,FALSE())</f>
        <v>0.779999999999745</v>
      </c>
    </row>
    <row r="198" customFormat="false" ht="12.75" hidden="false" customHeight="false" outlineLevel="0" collapsed="false">
      <c r="A198" s="27" t="s">
        <v>3634</v>
      </c>
      <c r="B198" s="27" t="s">
        <v>1647</v>
      </c>
      <c r="C198" s="27" t="s">
        <v>1180</v>
      </c>
      <c r="D198" s="27" t="s">
        <v>3632</v>
      </c>
      <c r="E198" s="60"/>
      <c r="F198" s="60"/>
      <c r="G198" s="60"/>
      <c r="H198" s="60" t="n">
        <v>75</v>
      </c>
      <c r="I198" s="61" t="n">
        <v>4.58</v>
      </c>
      <c r="J198" s="61" t="n">
        <v>2.21</v>
      </c>
      <c r="K198" s="61" t="n">
        <v>3.69</v>
      </c>
      <c r="L198" s="61" t="n">
        <f aca="false">VLOOKUP(C198,'All Busses'!$O$4:$Q$2040,3,FALSE())-VLOOKUP(B198,'All Busses'!$O$4:$Q$2040,3,FALSE())</f>
        <v>85.6</v>
      </c>
      <c r="M198" s="62" t="n">
        <f aca="false">VLOOKUP(C198,'All Busses'!$L$4:$W$2040,8,FALSE())-VLOOKUP(B198,'All Busses'!$L$4:$W$2040,8,FALSE())</f>
        <v>895.75</v>
      </c>
      <c r="N198" s="62" t="n">
        <f aca="false">VLOOKUP(C198,'All Busses'!$L$4:$W$2040,10,FALSE())-VLOOKUP(B198,'All Busses'!$L$4:$W$2040,10,FALSE())</f>
        <v>61.8600000000006</v>
      </c>
      <c r="O198" s="62" t="n">
        <f aca="false">VLOOKUP(C198,'All Busses'!$L$4:$W$2040,12,FALSE())-VLOOKUP(B198,'All Busses'!$L$4:$W$2040,12,FALSE())</f>
        <v>1.01000000000022</v>
      </c>
    </row>
    <row r="199" customFormat="false" ht="12.75" hidden="false" customHeight="false" outlineLevel="0" collapsed="false">
      <c r="A199" s="27" t="s">
        <v>3634</v>
      </c>
      <c r="B199" s="27" t="s">
        <v>1652</v>
      </c>
      <c r="C199" s="27" t="s">
        <v>1180</v>
      </c>
      <c r="D199" s="27" t="s">
        <v>3632</v>
      </c>
      <c r="E199" s="60"/>
      <c r="F199" s="60"/>
      <c r="G199" s="60"/>
      <c r="H199" s="60" t="n">
        <v>78</v>
      </c>
      <c r="I199" s="61" t="n">
        <v>2.57</v>
      </c>
      <c r="J199" s="61" t="n">
        <v>0.119999999999999</v>
      </c>
      <c r="K199" s="61" t="n">
        <v>0.18</v>
      </c>
      <c r="L199" s="61" t="n">
        <f aca="false">VLOOKUP(C199,'All Busses'!$O$4:$Q$2040,3,FALSE())-VLOOKUP(B199,'All Busses'!$O$4:$Q$2040,3,FALSE())</f>
        <v>56.07</v>
      </c>
      <c r="M199" s="62" t="n">
        <f aca="false">VLOOKUP(C199,'All Busses'!$L$4:$W$2040,8,FALSE())-VLOOKUP(B199,'All Busses'!$L$4:$W$2040,8,FALSE())</f>
        <v>901.96</v>
      </c>
      <c r="N199" s="62" t="n">
        <f aca="false">VLOOKUP(C199,'All Busses'!$L$4:$W$2040,10,FALSE())-VLOOKUP(B199,'All Busses'!$L$4:$W$2040,10,FALSE())</f>
        <v>58.6700000000001</v>
      </c>
      <c r="O199" s="62" t="n">
        <f aca="false">VLOOKUP(C199,'All Busses'!$L$4:$W$2040,12,FALSE())-VLOOKUP(B199,'All Busses'!$L$4:$W$2040,12,FALSE())</f>
        <v>0.840000000000146</v>
      </c>
    </row>
    <row r="200" customFormat="false" ht="12.75" hidden="false" customHeight="false" outlineLevel="0" collapsed="false">
      <c r="A200" s="27" t="s">
        <v>3634</v>
      </c>
      <c r="B200" s="27" t="s">
        <v>1652</v>
      </c>
      <c r="C200" s="27" t="s">
        <v>1649</v>
      </c>
      <c r="D200" s="27" t="s">
        <v>3632</v>
      </c>
      <c r="E200" s="60"/>
      <c r="F200" s="60"/>
      <c r="G200" s="60"/>
      <c r="H200" s="60" t="n">
        <v>30</v>
      </c>
      <c r="I200" s="61" t="n">
        <v>2.41</v>
      </c>
      <c r="J200" s="61" t="n">
        <v>0.0599999999999987</v>
      </c>
      <c r="K200" s="61" t="n">
        <v>0.0500000000000007</v>
      </c>
      <c r="L200" s="61" t="n">
        <f aca="false">VLOOKUP(C200,'All Busses'!$O$4:$Q$2040,3,FALSE())-VLOOKUP(B200,'All Busses'!$O$4:$Q$2040,3,FALSE())</f>
        <v>16.51</v>
      </c>
      <c r="M200" s="62" t="n">
        <f aca="false">VLOOKUP(C200,'All Busses'!$L$4:$W$2040,8,FALSE())-VLOOKUP(B200,'All Busses'!$L$4:$W$2040,8,FALSE())</f>
        <v>-3</v>
      </c>
      <c r="N200" s="62" t="n">
        <f aca="false">VLOOKUP(C200,'All Busses'!$L$4:$W$2040,10,FALSE())-VLOOKUP(B200,'All Busses'!$L$4:$W$2040,10,FALSE())</f>
        <v>1.47999999999956</v>
      </c>
      <c r="O200" s="62" t="n">
        <f aca="false">VLOOKUP(C200,'All Busses'!$L$4:$W$2040,12,FALSE())-VLOOKUP(B200,'All Busses'!$L$4:$W$2040,12,FALSE())</f>
        <v>0.110000000000582</v>
      </c>
    </row>
    <row r="201" customFormat="false" ht="12.75" hidden="false" customHeight="false" outlineLevel="0" collapsed="false">
      <c r="A201" s="27" t="s">
        <v>3634</v>
      </c>
      <c r="B201" s="27" t="s">
        <v>1653</v>
      </c>
      <c r="C201" s="27" t="s">
        <v>3041</v>
      </c>
      <c r="D201" s="27" t="s">
        <v>3632</v>
      </c>
      <c r="E201" s="60"/>
      <c r="F201" s="60"/>
      <c r="G201" s="60"/>
      <c r="H201" s="60" t="n">
        <v>44.4</v>
      </c>
      <c r="I201" s="61" t="n">
        <v>0.280000000000001</v>
      </c>
      <c r="J201" s="61" t="n">
        <v>0.0299999999999994</v>
      </c>
      <c r="K201" s="61" t="n">
        <v>0.0999999999999996</v>
      </c>
      <c r="L201" s="61" t="n">
        <f aca="false">VLOOKUP(C201,'All Busses'!$O$4:$Q$2040,3,FALSE())-VLOOKUP(B201,'All Busses'!$O$4:$Q$2040,3,FALSE())</f>
        <v>333.34</v>
      </c>
      <c r="M201" s="62" t="n">
        <f aca="false">VLOOKUP(C201,'All Busses'!$L$4:$W$2040,8,FALSE())-VLOOKUP(B201,'All Busses'!$L$4:$W$2040,8,FALSE())</f>
        <v>1900.14</v>
      </c>
      <c r="N201" s="62" t="n">
        <f aca="false">VLOOKUP(C201,'All Busses'!$L$4:$W$2040,10,FALSE())-VLOOKUP(B201,'All Busses'!$L$4:$W$2040,10,FALSE())</f>
        <v>129.81</v>
      </c>
      <c r="O201" s="62" t="n">
        <f aca="false">VLOOKUP(C201,'All Busses'!$L$4:$W$2040,12,FALSE())-VLOOKUP(B201,'All Busses'!$L$4:$W$2040,12,FALSE())</f>
        <v>0.779999999999745</v>
      </c>
    </row>
    <row r="202" customFormat="false" ht="12.75" hidden="false" customHeight="false" outlineLevel="0" collapsed="false">
      <c r="A202" s="27" t="s">
        <v>3634</v>
      </c>
      <c r="B202" s="27" t="s">
        <v>1716</v>
      </c>
      <c r="C202" s="27" t="s">
        <v>3181</v>
      </c>
      <c r="D202" s="27" t="s">
        <v>3632</v>
      </c>
      <c r="E202" s="60"/>
      <c r="F202" s="60"/>
      <c r="G202" s="60"/>
      <c r="H202" s="60" t="n">
        <v>25</v>
      </c>
      <c r="I202" s="61" t="n">
        <v>-4.49</v>
      </c>
      <c r="J202" s="61" t="n">
        <v>-1.34</v>
      </c>
      <c r="K202" s="61" t="n">
        <v>-2.74</v>
      </c>
      <c r="L202" s="61" t="n">
        <f aca="false">VLOOKUP(C202,'All Busses'!$O$4:$Q$2040,3,FALSE())-VLOOKUP(B202,'All Busses'!$O$4:$Q$2040,3,FALSE())</f>
        <v>485.5</v>
      </c>
      <c r="M202" s="62" t="n">
        <f aca="false">VLOOKUP(C202,'All Busses'!$L$4:$W$2040,8,FALSE())-VLOOKUP(B202,'All Busses'!$L$4:$W$2040,8,FALSE())</f>
        <v>0</v>
      </c>
      <c r="N202" s="62" t="n">
        <f aca="false">VLOOKUP(C202,'All Busses'!$L$4:$W$2040,10,FALSE())-VLOOKUP(B202,'All Busses'!$L$4:$W$2040,10,FALSE())</f>
        <v>0.0100000000002183</v>
      </c>
      <c r="O202" s="62" t="n">
        <f aca="false">VLOOKUP(C202,'All Busses'!$L$4:$W$2040,12,FALSE())-VLOOKUP(B202,'All Busses'!$L$4:$W$2040,12,FALSE())</f>
        <v>265.810000000001</v>
      </c>
    </row>
    <row r="203" customFormat="false" ht="12.75" hidden="false" customHeight="false" outlineLevel="0" collapsed="false">
      <c r="A203" s="27" t="s">
        <v>3634</v>
      </c>
      <c r="B203" s="27" t="s">
        <v>111</v>
      </c>
      <c r="C203" s="27" t="s">
        <v>2480</v>
      </c>
      <c r="D203" s="27" t="s">
        <v>3632</v>
      </c>
      <c r="E203" s="60"/>
      <c r="F203" s="60"/>
      <c r="G203" s="60"/>
      <c r="H203" s="60" t="n">
        <v>50</v>
      </c>
      <c r="I203" s="61" t="n">
        <v>73.25</v>
      </c>
      <c r="J203" s="61" t="n">
        <v>51.57</v>
      </c>
      <c r="K203" s="61" t="n">
        <v>87.23</v>
      </c>
      <c r="L203" s="61" t="n">
        <f aca="false">VLOOKUP(C203,'All Busses'!$O$4:$Q$2040,3,FALSE())-VLOOKUP(B203,'All Busses'!$O$4:$Q$2040,3,FALSE())</f>
        <v>-13.81</v>
      </c>
      <c r="M203" s="62" t="n">
        <f aca="false">VLOOKUP(C203,'All Busses'!$L$4:$W$2040,8,FALSE())-VLOOKUP(B203,'All Busses'!$L$4:$W$2040,8,FALSE())</f>
        <v>118.511562000001</v>
      </c>
      <c r="N203" s="62" t="n">
        <f aca="false">VLOOKUP(C203,'All Busses'!$L$4:$W$2040,10,FALSE())-VLOOKUP(B203,'All Busses'!$L$4:$W$2040,10,FALSE())</f>
        <v>-108.459950000002</v>
      </c>
      <c r="O203" s="62" t="n">
        <f aca="false">VLOOKUP(C203,'All Busses'!$L$4:$W$2040,12,FALSE())-VLOOKUP(B203,'All Busses'!$L$4:$W$2040,12,FALSE())</f>
        <v>1.01893999999902</v>
      </c>
    </row>
    <row r="204" customFormat="false" ht="12.75" hidden="false" customHeight="false" outlineLevel="0" collapsed="false">
      <c r="A204" s="27" t="s">
        <v>3634</v>
      </c>
      <c r="B204" s="27" t="s">
        <v>111</v>
      </c>
      <c r="C204" s="27" t="s">
        <v>27</v>
      </c>
      <c r="D204" s="27" t="s">
        <v>3632</v>
      </c>
      <c r="E204" s="60"/>
      <c r="F204" s="60" t="n">
        <v>4.5</v>
      </c>
      <c r="G204" s="60"/>
      <c r="H204" s="60" t="n">
        <v>55</v>
      </c>
      <c r="I204" s="61" t="n">
        <v>81.18</v>
      </c>
      <c r="J204" s="61" t="n">
        <v>54.61</v>
      </c>
      <c r="K204" s="61" t="n">
        <v>90.48</v>
      </c>
      <c r="L204" s="61" t="n">
        <f aca="false">VLOOKUP(C204,'All Busses'!$O$4:$Q$2040,3,FALSE())-VLOOKUP(B204,'All Busses'!$O$4:$Q$2040,3,FALSE())</f>
        <v>106</v>
      </c>
      <c r="M204" s="62" t="n">
        <f aca="false">VLOOKUP(C204,'All Busses'!$L$4:$W$2040,8,FALSE())-VLOOKUP(B204,'All Busses'!$L$4:$W$2040,8,FALSE())</f>
        <v>82.61229</v>
      </c>
      <c r="N204" s="62" t="n">
        <f aca="false">VLOOKUP(C204,'All Busses'!$L$4:$W$2040,10,FALSE())-VLOOKUP(B204,'All Busses'!$L$4:$W$2040,10,FALSE())</f>
        <v>-62.3212980000026</v>
      </c>
      <c r="O204" s="62" t="n">
        <f aca="false">VLOOKUP(C204,'All Busses'!$L$4:$W$2040,12,FALSE())-VLOOKUP(B204,'All Busses'!$L$4:$W$2040,12,FALSE())</f>
        <v>6.1979339999989</v>
      </c>
    </row>
    <row r="205" customFormat="false" ht="12.75" hidden="false" customHeight="false" outlineLevel="0" collapsed="false">
      <c r="A205" s="27" t="s">
        <v>3634</v>
      </c>
      <c r="B205" s="27" t="s">
        <v>1810</v>
      </c>
      <c r="C205" s="27" t="s">
        <v>1780</v>
      </c>
      <c r="D205" s="27" t="s">
        <v>3632</v>
      </c>
      <c r="E205" s="60"/>
      <c r="F205" s="60"/>
      <c r="G205" s="60"/>
      <c r="H205" s="60" t="n">
        <v>39</v>
      </c>
      <c r="I205" s="61" t="n">
        <v>-4.56</v>
      </c>
      <c r="J205" s="61" t="n">
        <v>-2.77</v>
      </c>
      <c r="K205" s="61" t="n">
        <v>-4.63</v>
      </c>
      <c r="L205" s="61" t="n">
        <f aca="false">VLOOKUP(C205,'All Busses'!$O$4:$Q$2040,3,FALSE())-VLOOKUP(B205,'All Busses'!$O$4:$Q$2040,3,FALSE())</f>
        <v>-127.16</v>
      </c>
      <c r="M205" s="62" t="n">
        <f aca="false">VLOOKUP(C205,'All Busses'!$L$4:$W$2040,8,FALSE())-VLOOKUP(B205,'All Busses'!$L$4:$W$2040,8,FALSE())</f>
        <v>23.6900000000005</v>
      </c>
      <c r="N205" s="62" t="n">
        <f aca="false">VLOOKUP(C205,'All Busses'!$L$4:$W$2040,10,FALSE())-VLOOKUP(B205,'All Busses'!$L$4:$W$2040,10,FALSE())</f>
        <v>9.6299999999992</v>
      </c>
      <c r="O205" s="62" t="n">
        <f aca="false">VLOOKUP(C205,'All Busses'!$L$4:$W$2040,12,FALSE())-VLOOKUP(B205,'All Busses'!$L$4:$W$2040,12,FALSE())</f>
        <v>-2.39999999999964</v>
      </c>
    </row>
    <row r="206" customFormat="false" ht="12.75" hidden="false" customHeight="false" outlineLevel="0" collapsed="false">
      <c r="A206" s="27" t="s">
        <v>3634</v>
      </c>
      <c r="B206" s="27" t="s">
        <v>1810</v>
      </c>
      <c r="C206" s="27" t="s">
        <v>3041</v>
      </c>
      <c r="D206" s="27" t="s">
        <v>3632</v>
      </c>
      <c r="E206" s="60"/>
      <c r="F206" s="60"/>
      <c r="G206" s="60"/>
      <c r="H206" s="60" t="n">
        <v>40</v>
      </c>
      <c r="I206" s="61" t="n">
        <v>6.64</v>
      </c>
      <c r="J206" s="61" t="n">
        <v>4.86</v>
      </c>
      <c r="K206" s="61" t="n">
        <v>8.06</v>
      </c>
      <c r="L206" s="61" t="n">
        <f aca="false">VLOOKUP(C206,'All Busses'!$O$4:$Q$2040,3,FALSE())-VLOOKUP(B206,'All Busses'!$O$4:$Q$2040,3,FALSE())</f>
        <v>435.58</v>
      </c>
      <c r="M206" s="62" t="n">
        <f aca="false">VLOOKUP(C206,'All Busses'!$L$4:$W$2040,8,FALSE())-VLOOKUP(B206,'All Busses'!$L$4:$W$2040,8,FALSE())</f>
        <v>1910.91</v>
      </c>
      <c r="N206" s="62" t="n">
        <f aca="false">VLOOKUP(C206,'All Busses'!$L$4:$W$2040,10,FALSE())-VLOOKUP(B206,'All Busses'!$L$4:$W$2040,10,FALSE())</f>
        <v>142.789999999999</v>
      </c>
      <c r="O206" s="62" t="n">
        <f aca="false">VLOOKUP(C206,'All Busses'!$L$4:$W$2040,12,FALSE())-VLOOKUP(B206,'All Busses'!$L$4:$W$2040,12,FALSE())</f>
        <v>0.569999999999709</v>
      </c>
    </row>
    <row r="207" customFormat="false" ht="12.75" hidden="false" customHeight="false" outlineLevel="0" collapsed="false">
      <c r="A207" s="27" t="s">
        <v>3634</v>
      </c>
      <c r="B207" s="27" t="s">
        <v>1964</v>
      </c>
      <c r="C207" s="27" t="s">
        <v>803</v>
      </c>
      <c r="D207" s="27" t="s">
        <v>3632</v>
      </c>
      <c r="E207" s="60"/>
      <c r="F207" s="60"/>
      <c r="G207" s="60"/>
      <c r="H207" s="60" t="n">
        <v>30</v>
      </c>
      <c r="I207" s="61" t="n">
        <v>1.04</v>
      </c>
      <c r="J207" s="61" t="n">
        <v>-0.39</v>
      </c>
      <c r="K207" s="61" t="n">
        <v>-0.27</v>
      </c>
      <c r="L207" s="61" t="n">
        <f aca="false">VLOOKUP(C207,'All Busses'!$O$4:$Q$2040,3,FALSE())-VLOOKUP(B207,'All Busses'!$O$4:$Q$2040,3,FALSE())</f>
        <v>401.35</v>
      </c>
      <c r="M207" s="62" t="n">
        <f aca="false">VLOOKUP(C207,'All Busses'!$L$4:$W$2040,8,FALSE())-VLOOKUP(B207,'All Busses'!$L$4:$W$2040,8,FALSE())</f>
        <v>-0.110000000000582</v>
      </c>
      <c r="N207" s="62" t="n">
        <f aca="false">VLOOKUP(C207,'All Busses'!$L$4:$W$2040,10,FALSE())-VLOOKUP(B207,'All Busses'!$L$4:$W$2040,10,FALSE())</f>
        <v>955.9</v>
      </c>
      <c r="O207" s="62" t="n">
        <f aca="false">VLOOKUP(C207,'All Busses'!$L$4:$W$2040,12,FALSE())-VLOOKUP(B207,'All Busses'!$L$4:$W$2040,12,FALSE())</f>
        <v>10.75</v>
      </c>
    </row>
    <row r="208" customFormat="false" ht="12.75" hidden="false" customHeight="false" outlineLevel="0" collapsed="false">
      <c r="A208" s="27" t="s">
        <v>3634</v>
      </c>
      <c r="B208" s="27" t="s">
        <v>2108</v>
      </c>
      <c r="C208" s="27" t="s">
        <v>45</v>
      </c>
      <c r="D208" s="27" t="s">
        <v>3632</v>
      </c>
      <c r="E208" s="60"/>
      <c r="F208" s="60" t="n">
        <v>5</v>
      </c>
      <c r="G208" s="60"/>
      <c r="H208" s="60"/>
      <c r="I208" s="61" t="n">
        <v>15.98</v>
      </c>
      <c r="J208" s="61" t="n">
        <v>11.86</v>
      </c>
      <c r="K208" s="61" t="n">
        <v>21.28</v>
      </c>
      <c r="L208" s="61" t="n">
        <f aca="false">VLOOKUP(C208,'All Busses'!$O$4:$Q$2040,3,FALSE())-VLOOKUP(B208,'All Busses'!$O$4:$Q$2040,3,FALSE())</f>
        <v>-350.95</v>
      </c>
      <c r="M208" s="62" t="n">
        <f aca="false">VLOOKUP(C208,'All Busses'!$L$4:$W$2040,8,FALSE())-VLOOKUP(B208,'All Busses'!$L$4:$W$2040,8,FALSE())</f>
        <v>-7.25958599999922</v>
      </c>
      <c r="N208" s="62" t="n">
        <f aca="false">VLOOKUP(C208,'All Busses'!$L$4:$W$2040,10,FALSE())-VLOOKUP(B208,'All Busses'!$L$4:$W$2040,10,FALSE())</f>
        <v>-60.8900629999989</v>
      </c>
      <c r="O208" s="62" t="n">
        <f aca="false">VLOOKUP(C208,'All Busses'!$L$4:$W$2040,12,FALSE())-VLOOKUP(B208,'All Busses'!$L$4:$W$2040,12,FALSE())</f>
        <v>1.27626800000144</v>
      </c>
    </row>
    <row r="209" customFormat="false" ht="12.75" hidden="false" customHeight="false" outlineLevel="0" collapsed="false">
      <c r="A209" s="27" t="s">
        <v>3634</v>
      </c>
      <c r="B209" s="27" t="s">
        <v>2108</v>
      </c>
      <c r="C209" s="27" t="s">
        <v>3444</v>
      </c>
      <c r="D209" s="27" t="s">
        <v>3632</v>
      </c>
      <c r="E209" s="60"/>
      <c r="F209" s="60" t="n">
        <v>10</v>
      </c>
      <c r="G209" s="60"/>
      <c r="H209" s="60"/>
      <c r="I209" s="61" t="n">
        <v>27.66</v>
      </c>
      <c r="J209" s="61" t="n">
        <v>19.79</v>
      </c>
      <c r="K209" s="61" t="n">
        <v>34.95</v>
      </c>
      <c r="L209" s="61" t="n">
        <f aca="false">VLOOKUP(C209,'All Busses'!$O$4:$Q$2040,3,FALSE())-VLOOKUP(B209,'All Busses'!$O$4:$Q$2040,3,FALSE())</f>
        <v>-495.87</v>
      </c>
      <c r="M209" s="62" t="n">
        <f aca="false">VLOOKUP(C209,'All Busses'!$L$4:$W$2040,8,FALSE())-VLOOKUP(B209,'All Busses'!$L$4:$W$2040,8,FALSE())</f>
        <v>-1.6018009999998</v>
      </c>
      <c r="N209" s="62" t="n">
        <f aca="false">VLOOKUP(C209,'All Busses'!$L$4:$W$2040,10,FALSE())-VLOOKUP(B209,'All Busses'!$L$4:$W$2040,10,FALSE())</f>
        <v>-126.685674</v>
      </c>
      <c r="O209" s="62" t="n">
        <f aca="false">VLOOKUP(C209,'All Busses'!$L$4:$W$2040,12,FALSE())-VLOOKUP(B209,'All Busses'!$L$4:$W$2040,12,FALSE())</f>
        <v>2.74027000000206</v>
      </c>
    </row>
    <row r="210" customFormat="false" ht="12.75" hidden="false" customHeight="false" outlineLevel="0" collapsed="false">
      <c r="A210" s="27" t="s">
        <v>3634</v>
      </c>
      <c r="B210" s="27" t="s">
        <v>2149</v>
      </c>
      <c r="C210" s="27" t="s">
        <v>2156</v>
      </c>
      <c r="D210" s="27" t="s">
        <v>3632</v>
      </c>
      <c r="E210" s="60"/>
      <c r="F210" s="60"/>
      <c r="G210" s="60"/>
      <c r="H210" s="60" t="n">
        <v>14.1</v>
      </c>
      <c r="I210" s="61" t="n">
        <v>39.84</v>
      </c>
      <c r="J210" s="61" t="n">
        <v>38.36</v>
      </c>
      <c r="K210" s="61" t="n">
        <v>27.89</v>
      </c>
      <c r="L210" s="61" t="n">
        <f aca="false">VLOOKUP(C210,'All Busses'!$O$4:$Q$2040,3,FALSE())-VLOOKUP(B210,'All Busses'!$O$4:$Q$2040,3,FALSE())</f>
        <v>2.09000000000003</v>
      </c>
      <c r="M210" s="62" t="n">
        <f aca="false">VLOOKUP(C210,'All Busses'!$L$4:$W$2040,8,FALSE())-VLOOKUP(B210,'All Busses'!$L$4:$W$2040,8,FALSE())</f>
        <v>97.9000000000006</v>
      </c>
      <c r="N210" s="62" t="n">
        <f aca="false">VLOOKUP(C210,'All Busses'!$L$4:$W$2040,10,FALSE())-VLOOKUP(B210,'All Busses'!$L$4:$W$2040,10,FALSE())</f>
        <v>66.7799999999988</v>
      </c>
      <c r="O210" s="62" t="n">
        <f aca="false">VLOOKUP(C210,'All Busses'!$L$4:$W$2040,12,FALSE())-VLOOKUP(B210,'All Busses'!$L$4:$W$2040,12,FALSE())</f>
        <v>70.1200000000008</v>
      </c>
    </row>
    <row r="211" customFormat="false" ht="12.75" hidden="false" customHeight="false" outlineLevel="0" collapsed="false">
      <c r="A211" s="27" t="s">
        <v>3634</v>
      </c>
      <c r="B211" s="27" t="s">
        <v>2166</v>
      </c>
      <c r="C211" s="27" t="s">
        <v>872</v>
      </c>
      <c r="D211" s="27" t="s">
        <v>3632</v>
      </c>
      <c r="E211" s="60"/>
      <c r="F211" s="60"/>
      <c r="G211" s="60"/>
      <c r="H211" s="60" t="n">
        <v>50</v>
      </c>
      <c r="I211" s="61" t="n">
        <v>0.15</v>
      </c>
      <c r="J211" s="61" t="n">
        <v>-0.03</v>
      </c>
      <c r="K211" s="61" t="n">
        <v>-0.0499999999999998</v>
      </c>
      <c r="L211" s="61" t="n">
        <f aca="false">VLOOKUP(C211,'All Busses'!$O$4:$Q$2040,3,FALSE())-VLOOKUP(B211,'All Busses'!$O$4:$Q$2040,3,FALSE())</f>
        <v>-1.46000000000004</v>
      </c>
      <c r="M211" s="62" t="n">
        <f aca="false">VLOOKUP(C211,'All Busses'!$L$4:$W$2040,8,FALSE())-VLOOKUP(B211,'All Busses'!$L$4:$W$2040,8,FALSE())</f>
        <v>0.119999999999891</v>
      </c>
      <c r="N211" s="62" t="n">
        <f aca="false">VLOOKUP(C211,'All Busses'!$L$4:$W$2040,10,FALSE())-VLOOKUP(B211,'All Busses'!$L$4:$W$2040,10,FALSE())</f>
        <v>2.19000000000051</v>
      </c>
      <c r="O211" s="62" t="n">
        <f aca="false">VLOOKUP(C211,'All Busses'!$L$4:$W$2040,12,FALSE())-VLOOKUP(B211,'All Busses'!$L$4:$W$2040,12,FALSE())</f>
        <v>-0.0600000000004002</v>
      </c>
    </row>
    <row r="212" customFormat="false" ht="12.75" hidden="false" customHeight="false" outlineLevel="0" collapsed="false">
      <c r="A212" s="27" t="s">
        <v>3634</v>
      </c>
      <c r="B212" s="27" t="s">
        <v>2167</v>
      </c>
      <c r="C212" s="27" t="s">
        <v>33</v>
      </c>
      <c r="D212" s="27" t="s">
        <v>3633</v>
      </c>
      <c r="E212" s="60" t="n">
        <v>59</v>
      </c>
      <c r="F212" s="60"/>
      <c r="G212" s="60"/>
      <c r="H212" s="60"/>
      <c r="I212" s="61" t="n">
        <v>0.34</v>
      </c>
      <c r="J212" s="61" t="n">
        <v>-0.17</v>
      </c>
      <c r="K212" s="61" t="n">
        <v>-0.28</v>
      </c>
      <c r="L212" s="61" t="n">
        <f aca="false">VLOOKUP(C212,'All Busses'!$O$4:$Q$2040,3,FALSE())-VLOOKUP(B212,'All Busses'!$O$4:$Q$2040,3,FALSE())</f>
        <v>-2.17000000000002</v>
      </c>
      <c r="M212" s="62" t="n">
        <f aca="false">VLOOKUP(C212,'All Busses'!$L$4:$W$2040,8,FALSE())-VLOOKUP(B212,'All Busses'!$L$4:$W$2040,8,FALSE())</f>
        <v>-0.699777000000722</v>
      </c>
      <c r="N212" s="62" t="n">
        <f aca="false">VLOOKUP(C212,'All Busses'!$L$4:$W$2040,10,FALSE())-VLOOKUP(B212,'All Busses'!$L$4:$W$2040,10,FALSE())</f>
        <v>7.03042300000016</v>
      </c>
      <c r="O212" s="62" t="n">
        <f aca="false">VLOOKUP(C212,'All Busses'!$L$4:$W$2040,12,FALSE())-VLOOKUP(B212,'All Busses'!$L$4:$W$2040,12,FALSE())</f>
        <v>-0.131432999998651</v>
      </c>
    </row>
    <row r="213" customFormat="false" ht="12.75" hidden="false" customHeight="false" outlineLevel="0" collapsed="false">
      <c r="A213" s="27" t="s">
        <v>3634</v>
      </c>
      <c r="B213" s="27" t="s">
        <v>2169</v>
      </c>
      <c r="C213" s="27" t="s">
        <v>33</v>
      </c>
      <c r="D213" s="27" t="s">
        <v>3633</v>
      </c>
      <c r="E213" s="60" t="n">
        <v>43.5</v>
      </c>
      <c r="F213" s="60"/>
      <c r="G213" s="60"/>
      <c r="H213" s="60"/>
      <c r="I213" s="61" t="n">
        <v>0.34</v>
      </c>
      <c r="J213" s="61" t="n">
        <v>-0.17</v>
      </c>
      <c r="K213" s="61" t="n">
        <v>-0.28</v>
      </c>
      <c r="L213" s="61" t="n">
        <f aca="false">VLOOKUP(C213,'All Busses'!$O$4:$Q$2040,3,FALSE())-VLOOKUP(B213,'All Busses'!$O$4:$Q$2040,3,FALSE())</f>
        <v>-2.17000000000002</v>
      </c>
      <c r="M213" s="62" t="n">
        <f aca="false">VLOOKUP(C213,'All Busses'!$L$4:$W$2040,8,FALSE())-VLOOKUP(B213,'All Busses'!$L$4:$W$2040,8,FALSE())</f>
        <v>-0.699777000000722</v>
      </c>
      <c r="N213" s="62" t="n">
        <f aca="false">VLOOKUP(C213,'All Busses'!$L$4:$W$2040,10,FALSE())-VLOOKUP(B213,'All Busses'!$L$4:$W$2040,10,FALSE())</f>
        <v>7.03042300000016</v>
      </c>
      <c r="O213" s="62" t="n">
        <f aca="false">VLOOKUP(C213,'All Busses'!$L$4:$W$2040,12,FALSE())-VLOOKUP(B213,'All Busses'!$L$4:$W$2040,12,FALSE())</f>
        <v>-0.131432999998651</v>
      </c>
    </row>
    <row r="214" customFormat="false" ht="12.75" hidden="false" customHeight="false" outlineLevel="0" collapsed="false">
      <c r="A214" s="27" t="s">
        <v>3634</v>
      </c>
      <c r="B214" s="27" t="s">
        <v>2196</v>
      </c>
      <c r="C214" s="27" t="s">
        <v>161</v>
      </c>
      <c r="D214" s="27" t="s">
        <v>3632</v>
      </c>
      <c r="E214" s="60"/>
      <c r="F214" s="60"/>
      <c r="G214" s="60"/>
      <c r="H214" s="60" t="n">
        <v>15</v>
      </c>
      <c r="I214" s="61" t="n">
        <v>-0.00999999999999979</v>
      </c>
      <c r="J214" s="61" t="n">
        <v>0</v>
      </c>
      <c r="K214" s="61" t="n">
        <v>-0.00999999999999979</v>
      </c>
      <c r="L214" s="61" t="n">
        <f aca="false">VLOOKUP(C214,'All Busses'!$O$4:$Q$2040,3,FALSE())-VLOOKUP(B214,'All Busses'!$O$4:$Q$2040,3,FALSE())</f>
        <v>496.75</v>
      </c>
      <c r="M214" s="62" t="n">
        <f aca="false">VLOOKUP(C214,'All Busses'!$L$4:$W$2040,8,FALSE())-VLOOKUP(B214,'All Busses'!$L$4:$W$2040,8,FALSE())</f>
        <v>0</v>
      </c>
      <c r="N214" s="62" t="n">
        <f aca="false">VLOOKUP(C214,'All Busses'!$L$4:$W$2040,10,FALSE())-VLOOKUP(B214,'All Busses'!$L$4:$W$2040,10,FALSE())</f>
        <v>0.0300000000006548</v>
      </c>
      <c r="O214" s="62" t="n">
        <f aca="false">VLOOKUP(C214,'All Busses'!$L$4:$W$2040,12,FALSE())-VLOOKUP(B214,'All Busses'!$L$4:$W$2040,12,FALSE())</f>
        <v>353.550000000001</v>
      </c>
    </row>
    <row r="215" customFormat="false" ht="12.75" hidden="false" customHeight="false" outlineLevel="0" collapsed="false">
      <c r="A215" s="27" t="s">
        <v>3634</v>
      </c>
      <c r="B215" s="27" t="s">
        <v>2196</v>
      </c>
      <c r="C215" s="27" t="s">
        <v>654</v>
      </c>
      <c r="D215" s="27" t="s">
        <v>3632</v>
      </c>
      <c r="E215" s="60"/>
      <c r="F215" s="60"/>
      <c r="G215" s="60"/>
      <c r="H215" s="60" t="n">
        <v>57.6</v>
      </c>
      <c r="I215" s="61" t="n">
        <v>-0.0300000000000003</v>
      </c>
      <c r="J215" s="61" t="n">
        <v>-0.03</v>
      </c>
      <c r="K215" s="61" t="n">
        <v>-0.0499999999999998</v>
      </c>
      <c r="L215" s="61" t="n">
        <f aca="false">VLOOKUP(C215,'All Busses'!$O$4:$Q$2040,3,FALSE())-VLOOKUP(B215,'All Busses'!$O$4:$Q$2040,3,FALSE())</f>
        <v>-31.8399999999999</v>
      </c>
      <c r="M215" s="62" t="n">
        <f aca="false">VLOOKUP(C215,'All Busses'!$L$4:$W$2040,8,FALSE())-VLOOKUP(B215,'All Busses'!$L$4:$W$2040,8,FALSE())</f>
        <v>-0.0199999999995271</v>
      </c>
      <c r="N215" s="62" t="n">
        <f aca="false">VLOOKUP(C215,'All Busses'!$L$4:$W$2040,10,FALSE())-VLOOKUP(B215,'All Busses'!$L$4:$W$2040,10,FALSE())</f>
        <v>0.790000000000873</v>
      </c>
      <c r="O215" s="62" t="n">
        <f aca="false">VLOOKUP(C215,'All Busses'!$L$4:$W$2040,12,FALSE())-VLOOKUP(B215,'All Busses'!$L$4:$W$2040,12,FALSE())</f>
        <v>-9.1299999999992</v>
      </c>
    </row>
    <row r="216" customFormat="false" ht="12.75" hidden="false" customHeight="false" outlineLevel="0" collapsed="false">
      <c r="A216" s="27" t="s">
        <v>3634</v>
      </c>
      <c r="B216" s="27" t="s">
        <v>2196</v>
      </c>
      <c r="C216" s="27" t="s">
        <v>1718</v>
      </c>
      <c r="D216" s="27" t="s">
        <v>3632</v>
      </c>
      <c r="E216" s="60"/>
      <c r="F216" s="60"/>
      <c r="G216" s="60"/>
      <c r="H216" s="60" t="n">
        <v>31.3</v>
      </c>
      <c r="I216" s="61" t="n">
        <v>0</v>
      </c>
      <c r="J216" s="61" t="n">
        <v>0</v>
      </c>
      <c r="K216" s="61" t="n">
        <v>-0.00999999999999979</v>
      </c>
      <c r="L216" s="61" t="n">
        <f aca="false">VLOOKUP(C216,'All Busses'!$O$4:$Q$2040,3,FALSE())-VLOOKUP(B216,'All Busses'!$O$4:$Q$2040,3,FALSE())</f>
        <v>7.78000000000009</v>
      </c>
      <c r="M216" s="62" t="n">
        <f aca="false">VLOOKUP(C216,'All Busses'!$L$4:$W$2040,8,FALSE())-VLOOKUP(B216,'All Busses'!$L$4:$W$2040,8,FALSE())</f>
        <v>0</v>
      </c>
      <c r="N216" s="62" t="n">
        <f aca="false">VLOOKUP(C216,'All Busses'!$L$4:$W$2040,10,FALSE())-VLOOKUP(B216,'All Busses'!$L$4:$W$2040,10,FALSE())</f>
        <v>0.0100000000002183</v>
      </c>
      <c r="O216" s="62" t="n">
        <f aca="false">VLOOKUP(C216,'All Busses'!$L$4:$W$2040,12,FALSE())-VLOOKUP(B216,'All Busses'!$L$4:$W$2040,12,FALSE())</f>
        <v>-21.9200000000001</v>
      </c>
    </row>
    <row r="217" customFormat="false" ht="12.75" hidden="false" customHeight="false" outlineLevel="0" collapsed="false">
      <c r="A217" s="27" t="s">
        <v>3634</v>
      </c>
      <c r="B217" s="27" t="s">
        <v>2219</v>
      </c>
      <c r="C217" s="27" t="s">
        <v>1953</v>
      </c>
      <c r="D217" s="27" t="s">
        <v>3632</v>
      </c>
      <c r="E217" s="60"/>
      <c r="F217" s="60"/>
      <c r="G217" s="60"/>
      <c r="H217" s="60" t="n">
        <v>40</v>
      </c>
      <c r="I217" s="61" t="n">
        <v>0.0800000000000001</v>
      </c>
      <c r="J217" s="61" t="n">
        <v>-0.42</v>
      </c>
      <c r="K217" s="61" t="n">
        <v>-0.8</v>
      </c>
      <c r="L217" s="61" t="n">
        <f aca="false">VLOOKUP(C217,'All Busses'!$O$4:$Q$2040,3,FALSE())-VLOOKUP(B217,'All Busses'!$O$4:$Q$2040,3,FALSE())</f>
        <v>-5.22000000000003</v>
      </c>
      <c r="M217" s="62" t="n">
        <f aca="false">VLOOKUP(C217,'All Busses'!$L$4:$W$2040,8,FALSE())-VLOOKUP(B217,'All Busses'!$L$4:$W$2040,8,FALSE())</f>
        <v>-0.980000000000473</v>
      </c>
      <c r="N217" s="62" t="n">
        <f aca="false">VLOOKUP(C217,'All Busses'!$L$4:$W$2040,10,FALSE())-VLOOKUP(B217,'All Busses'!$L$4:$W$2040,10,FALSE())</f>
        <v>11.6999999999989</v>
      </c>
      <c r="O217" s="62" t="n">
        <f aca="false">VLOOKUP(C217,'All Busses'!$L$4:$W$2040,12,FALSE())-VLOOKUP(B217,'All Busses'!$L$4:$W$2040,12,FALSE())</f>
        <v>-0.0299999999997453</v>
      </c>
    </row>
    <row r="218" customFormat="false" ht="12.75" hidden="false" customHeight="false" outlineLevel="0" collapsed="false">
      <c r="A218" s="27" t="s">
        <v>3634</v>
      </c>
      <c r="B218" s="27" t="s">
        <v>2228</v>
      </c>
      <c r="C218" s="27" t="s">
        <v>554</v>
      </c>
      <c r="D218" s="27" t="s">
        <v>3632</v>
      </c>
      <c r="E218" s="60"/>
      <c r="F218" s="60"/>
      <c r="G218" s="60" t="n">
        <v>46.8</v>
      </c>
      <c r="H218" s="60" t="n">
        <v>2.4</v>
      </c>
      <c r="I218" s="61" t="n">
        <v>-62.81</v>
      </c>
      <c r="J218" s="61" t="n">
        <v>-47.54</v>
      </c>
      <c r="K218" s="61" t="n">
        <v>-83.56</v>
      </c>
      <c r="L218" s="61" t="n">
        <f aca="false">VLOOKUP(C218,'All Busses'!$O$4:$Q$2040,3,FALSE())-VLOOKUP(B218,'All Busses'!$O$4:$Q$2040,3,FALSE())</f>
        <v>-10</v>
      </c>
      <c r="M218" s="62" t="n">
        <f aca="false">VLOOKUP(C218,'All Busses'!$L$4:$W$2040,8,FALSE())-VLOOKUP(B218,'All Busses'!$L$4:$W$2040,8,FALSE())</f>
        <v>204.94</v>
      </c>
      <c r="N218" s="62" t="n">
        <f aca="false">VLOOKUP(C218,'All Busses'!$L$4:$W$2040,10,FALSE())-VLOOKUP(B218,'All Busses'!$L$4:$W$2040,10,FALSE())</f>
        <v>-3.61000000000058</v>
      </c>
      <c r="O218" s="62" t="n">
        <f aca="false">VLOOKUP(C218,'All Busses'!$L$4:$W$2040,12,FALSE())-VLOOKUP(B218,'All Busses'!$L$4:$W$2040,12,FALSE())</f>
        <v>0.369999999999891</v>
      </c>
    </row>
    <row r="219" customFormat="false" ht="12.75" hidden="false" customHeight="false" outlineLevel="0" collapsed="false">
      <c r="A219" s="27" t="s">
        <v>3634</v>
      </c>
      <c r="B219" s="27" t="s">
        <v>2229</v>
      </c>
      <c r="C219" s="27" t="s">
        <v>553</v>
      </c>
      <c r="D219" s="27" t="s">
        <v>3632</v>
      </c>
      <c r="E219" s="60"/>
      <c r="F219" s="60"/>
      <c r="G219" s="60"/>
      <c r="H219" s="60" t="n">
        <v>40</v>
      </c>
      <c r="I219" s="61" t="n">
        <v>-6.5</v>
      </c>
      <c r="J219" s="61" t="n">
        <v>-6.34</v>
      </c>
      <c r="K219" s="61" t="n">
        <v>-11.62</v>
      </c>
      <c r="L219" s="61" t="n">
        <f aca="false">VLOOKUP(C219,'All Busses'!$O$4:$Q$2040,3,FALSE())-VLOOKUP(B219,'All Busses'!$O$4:$Q$2040,3,FALSE())</f>
        <v>82.11</v>
      </c>
      <c r="M219" s="62" t="n">
        <f aca="false">VLOOKUP(C219,'All Busses'!$L$4:$W$2040,8,FALSE())-VLOOKUP(B219,'All Busses'!$L$4:$W$2040,8,FALSE())</f>
        <v>26.04</v>
      </c>
      <c r="N219" s="62" t="n">
        <f aca="false">VLOOKUP(C219,'All Busses'!$L$4:$W$2040,10,FALSE())-VLOOKUP(B219,'All Busses'!$L$4:$W$2040,10,FALSE())</f>
        <v>-26.4300000000003</v>
      </c>
      <c r="O219" s="62" t="n">
        <f aca="false">VLOOKUP(C219,'All Busses'!$L$4:$W$2040,12,FALSE())-VLOOKUP(B219,'All Busses'!$L$4:$W$2040,12,FALSE())</f>
        <v>0.430000000000291</v>
      </c>
    </row>
    <row r="220" customFormat="false" ht="12.75" hidden="false" customHeight="false" outlineLevel="0" collapsed="false">
      <c r="A220" s="27" t="s">
        <v>3634</v>
      </c>
      <c r="B220" s="27" t="s">
        <v>2229</v>
      </c>
      <c r="C220" s="27" t="s">
        <v>554</v>
      </c>
      <c r="D220" s="27" t="s">
        <v>3632</v>
      </c>
      <c r="E220" s="60"/>
      <c r="F220" s="60"/>
      <c r="G220" s="60"/>
      <c r="H220" s="60" t="n">
        <v>65</v>
      </c>
      <c r="I220" s="61" t="n">
        <v>-62.81</v>
      </c>
      <c r="J220" s="61" t="n">
        <v>-47.54</v>
      </c>
      <c r="K220" s="61" t="n">
        <v>-83.56</v>
      </c>
      <c r="L220" s="61" t="n">
        <f aca="false">VLOOKUP(C220,'All Busses'!$O$4:$Q$2040,3,FALSE())-VLOOKUP(B220,'All Busses'!$O$4:$Q$2040,3,FALSE())</f>
        <v>-10</v>
      </c>
      <c r="M220" s="62" t="n">
        <f aca="false">VLOOKUP(C220,'All Busses'!$L$4:$W$2040,8,FALSE())-VLOOKUP(B220,'All Busses'!$L$4:$W$2040,8,FALSE())</f>
        <v>204.94</v>
      </c>
      <c r="N220" s="62" t="n">
        <f aca="false">VLOOKUP(C220,'All Busses'!$L$4:$W$2040,10,FALSE())-VLOOKUP(B220,'All Busses'!$L$4:$W$2040,10,FALSE())</f>
        <v>-3.61000000000058</v>
      </c>
      <c r="O220" s="62" t="n">
        <f aca="false">VLOOKUP(C220,'All Busses'!$L$4:$W$2040,12,FALSE())-VLOOKUP(B220,'All Busses'!$L$4:$W$2040,12,FALSE())</f>
        <v>0.369999999999891</v>
      </c>
    </row>
    <row r="221" customFormat="false" ht="12.75" hidden="false" customHeight="false" outlineLevel="0" collapsed="false">
      <c r="A221" s="27" t="s">
        <v>3634</v>
      </c>
      <c r="B221" s="27" t="s">
        <v>2255</v>
      </c>
      <c r="C221" s="27" t="s">
        <v>1253</v>
      </c>
      <c r="D221" s="27" t="s">
        <v>3632</v>
      </c>
      <c r="E221" s="60"/>
      <c r="F221" s="60"/>
      <c r="G221" s="60"/>
      <c r="H221" s="60" t="n">
        <v>30</v>
      </c>
      <c r="I221" s="61" t="n">
        <v>13.97</v>
      </c>
      <c r="J221" s="61" t="n">
        <v>4.73</v>
      </c>
      <c r="K221" s="61" t="n">
        <v>5.47</v>
      </c>
      <c r="L221" s="61" t="n">
        <f aca="false">VLOOKUP(C221,'All Busses'!$O$4:$Q$2040,3,FALSE())-VLOOKUP(B221,'All Busses'!$O$4:$Q$2040,3,FALSE())</f>
        <v>209</v>
      </c>
      <c r="M221" s="62" t="n">
        <f aca="false">VLOOKUP(C221,'All Busses'!$L$4:$W$2040,8,FALSE())-VLOOKUP(B221,'All Busses'!$L$4:$W$2040,8,FALSE())</f>
        <v>133.83</v>
      </c>
      <c r="N221" s="62" t="n">
        <f aca="false">VLOOKUP(C221,'All Busses'!$L$4:$W$2040,10,FALSE())-VLOOKUP(B221,'All Busses'!$L$4:$W$2040,10,FALSE())</f>
        <v>2.28000000000066</v>
      </c>
      <c r="O221" s="62" t="n">
        <f aca="false">VLOOKUP(C221,'All Busses'!$L$4:$W$2040,12,FALSE())-VLOOKUP(B221,'All Busses'!$L$4:$W$2040,12,FALSE())</f>
        <v>2.38000000000011</v>
      </c>
    </row>
    <row r="222" customFormat="false" ht="12.75" hidden="false" customHeight="false" outlineLevel="0" collapsed="false">
      <c r="A222" s="27" t="s">
        <v>3634</v>
      </c>
      <c r="B222" s="27" t="s">
        <v>2255</v>
      </c>
      <c r="C222" s="27" t="s">
        <v>1971</v>
      </c>
      <c r="D222" s="27" t="s">
        <v>3632</v>
      </c>
      <c r="E222" s="60"/>
      <c r="F222" s="60"/>
      <c r="G222" s="60"/>
      <c r="H222" s="60" t="n">
        <v>25</v>
      </c>
      <c r="I222" s="61" t="n">
        <v>128.85</v>
      </c>
      <c r="J222" s="61" t="n">
        <v>82.46</v>
      </c>
      <c r="K222" s="61" t="n">
        <v>137.96</v>
      </c>
      <c r="L222" s="61" t="n">
        <f aca="false">VLOOKUP(C222,'All Busses'!$O$4:$Q$2040,3,FALSE())-VLOOKUP(B222,'All Busses'!$O$4:$Q$2040,3,FALSE())</f>
        <v>277.06</v>
      </c>
      <c r="M222" s="62" t="n">
        <f aca="false">VLOOKUP(C222,'All Busses'!$L$4:$W$2040,8,FALSE())-VLOOKUP(B222,'All Busses'!$L$4:$W$2040,8,FALSE())</f>
        <v>105.15</v>
      </c>
      <c r="N222" s="62" t="n">
        <f aca="false">VLOOKUP(C222,'All Busses'!$L$4:$W$2040,10,FALSE())-VLOOKUP(B222,'All Busses'!$L$4:$W$2040,10,FALSE())</f>
        <v>-44.5399999999991</v>
      </c>
      <c r="O222" s="62" t="n">
        <f aca="false">VLOOKUP(C222,'All Busses'!$L$4:$W$2040,12,FALSE())-VLOOKUP(B222,'All Busses'!$L$4:$W$2040,12,FALSE())</f>
        <v>2.26000000000022</v>
      </c>
    </row>
    <row r="223" customFormat="false" ht="12.75" hidden="false" customHeight="false" outlineLevel="0" collapsed="false">
      <c r="A223" s="27" t="s">
        <v>3634</v>
      </c>
      <c r="B223" s="27" t="s">
        <v>2255</v>
      </c>
      <c r="C223" s="27" t="s">
        <v>3344</v>
      </c>
      <c r="D223" s="27" t="s">
        <v>3632</v>
      </c>
      <c r="E223" s="60"/>
      <c r="F223" s="60"/>
      <c r="G223" s="60"/>
      <c r="H223" s="60" t="n">
        <v>24.4</v>
      </c>
      <c r="I223" s="61" t="n">
        <v>13.99</v>
      </c>
      <c r="J223" s="61" t="n">
        <v>4.74</v>
      </c>
      <c r="K223" s="61" t="n">
        <v>5.49</v>
      </c>
      <c r="L223" s="61" t="n">
        <f aca="false">VLOOKUP(C223,'All Busses'!$O$4:$Q$2040,3,FALSE())-VLOOKUP(B223,'All Busses'!$O$4:$Q$2040,3,FALSE())</f>
        <v>150</v>
      </c>
      <c r="M223" s="62" t="n">
        <f aca="false">VLOOKUP(C223,'All Busses'!$L$4:$W$2040,8,FALSE())-VLOOKUP(B223,'All Busses'!$L$4:$W$2040,8,FALSE())</f>
        <v>133.44</v>
      </c>
      <c r="N223" s="62" t="n">
        <f aca="false">VLOOKUP(C223,'All Busses'!$L$4:$W$2040,10,FALSE())-VLOOKUP(B223,'All Busses'!$L$4:$W$2040,10,FALSE())</f>
        <v>-9.10999999999876</v>
      </c>
      <c r="O223" s="62" t="n">
        <f aca="false">VLOOKUP(C223,'All Busses'!$L$4:$W$2040,12,FALSE())-VLOOKUP(B223,'All Busses'!$L$4:$W$2040,12,FALSE())</f>
        <v>1.92000000000007</v>
      </c>
    </row>
    <row r="224" customFormat="false" ht="12.75" hidden="false" customHeight="false" outlineLevel="0" collapsed="false">
      <c r="A224" s="27" t="s">
        <v>3634</v>
      </c>
      <c r="B224" s="27" t="s">
        <v>2255</v>
      </c>
      <c r="C224" s="27" t="s">
        <v>3345</v>
      </c>
      <c r="D224" s="27" t="s">
        <v>3632</v>
      </c>
      <c r="E224" s="60"/>
      <c r="F224" s="60"/>
      <c r="G224" s="60"/>
      <c r="H224" s="60" t="n">
        <v>50</v>
      </c>
      <c r="I224" s="61" t="n">
        <v>-68.26</v>
      </c>
      <c r="J224" s="61" t="n">
        <v>-54.09</v>
      </c>
      <c r="K224" s="61" t="n">
        <v>-97.13</v>
      </c>
      <c r="L224" s="61" t="n">
        <f aca="false">VLOOKUP(C224,'All Busses'!$O$4:$Q$2040,3,FALSE())-VLOOKUP(B224,'All Busses'!$O$4:$Q$2040,3,FALSE())</f>
        <v>-25.02</v>
      </c>
      <c r="M224" s="62" t="n">
        <f aca="false">VLOOKUP(C224,'All Busses'!$L$4:$W$2040,8,FALSE())-VLOOKUP(B224,'All Busses'!$L$4:$W$2040,8,FALSE())</f>
        <v>163.82</v>
      </c>
      <c r="N224" s="62" t="n">
        <f aca="false">VLOOKUP(C224,'All Busses'!$L$4:$W$2040,10,FALSE())-VLOOKUP(B224,'All Busses'!$L$4:$W$2040,10,FALSE())</f>
        <v>28.9600000000009</v>
      </c>
      <c r="O224" s="62" t="n">
        <f aca="false">VLOOKUP(C224,'All Busses'!$L$4:$W$2040,12,FALSE())-VLOOKUP(B224,'All Busses'!$L$4:$W$2040,12,FALSE())</f>
        <v>1.65999999999985</v>
      </c>
    </row>
    <row r="225" customFormat="false" ht="12.75" hidden="false" customHeight="false" outlineLevel="0" collapsed="false">
      <c r="A225" s="27" t="s">
        <v>3634</v>
      </c>
      <c r="B225" s="27" t="s">
        <v>2300</v>
      </c>
      <c r="C225" s="27" t="s">
        <v>3243</v>
      </c>
      <c r="D225" s="27" t="s">
        <v>3632</v>
      </c>
      <c r="E225" s="60"/>
      <c r="F225" s="60"/>
      <c r="G225" s="60"/>
      <c r="H225" s="60" t="n">
        <v>31.3</v>
      </c>
      <c r="I225" s="61" t="n">
        <v>0.0199999999999996</v>
      </c>
      <c r="J225" s="61" t="n">
        <v>0.01</v>
      </c>
      <c r="K225" s="61" t="n">
        <v>0.02</v>
      </c>
      <c r="L225" s="61" t="n">
        <f aca="false">VLOOKUP(C225,'All Busses'!$O$4:$Q$2040,3,FALSE())-VLOOKUP(B225,'All Busses'!$O$4:$Q$2040,3,FALSE())</f>
        <v>0.509999999999991</v>
      </c>
      <c r="M225" s="62" t="n">
        <f aca="false">VLOOKUP(C225,'All Busses'!$L$4:$W$2040,8,FALSE())-VLOOKUP(B225,'All Busses'!$L$4:$W$2040,8,FALSE())</f>
        <v>-0.0100000000002183</v>
      </c>
      <c r="N225" s="62" t="n">
        <f aca="false">VLOOKUP(C225,'All Busses'!$L$4:$W$2040,10,FALSE())-VLOOKUP(B225,'All Busses'!$L$4:$W$2040,10,FALSE())</f>
        <v>-0.360000000000582</v>
      </c>
      <c r="O225" s="62" t="n">
        <f aca="false">VLOOKUP(C225,'All Busses'!$L$4:$W$2040,12,FALSE())-VLOOKUP(B225,'All Busses'!$L$4:$W$2040,12,FALSE())</f>
        <v>-0.170000000000073</v>
      </c>
    </row>
    <row r="226" customFormat="false" ht="12.75" hidden="false" customHeight="false" outlineLevel="0" collapsed="false">
      <c r="A226" s="27" t="s">
        <v>3634</v>
      </c>
      <c r="B226" s="27" t="s">
        <v>2304</v>
      </c>
      <c r="C226" s="27" t="s">
        <v>3526</v>
      </c>
      <c r="D226" s="27" t="s">
        <v>3632</v>
      </c>
      <c r="E226" s="60"/>
      <c r="F226" s="60"/>
      <c r="G226" s="60" t="n">
        <v>2.5</v>
      </c>
      <c r="H226" s="60"/>
      <c r="I226" s="61" t="n">
        <v>-3.39</v>
      </c>
      <c r="J226" s="61" t="n">
        <v>-1.04</v>
      </c>
      <c r="K226" s="61" t="n">
        <v>59.66</v>
      </c>
      <c r="L226" s="61" t="n">
        <f aca="false">VLOOKUP(C226,'All Busses'!$O$4:$Q$2040,3,FALSE())-VLOOKUP(B226,'All Busses'!$O$4:$Q$2040,3,FALSE())</f>
        <v>578.31</v>
      </c>
      <c r="M226" s="62" t="n">
        <f aca="false">VLOOKUP(C226,'All Busses'!$L$4:$W$2040,8,FALSE())-VLOOKUP(B226,'All Busses'!$L$4:$W$2040,8,FALSE())</f>
        <v>59.9399999999996</v>
      </c>
      <c r="N226" s="62" t="n">
        <f aca="false">VLOOKUP(C226,'All Busses'!$L$4:$W$2040,10,FALSE())-VLOOKUP(B226,'All Busses'!$L$4:$W$2040,10,FALSE())</f>
        <v>120.07</v>
      </c>
      <c r="O226" s="62" t="n">
        <f aca="false">VLOOKUP(C226,'All Busses'!$L$4:$W$2040,12,FALSE())-VLOOKUP(B226,'All Busses'!$L$4:$W$2040,12,FALSE())</f>
        <v>9.51999999999953</v>
      </c>
    </row>
    <row r="227" customFormat="false" ht="12.75" hidden="false" customHeight="false" outlineLevel="0" collapsed="false">
      <c r="A227" s="27" t="s">
        <v>3634</v>
      </c>
      <c r="B227" s="27" t="s">
        <v>2306</v>
      </c>
      <c r="C227" s="27" t="s">
        <v>3526</v>
      </c>
      <c r="D227" s="27" t="s">
        <v>3632</v>
      </c>
      <c r="E227" s="60"/>
      <c r="F227" s="60"/>
      <c r="G227" s="60" t="n">
        <v>2.5</v>
      </c>
      <c r="H227" s="60"/>
      <c r="I227" s="61" t="n">
        <v>-3.39</v>
      </c>
      <c r="J227" s="61" t="n">
        <v>-1.04</v>
      </c>
      <c r="K227" s="61" t="n">
        <v>59.66</v>
      </c>
      <c r="L227" s="61" t="n">
        <f aca="false">VLOOKUP(C227,'All Busses'!$O$4:$Q$2040,3,FALSE())-VLOOKUP(B227,'All Busses'!$O$4:$Q$2040,3,FALSE())</f>
        <v>578.31</v>
      </c>
      <c r="M227" s="62" t="n">
        <f aca="false">VLOOKUP(C227,'All Busses'!$L$4:$W$2040,8,FALSE())-VLOOKUP(B227,'All Busses'!$L$4:$W$2040,8,FALSE())</f>
        <v>59.9399999999996</v>
      </c>
      <c r="N227" s="62" t="n">
        <f aca="false">VLOOKUP(C227,'All Busses'!$L$4:$W$2040,10,FALSE())-VLOOKUP(B227,'All Busses'!$L$4:$W$2040,10,FALSE())</f>
        <v>120.07</v>
      </c>
      <c r="O227" s="62" t="n">
        <f aca="false">VLOOKUP(C227,'All Busses'!$L$4:$W$2040,12,FALSE())-VLOOKUP(B227,'All Busses'!$L$4:$W$2040,12,FALSE())</f>
        <v>9.51999999999953</v>
      </c>
    </row>
    <row r="228" customFormat="false" ht="12.75" hidden="false" customHeight="false" outlineLevel="0" collapsed="false">
      <c r="A228" s="27" t="s">
        <v>3634</v>
      </c>
      <c r="B228" s="27" t="s">
        <v>2310</v>
      </c>
      <c r="C228" s="27" t="s">
        <v>3526</v>
      </c>
      <c r="D228" s="27" t="s">
        <v>3632</v>
      </c>
      <c r="E228" s="60"/>
      <c r="F228" s="60"/>
      <c r="G228" s="60" t="n">
        <v>2.5</v>
      </c>
      <c r="H228" s="60"/>
      <c r="I228" s="61" t="n">
        <v>-3.39</v>
      </c>
      <c r="J228" s="61" t="n">
        <v>-1.04</v>
      </c>
      <c r="K228" s="61" t="n">
        <v>59.66</v>
      </c>
      <c r="L228" s="61" t="n">
        <f aca="false">VLOOKUP(C228,'All Busses'!$O$4:$Q$2040,3,FALSE())-VLOOKUP(B228,'All Busses'!$O$4:$Q$2040,3,FALSE())</f>
        <v>578.31</v>
      </c>
      <c r="M228" s="62" t="n">
        <f aca="false">VLOOKUP(C228,'All Busses'!$L$4:$W$2040,8,FALSE())-VLOOKUP(B228,'All Busses'!$L$4:$W$2040,8,FALSE())</f>
        <v>59.9399999999996</v>
      </c>
      <c r="N228" s="62" t="n">
        <f aca="false">VLOOKUP(C228,'All Busses'!$L$4:$W$2040,10,FALSE())-VLOOKUP(B228,'All Busses'!$L$4:$W$2040,10,FALSE())</f>
        <v>120.07</v>
      </c>
      <c r="O228" s="62" t="n">
        <f aca="false">VLOOKUP(C228,'All Busses'!$L$4:$W$2040,12,FALSE())-VLOOKUP(B228,'All Busses'!$L$4:$W$2040,12,FALSE())</f>
        <v>9.51999999999953</v>
      </c>
    </row>
    <row r="229" customFormat="false" ht="12.75" hidden="false" customHeight="false" outlineLevel="0" collapsed="false">
      <c r="A229" s="27" t="s">
        <v>3634</v>
      </c>
      <c r="B229" s="27" t="s">
        <v>2314</v>
      </c>
      <c r="C229" s="27" t="s">
        <v>3526</v>
      </c>
      <c r="D229" s="27" t="s">
        <v>3632</v>
      </c>
      <c r="E229" s="60"/>
      <c r="F229" s="60"/>
      <c r="G229" s="60" t="n">
        <v>2.5</v>
      </c>
      <c r="H229" s="60"/>
      <c r="I229" s="61" t="n">
        <v>-3.39</v>
      </c>
      <c r="J229" s="61" t="n">
        <v>-1.04</v>
      </c>
      <c r="K229" s="61" t="n">
        <v>59.66</v>
      </c>
      <c r="L229" s="61" t="n">
        <f aca="false">VLOOKUP(C229,'All Busses'!$O$4:$Q$2040,3,FALSE())-VLOOKUP(B229,'All Busses'!$O$4:$Q$2040,3,FALSE())</f>
        <v>578.31</v>
      </c>
      <c r="M229" s="62" t="n">
        <f aca="false">VLOOKUP(C229,'All Busses'!$L$4:$W$2040,8,FALSE())-VLOOKUP(B229,'All Busses'!$L$4:$W$2040,8,FALSE())</f>
        <v>59.9399999999996</v>
      </c>
      <c r="N229" s="62" t="n">
        <f aca="false">VLOOKUP(C229,'All Busses'!$L$4:$W$2040,10,FALSE())-VLOOKUP(B229,'All Busses'!$L$4:$W$2040,10,FALSE())</f>
        <v>120.07</v>
      </c>
      <c r="O229" s="62" t="n">
        <f aca="false">VLOOKUP(C229,'All Busses'!$L$4:$W$2040,12,FALSE())-VLOOKUP(B229,'All Busses'!$L$4:$W$2040,12,FALSE())</f>
        <v>9.51999999999953</v>
      </c>
    </row>
    <row r="230" customFormat="false" ht="12.75" hidden="false" customHeight="false" outlineLevel="0" collapsed="false">
      <c r="A230" s="27" t="s">
        <v>3634</v>
      </c>
      <c r="B230" s="27" t="s">
        <v>2316</v>
      </c>
      <c r="C230" s="27" t="s">
        <v>3526</v>
      </c>
      <c r="D230" s="27" t="s">
        <v>3632</v>
      </c>
      <c r="E230" s="60"/>
      <c r="F230" s="60"/>
      <c r="G230" s="60" t="n">
        <v>2.5</v>
      </c>
      <c r="H230" s="60"/>
      <c r="I230" s="61" t="n">
        <v>-3.39</v>
      </c>
      <c r="J230" s="61" t="n">
        <v>-1.04</v>
      </c>
      <c r="K230" s="61" t="n">
        <v>59.66</v>
      </c>
      <c r="L230" s="61" t="n">
        <f aca="false">VLOOKUP(C230,'All Busses'!$O$4:$Q$2040,3,FALSE())-VLOOKUP(B230,'All Busses'!$O$4:$Q$2040,3,FALSE())</f>
        <v>578.31</v>
      </c>
      <c r="M230" s="62" t="n">
        <f aca="false">VLOOKUP(C230,'All Busses'!$L$4:$W$2040,8,FALSE())-VLOOKUP(B230,'All Busses'!$L$4:$W$2040,8,FALSE())</f>
        <v>59.9399999999996</v>
      </c>
      <c r="N230" s="62" t="n">
        <f aca="false">VLOOKUP(C230,'All Busses'!$L$4:$W$2040,10,FALSE())-VLOOKUP(B230,'All Busses'!$L$4:$W$2040,10,FALSE())</f>
        <v>120.07</v>
      </c>
      <c r="O230" s="62" t="n">
        <f aca="false">VLOOKUP(C230,'All Busses'!$L$4:$W$2040,12,FALSE())-VLOOKUP(B230,'All Busses'!$L$4:$W$2040,12,FALSE())</f>
        <v>9.51999999999953</v>
      </c>
    </row>
    <row r="231" customFormat="false" ht="12.75" hidden="false" customHeight="false" outlineLevel="0" collapsed="false">
      <c r="A231" s="27" t="s">
        <v>3634</v>
      </c>
      <c r="B231" s="27" t="s">
        <v>2481</v>
      </c>
      <c r="C231" s="27" t="s">
        <v>1192</v>
      </c>
      <c r="D231" s="27" t="s">
        <v>3632</v>
      </c>
      <c r="E231" s="60"/>
      <c r="F231" s="60"/>
      <c r="G231" s="60" t="n">
        <v>35</v>
      </c>
      <c r="H231" s="60"/>
      <c r="I231" s="61" t="n">
        <v>-3.29</v>
      </c>
      <c r="J231" s="61" t="n">
        <v>-2.32</v>
      </c>
      <c r="K231" s="61" t="n">
        <v>-2.32</v>
      </c>
      <c r="L231" s="61" t="n">
        <f aca="false">VLOOKUP(C231,'All Busses'!$O$4:$Q$2040,3,FALSE())-VLOOKUP(B231,'All Busses'!$O$4:$Q$2040,3,FALSE())</f>
        <v>27.68</v>
      </c>
      <c r="M231" s="62" t="n">
        <f aca="false">VLOOKUP(C231,'All Busses'!$L$4:$W$2040,8,FALSE())-VLOOKUP(B231,'All Busses'!$L$4:$W$2040,8,FALSE())</f>
        <v>-15.7200000000003</v>
      </c>
      <c r="N231" s="62" t="n">
        <f aca="false">VLOOKUP(C231,'All Busses'!$L$4:$W$2040,10,FALSE())-VLOOKUP(B231,'All Busses'!$L$4:$W$2040,10,FALSE())</f>
        <v>18.2100000000009</v>
      </c>
      <c r="O231" s="62" t="n">
        <f aca="false">VLOOKUP(C231,'All Busses'!$L$4:$W$2040,12,FALSE())-VLOOKUP(B231,'All Busses'!$L$4:$W$2040,12,FALSE())</f>
        <v>-1.30000000000018</v>
      </c>
    </row>
    <row r="232" customFormat="false" ht="12.75" hidden="false" customHeight="false" outlineLevel="0" collapsed="false">
      <c r="A232" s="27" t="s">
        <v>3634</v>
      </c>
      <c r="B232" s="27" t="s">
        <v>2546</v>
      </c>
      <c r="C232" s="27" t="s">
        <v>27</v>
      </c>
      <c r="D232" s="27" t="s">
        <v>3632</v>
      </c>
      <c r="E232" s="60" t="n">
        <v>5</v>
      </c>
      <c r="F232" s="60"/>
      <c r="G232" s="60"/>
      <c r="H232" s="60"/>
      <c r="I232" s="61" t="n">
        <v>61.51</v>
      </c>
      <c r="J232" s="61" t="n">
        <v>37.4</v>
      </c>
      <c r="K232" s="61" t="n">
        <v>59.83</v>
      </c>
      <c r="L232" s="61" t="n">
        <f aca="false">VLOOKUP(C232,'All Busses'!$O$4:$Q$2040,3,FALSE())-VLOOKUP(B232,'All Busses'!$O$4:$Q$2040,3,FALSE())</f>
        <v>778.66</v>
      </c>
      <c r="M232" s="62" t="n">
        <f aca="false">VLOOKUP(C232,'All Busses'!$L$4:$W$2040,8,FALSE())-VLOOKUP(B232,'All Busses'!$L$4:$W$2040,8,FALSE())</f>
        <v>76.6507279999996</v>
      </c>
      <c r="N232" s="62" t="n">
        <f aca="false">VLOOKUP(C232,'All Busses'!$L$4:$W$2040,10,FALSE())-VLOOKUP(B232,'All Busses'!$L$4:$W$2040,10,FALSE())</f>
        <v>129.168652</v>
      </c>
      <c r="O232" s="62" t="n">
        <f aca="false">VLOOKUP(C232,'All Busses'!$L$4:$W$2040,12,FALSE())-VLOOKUP(B232,'All Busses'!$L$4:$W$2040,12,FALSE())</f>
        <v>5.21899400000075</v>
      </c>
    </row>
    <row r="233" customFormat="false" ht="12.75" hidden="false" customHeight="false" outlineLevel="0" collapsed="false">
      <c r="A233" s="27" t="s">
        <v>3634</v>
      </c>
      <c r="B233" s="27" t="s">
        <v>87</v>
      </c>
      <c r="C233" s="27" t="s">
        <v>27</v>
      </c>
      <c r="D233" s="27" t="s">
        <v>3632</v>
      </c>
      <c r="E233" s="60"/>
      <c r="F233" s="60" t="n">
        <v>5</v>
      </c>
      <c r="G233" s="60"/>
      <c r="H233" s="60"/>
      <c r="I233" s="61" t="n">
        <v>60.5</v>
      </c>
      <c r="J233" s="61" t="n">
        <v>38.08</v>
      </c>
      <c r="K233" s="61" t="n">
        <v>60.23</v>
      </c>
      <c r="L233" s="61" t="n">
        <f aca="false">VLOOKUP(C233,'All Busses'!$O$4:$Q$2040,3,FALSE())-VLOOKUP(B233,'All Busses'!$O$4:$Q$2040,3,FALSE())</f>
        <v>-49</v>
      </c>
      <c r="M233" s="62" t="n">
        <f aca="false">VLOOKUP(C233,'All Busses'!$L$4:$W$2040,8,FALSE())-VLOOKUP(B233,'All Busses'!$L$4:$W$2040,8,FALSE())</f>
        <v>70.3720279999989</v>
      </c>
      <c r="N233" s="62" t="n">
        <f aca="false">VLOOKUP(C233,'All Busses'!$L$4:$W$2040,10,FALSE())-VLOOKUP(B233,'All Busses'!$L$4:$W$2040,10,FALSE())</f>
        <v>51.0129670000006</v>
      </c>
      <c r="O233" s="62" t="n">
        <f aca="false">VLOOKUP(C233,'All Busses'!$L$4:$W$2040,12,FALSE())-VLOOKUP(B233,'All Busses'!$L$4:$W$2040,12,FALSE())</f>
        <v>5.09751799999958</v>
      </c>
    </row>
    <row r="234" customFormat="false" ht="12.75" hidden="false" customHeight="false" outlineLevel="0" collapsed="false">
      <c r="A234" s="27" t="s">
        <v>3634</v>
      </c>
      <c r="B234" s="27" t="s">
        <v>2558</v>
      </c>
      <c r="C234" s="27" t="s">
        <v>33</v>
      </c>
      <c r="D234" s="27" t="s">
        <v>3633</v>
      </c>
      <c r="E234" s="60" t="n">
        <v>116</v>
      </c>
      <c r="F234" s="60"/>
      <c r="G234" s="60"/>
      <c r="H234" s="60"/>
      <c r="I234" s="61" t="n">
        <v>0.39</v>
      </c>
      <c r="J234" s="61" t="n">
        <v>-0.16</v>
      </c>
      <c r="K234" s="61" t="n">
        <v>-0.26</v>
      </c>
      <c r="L234" s="61" t="n">
        <f aca="false">VLOOKUP(C234,'All Busses'!$O$4:$Q$2040,3,FALSE())-VLOOKUP(B234,'All Busses'!$O$4:$Q$2040,3,FALSE())</f>
        <v>-2.07999999999998</v>
      </c>
      <c r="M234" s="62" t="n">
        <f aca="false">VLOOKUP(C234,'All Busses'!$L$4:$W$2040,8,FALSE())-VLOOKUP(B234,'All Busses'!$L$4:$W$2040,8,FALSE())</f>
        <v>-0.679777000000286</v>
      </c>
      <c r="N234" s="62" t="n">
        <f aca="false">VLOOKUP(C234,'All Busses'!$L$4:$W$2040,10,FALSE())-VLOOKUP(B234,'All Busses'!$L$4:$W$2040,10,FALSE())</f>
        <v>7.15042299999914</v>
      </c>
      <c r="O234" s="62" t="n">
        <f aca="false">VLOOKUP(C234,'All Busses'!$L$4:$W$2040,12,FALSE())-VLOOKUP(B234,'All Busses'!$L$4:$W$2040,12,FALSE())</f>
        <v>-0.171432999998615</v>
      </c>
    </row>
    <row r="235" customFormat="false" ht="12.75" hidden="false" customHeight="false" outlineLevel="0" collapsed="false">
      <c r="A235" s="27" t="s">
        <v>3634</v>
      </c>
      <c r="B235" s="27" t="s">
        <v>45</v>
      </c>
      <c r="C235" s="27" t="s">
        <v>2480</v>
      </c>
      <c r="D235" s="27" t="s">
        <v>3632</v>
      </c>
      <c r="E235" s="60" t="n">
        <v>2.5</v>
      </c>
      <c r="F235" s="60" t="n">
        <v>2.5</v>
      </c>
      <c r="G235" s="60"/>
      <c r="H235" s="60"/>
      <c r="I235" s="61" t="n">
        <v>60.75</v>
      </c>
      <c r="J235" s="61" t="n">
        <v>39.33</v>
      </c>
      <c r="K235" s="61" t="n">
        <v>65.64</v>
      </c>
      <c r="L235" s="61" t="n">
        <f aca="false">VLOOKUP(C235,'All Busses'!$O$4:$Q$2040,3,FALSE())-VLOOKUP(B235,'All Busses'!$O$4:$Q$2040,3,FALSE())</f>
        <v>434.27</v>
      </c>
      <c r="M235" s="62" t="n">
        <f aca="false">VLOOKUP(C235,'All Busses'!$L$4:$W$2040,8,FALSE())-VLOOKUP(B235,'All Busses'!$L$4:$W$2040,8,FALSE())</f>
        <v>111.899586</v>
      </c>
      <c r="N235" s="62" t="n">
        <f aca="false">VLOOKUP(C235,'All Busses'!$L$4:$W$2040,10,FALSE())-VLOOKUP(B235,'All Busses'!$L$4:$W$2040,10,FALSE())</f>
        <v>40.9900629999993</v>
      </c>
      <c r="O235" s="62" t="n">
        <f aca="false">VLOOKUP(C235,'All Busses'!$L$4:$W$2040,12,FALSE())-VLOOKUP(B235,'All Busses'!$L$4:$W$2040,12,FALSE())</f>
        <v>0.343731999999363</v>
      </c>
    </row>
    <row r="236" customFormat="false" ht="12.75" hidden="false" customHeight="false" outlineLevel="0" collapsed="false">
      <c r="A236" s="27" t="s">
        <v>3634</v>
      </c>
      <c r="B236" s="27" t="s">
        <v>2834</v>
      </c>
      <c r="C236" s="27" t="s">
        <v>3416</v>
      </c>
      <c r="D236" s="27" t="s">
        <v>3632</v>
      </c>
      <c r="E236" s="60"/>
      <c r="F236" s="60" t="n">
        <v>44</v>
      </c>
      <c r="G236" s="60"/>
      <c r="H236" s="60"/>
      <c r="I236" s="61" t="n">
        <v>71.59</v>
      </c>
      <c r="J236" s="61" t="n">
        <v>46.28</v>
      </c>
      <c r="K236" s="61" t="n">
        <v>71.06</v>
      </c>
      <c r="L236" s="61" t="n">
        <f aca="false">VLOOKUP(C236,'All Busses'!$O$4:$Q$2040,3,FALSE())-VLOOKUP(B236,'All Busses'!$O$4:$Q$2040,3,FALSE())</f>
        <v>668.53</v>
      </c>
      <c r="M236" s="62" t="n">
        <f aca="false">VLOOKUP(C236,'All Busses'!$L$4:$W$2040,8,FALSE())-VLOOKUP(B236,'All Busses'!$L$4:$W$2040,8,FALSE())</f>
        <v>95.2200000000003</v>
      </c>
      <c r="N236" s="62" t="n">
        <f aca="false">VLOOKUP(C236,'All Busses'!$L$4:$W$2040,10,FALSE())-VLOOKUP(B236,'All Busses'!$L$4:$W$2040,10,FALSE())</f>
        <v>189.31</v>
      </c>
      <c r="O236" s="62" t="n">
        <f aca="false">VLOOKUP(C236,'All Busses'!$L$4:$W$2040,12,FALSE())-VLOOKUP(B236,'All Busses'!$L$4:$W$2040,12,FALSE())</f>
        <v>9.01000000000022</v>
      </c>
    </row>
    <row r="237" customFormat="false" ht="12.75" hidden="false" customHeight="false" outlineLevel="0" collapsed="false">
      <c r="A237" s="27" t="s">
        <v>3634</v>
      </c>
      <c r="B237" s="27" t="s">
        <v>2847</v>
      </c>
      <c r="C237" s="27" t="s">
        <v>2645</v>
      </c>
      <c r="D237" s="27" t="s">
        <v>3632</v>
      </c>
      <c r="E237" s="60"/>
      <c r="F237" s="60"/>
      <c r="G237" s="60" t="n">
        <v>11.6</v>
      </c>
      <c r="H237" s="60"/>
      <c r="I237" s="61" t="n">
        <v>30.99</v>
      </c>
      <c r="J237" s="61" t="n">
        <v>30.42</v>
      </c>
      <c r="K237" s="61" t="n">
        <v>18.11</v>
      </c>
      <c r="L237" s="61" t="n">
        <f aca="false">VLOOKUP(C237,'All Busses'!$O$4:$Q$2040,3,FALSE())-VLOOKUP(B237,'All Busses'!$O$4:$Q$2040,3,FALSE())</f>
        <v>670.27</v>
      </c>
      <c r="M237" s="62" t="n">
        <f aca="false">VLOOKUP(C237,'All Busses'!$L$4:$W$2040,8,FALSE())-VLOOKUP(B237,'All Busses'!$L$4:$W$2040,8,FALSE())</f>
        <v>57.5100000000002</v>
      </c>
      <c r="N237" s="62" t="n">
        <f aca="false">VLOOKUP(C237,'All Busses'!$L$4:$W$2040,10,FALSE())-VLOOKUP(B237,'All Busses'!$L$4:$W$2040,10,FALSE())</f>
        <v>-9.86000000000058</v>
      </c>
      <c r="O237" s="62" t="n">
        <f aca="false">VLOOKUP(C237,'All Busses'!$L$4:$W$2040,12,FALSE())-VLOOKUP(B237,'All Busses'!$L$4:$W$2040,12,FALSE())</f>
        <v>42.4700000000003</v>
      </c>
    </row>
    <row r="238" customFormat="false" ht="12.75" hidden="false" customHeight="false" outlineLevel="0" collapsed="false">
      <c r="A238" s="27" t="s">
        <v>3634</v>
      </c>
      <c r="B238" s="27" t="s">
        <v>2850</v>
      </c>
      <c r="C238" s="27" t="s">
        <v>2645</v>
      </c>
      <c r="D238" s="27" t="s">
        <v>3632</v>
      </c>
      <c r="E238" s="60"/>
      <c r="F238" s="60"/>
      <c r="G238" s="60" t="n">
        <v>11.6</v>
      </c>
      <c r="H238" s="60"/>
      <c r="I238" s="61" t="n">
        <v>30.99</v>
      </c>
      <c r="J238" s="61" t="n">
        <v>30.42</v>
      </c>
      <c r="K238" s="61" t="n">
        <v>18.11</v>
      </c>
      <c r="L238" s="61" t="n">
        <f aca="false">VLOOKUP(C238,'All Busses'!$O$4:$Q$2040,3,FALSE())-VLOOKUP(B238,'All Busses'!$O$4:$Q$2040,3,FALSE())</f>
        <v>670.27</v>
      </c>
      <c r="M238" s="62" t="n">
        <f aca="false">VLOOKUP(C238,'All Busses'!$L$4:$W$2040,8,FALSE())-VLOOKUP(B238,'All Busses'!$L$4:$W$2040,8,FALSE())</f>
        <v>57.5100000000002</v>
      </c>
      <c r="N238" s="62" t="n">
        <f aca="false">VLOOKUP(C238,'All Busses'!$L$4:$W$2040,10,FALSE())-VLOOKUP(B238,'All Busses'!$L$4:$W$2040,10,FALSE())</f>
        <v>-9.86000000000058</v>
      </c>
      <c r="O238" s="62" t="n">
        <f aca="false">VLOOKUP(C238,'All Busses'!$L$4:$W$2040,12,FALSE())-VLOOKUP(B238,'All Busses'!$L$4:$W$2040,12,FALSE())</f>
        <v>42.4700000000003</v>
      </c>
    </row>
    <row r="239" customFormat="false" ht="12.75" hidden="false" customHeight="false" outlineLevel="0" collapsed="false">
      <c r="A239" s="27" t="s">
        <v>3634</v>
      </c>
      <c r="B239" s="27" t="s">
        <v>2982</v>
      </c>
      <c r="C239" s="27" t="s">
        <v>1951</v>
      </c>
      <c r="D239" s="27" t="s">
        <v>3632</v>
      </c>
      <c r="E239" s="60"/>
      <c r="F239" s="60"/>
      <c r="G239" s="60"/>
      <c r="H239" s="60" t="n">
        <v>40</v>
      </c>
      <c r="I239" s="61" t="n">
        <v>0.22</v>
      </c>
      <c r="J239" s="61" t="n">
        <v>-0.29</v>
      </c>
      <c r="K239" s="61" t="n">
        <v>-0.54</v>
      </c>
      <c r="L239" s="61" t="n">
        <f aca="false">VLOOKUP(C239,'All Busses'!$O$4:$Q$2040,3,FALSE())-VLOOKUP(B239,'All Busses'!$O$4:$Q$2040,3,FALSE())</f>
        <v>-3.56999999999999</v>
      </c>
      <c r="M239" s="62" t="n">
        <f aca="false">VLOOKUP(C239,'All Busses'!$L$4:$W$2040,8,FALSE())-VLOOKUP(B239,'All Busses'!$L$4:$W$2040,8,FALSE())</f>
        <v>-0.819999999999709</v>
      </c>
      <c r="N239" s="62" t="n">
        <f aca="false">VLOOKUP(C239,'All Busses'!$L$4:$W$2040,10,FALSE())-VLOOKUP(B239,'All Busses'!$L$4:$W$2040,10,FALSE())</f>
        <v>9.05999999999949</v>
      </c>
      <c r="O239" s="62" t="n">
        <f aca="false">VLOOKUP(C239,'All Busses'!$L$4:$W$2040,12,FALSE())-VLOOKUP(B239,'All Busses'!$L$4:$W$2040,12,FALSE())</f>
        <v>-0.0900000000001455</v>
      </c>
    </row>
    <row r="240" customFormat="false" ht="12.75" hidden="false" customHeight="false" outlineLevel="0" collapsed="false">
      <c r="A240" s="27" t="s">
        <v>3634</v>
      </c>
      <c r="B240" s="27" t="s">
        <v>3041</v>
      </c>
      <c r="C240" s="27" t="s">
        <v>2480</v>
      </c>
      <c r="D240" s="27" t="s">
        <v>3632</v>
      </c>
      <c r="E240" s="60"/>
      <c r="F240" s="60"/>
      <c r="G240" s="60"/>
      <c r="H240" s="60" t="n">
        <v>0.6</v>
      </c>
      <c r="I240" s="61" t="n">
        <v>43.86</v>
      </c>
      <c r="J240" s="61" t="n">
        <v>27.41</v>
      </c>
      <c r="K240" s="61" t="n">
        <v>45.33</v>
      </c>
      <c r="L240" s="61" t="n">
        <f aca="false">VLOOKUP(C240,'All Busses'!$O$4:$Q$2040,3,FALSE())-VLOOKUP(B240,'All Busses'!$O$4:$Q$2040,3,FALSE())</f>
        <v>200.75</v>
      </c>
      <c r="M240" s="62" t="n">
        <f aca="false">VLOOKUP(C240,'All Busses'!$L$4:$W$2040,8,FALSE())-VLOOKUP(B240,'All Busses'!$L$4:$W$2040,8,FALSE())</f>
        <v>-1774.97</v>
      </c>
      <c r="N240" s="62" t="n">
        <f aca="false">VLOOKUP(C240,'All Busses'!$L$4:$W$2040,10,FALSE())-VLOOKUP(B240,'All Busses'!$L$4:$W$2040,10,FALSE())</f>
        <v>-52.8999999999996</v>
      </c>
      <c r="O240" s="62" t="n">
        <f aca="false">VLOOKUP(C240,'All Busses'!$L$4:$W$2040,12,FALSE())-VLOOKUP(B240,'All Busses'!$L$4:$W$2040,12,FALSE())</f>
        <v>0.290000000000873</v>
      </c>
    </row>
    <row r="241" customFormat="false" ht="12.75" hidden="false" customHeight="false" outlineLevel="0" collapsed="false">
      <c r="A241" s="27" t="s">
        <v>3634</v>
      </c>
      <c r="B241" s="27" t="s">
        <v>3125</v>
      </c>
      <c r="C241" s="27" t="s">
        <v>105</v>
      </c>
      <c r="D241" s="27" t="s">
        <v>3632</v>
      </c>
      <c r="E241" s="60"/>
      <c r="F241" s="60" t="n">
        <v>2.5</v>
      </c>
      <c r="G241" s="60"/>
      <c r="H241" s="60"/>
      <c r="I241" s="61" t="n">
        <v>101.68</v>
      </c>
      <c r="J241" s="61" t="n">
        <v>68.92</v>
      </c>
      <c r="K241" s="61" t="n">
        <v>117.16</v>
      </c>
      <c r="L241" s="61" t="n">
        <f aca="false">VLOOKUP(C241,'All Busses'!$O$4:$Q$2040,3,FALSE())-VLOOKUP(B241,'All Busses'!$O$4:$Q$2040,3,FALSE())</f>
        <v>713.19</v>
      </c>
      <c r="M241" s="62" t="n">
        <f aca="false">VLOOKUP(C241,'All Busses'!$L$4:$W$2040,8,FALSE())-VLOOKUP(B241,'All Busses'!$L$4:$W$2040,8,FALSE())</f>
        <v>123.65</v>
      </c>
      <c r="N241" s="62" t="n">
        <f aca="false">VLOOKUP(C241,'All Busses'!$L$4:$W$2040,10,FALSE())-VLOOKUP(B241,'All Busses'!$L$4:$W$2040,10,FALSE())</f>
        <v>108.559999999999</v>
      </c>
      <c r="O241" s="62" t="n">
        <f aca="false">VLOOKUP(C241,'All Busses'!$L$4:$W$2040,12,FALSE())-VLOOKUP(B241,'All Busses'!$L$4:$W$2040,12,FALSE())</f>
        <v>3.42000000000007</v>
      </c>
    </row>
    <row r="242" customFormat="false" ht="12.75" hidden="false" customHeight="false" outlineLevel="0" collapsed="false">
      <c r="A242" s="27" t="s">
        <v>3634</v>
      </c>
      <c r="B242" s="27" t="s">
        <v>3125</v>
      </c>
      <c r="C242" s="27" t="s">
        <v>27</v>
      </c>
      <c r="D242" s="27" t="s">
        <v>3632</v>
      </c>
      <c r="E242" s="60" t="n">
        <v>2.5</v>
      </c>
      <c r="F242" s="60" t="n">
        <v>2.5</v>
      </c>
      <c r="G242" s="60"/>
      <c r="H242" s="60"/>
      <c r="I242" s="61" t="n">
        <v>68.37</v>
      </c>
      <c r="J242" s="61" t="n">
        <v>42.28</v>
      </c>
      <c r="K242" s="61" t="n">
        <v>68.93</v>
      </c>
      <c r="L242" s="61" t="n">
        <f aca="false">VLOOKUP(C242,'All Busses'!$O$4:$Q$2040,3,FALSE())-VLOOKUP(B242,'All Busses'!$O$4:$Q$2040,3,FALSE())</f>
        <v>663.25</v>
      </c>
      <c r="M242" s="62" t="n">
        <f aca="false">VLOOKUP(C242,'All Busses'!$L$4:$W$2040,8,FALSE())-VLOOKUP(B242,'All Busses'!$L$4:$W$2040,8,FALSE())</f>
        <v>69.9407279999996</v>
      </c>
      <c r="N242" s="62" t="n">
        <f aca="false">VLOOKUP(C242,'All Busses'!$L$4:$W$2040,10,FALSE())-VLOOKUP(B242,'All Busses'!$L$4:$W$2040,10,FALSE())</f>
        <v>85.6886519999989</v>
      </c>
      <c r="O242" s="62" t="n">
        <f aca="false">VLOOKUP(C242,'All Busses'!$L$4:$W$2040,12,FALSE())-VLOOKUP(B242,'All Busses'!$L$4:$W$2040,12,FALSE())</f>
        <v>7.36899400000038</v>
      </c>
    </row>
    <row r="243" customFormat="false" ht="12.75" hidden="false" customHeight="false" outlineLevel="0" collapsed="false">
      <c r="A243" s="27" t="s">
        <v>3634</v>
      </c>
      <c r="B243" s="27" t="s">
        <v>3129</v>
      </c>
      <c r="C243" s="27" t="s">
        <v>105</v>
      </c>
      <c r="D243" s="27" t="s">
        <v>3632</v>
      </c>
      <c r="E243" s="60"/>
      <c r="F243" s="60" t="n">
        <v>5</v>
      </c>
      <c r="G243" s="60"/>
      <c r="H243" s="60"/>
      <c r="I243" s="61" t="n">
        <v>102.41</v>
      </c>
      <c r="J243" s="61" t="n">
        <v>69.24</v>
      </c>
      <c r="K243" s="61" t="n">
        <v>117.66</v>
      </c>
      <c r="L243" s="61" t="n">
        <f aca="false">VLOOKUP(C243,'All Busses'!$O$4:$Q$2040,3,FALSE())-VLOOKUP(B243,'All Busses'!$O$4:$Q$2040,3,FALSE())</f>
        <v>763.1</v>
      </c>
      <c r="M243" s="62" t="n">
        <f aca="false">VLOOKUP(C243,'All Busses'!$L$4:$W$2040,8,FALSE())-VLOOKUP(B243,'All Busses'!$L$4:$W$2040,8,FALSE())</f>
        <v>131.5</v>
      </c>
      <c r="N243" s="62" t="n">
        <f aca="false">VLOOKUP(C243,'All Busses'!$L$4:$W$2040,10,FALSE())-VLOOKUP(B243,'All Busses'!$L$4:$W$2040,10,FALSE())</f>
        <v>114.200000000001</v>
      </c>
      <c r="O243" s="62" t="n">
        <f aca="false">VLOOKUP(C243,'All Busses'!$L$4:$W$2040,12,FALSE())-VLOOKUP(B243,'All Busses'!$L$4:$W$2040,12,FALSE())</f>
        <v>3.5</v>
      </c>
    </row>
    <row r="244" customFormat="false" ht="12.75" hidden="false" customHeight="false" outlineLevel="0" collapsed="false">
      <c r="A244" s="27" t="s">
        <v>3634</v>
      </c>
      <c r="B244" s="27" t="s">
        <v>3129</v>
      </c>
      <c r="C244" s="27" t="s">
        <v>27</v>
      </c>
      <c r="D244" s="27" t="s">
        <v>3632</v>
      </c>
      <c r="E244" s="60"/>
      <c r="F244" s="60" t="n">
        <v>2.5</v>
      </c>
      <c r="G244" s="60"/>
      <c r="H244" s="60"/>
      <c r="I244" s="61" t="n">
        <v>69.1</v>
      </c>
      <c r="J244" s="61" t="n">
        <v>42.6</v>
      </c>
      <c r="K244" s="61" t="n">
        <v>69.43</v>
      </c>
      <c r="L244" s="61" t="n">
        <f aca="false">VLOOKUP(C244,'All Busses'!$O$4:$Q$2040,3,FALSE())-VLOOKUP(B244,'All Busses'!$O$4:$Q$2040,3,FALSE())</f>
        <v>713.16</v>
      </c>
      <c r="M244" s="62" t="n">
        <f aca="false">VLOOKUP(C244,'All Busses'!$L$4:$W$2040,8,FALSE())-VLOOKUP(B244,'All Busses'!$L$4:$W$2040,8,FALSE())</f>
        <v>77.7907279999999</v>
      </c>
      <c r="N244" s="62" t="n">
        <f aca="false">VLOOKUP(C244,'All Busses'!$L$4:$W$2040,10,FALSE())-VLOOKUP(B244,'All Busses'!$L$4:$W$2040,10,FALSE())</f>
        <v>91.3286520000002</v>
      </c>
      <c r="O244" s="62" t="n">
        <f aca="false">VLOOKUP(C244,'All Busses'!$L$4:$W$2040,12,FALSE())-VLOOKUP(B244,'All Busses'!$L$4:$W$2040,12,FALSE())</f>
        <v>7.44899400000031</v>
      </c>
    </row>
    <row r="245" customFormat="false" ht="12.75" hidden="false" customHeight="false" outlineLevel="0" collapsed="false">
      <c r="A245" s="27" t="s">
        <v>3634</v>
      </c>
      <c r="B245" s="27" t="s">
        <v>3224</v>
      </c>
      <c r="C245" s="27" t="s">
        <v>1695</v>
      </c>
      <c r="D245" s="27" t="s">
        <v>3632</v>
      </c>
      <c r="E245" s="60"/>
      <c r="F245" s="60"/>
      <c r="G245" s="60"/>
      <c r="H245" s="60" t="n">
        <v>26</v>
      </c>
      <c r="I245" s="61" t="n">
        <v>0.01</v>
      </c>
      <c r="J245" s="61" t="n">
        <v>0.02</v>
      </c>
      <c r="K245" s="61" t="n">
        <v>0.01</v>
      </c>
      <c r="L245" s="61" t="n">
        <f aca="false">VLOOKUP(C245,'All Busses'!$O$4:$Q$2040,3,FALSE())-VLOOKUP(B245,'All Busses'!$O$4:$Q$2040,3,FALSE())</f>
        <v>-28.89</v>
      </c>
      <c r="M245" s="62" t="n">
        <f aca="false">VLOOKUP(C245,'All Busses'!$L$4:$W$2040,8,FALSE())-VLOOKUP(B245,'All Busses'!$L$4:$W$2040,8,FALSE())</f>
        <v>2.07999999999993</v>
      </c>
      <c r="N245" s="62" t="n">
        <f aca="false">VLOOKUP(C245,'All Busses'!$L$4:$W$2040,10,FALSE())-VLOOKUP(B245,'All Busses'!$L$4:$W$2040,10,FALSE())</f>
        <v>0</v>
      </c>
      <c r="O245" s="62" t="n">
        <f aca="false">VLOOKUP(C245,'All Busses'!$L$4:$W$2040,12,FALSE())-VLOOKUP(B245,'All Busses'!$L$4:$W$2040,12,FALSE())</f>
        <v>0.420000000000073</v>
      </c>
    </row>
    <row r="246" customFormat="false" ht="12.75" hidden="false" customHeight="false" outlineLevel="0" collapsed="false">
      <c r="A246" s="27" t="s">
        <v>3634</v>
      </c>
      <c r="B246" s="27" t="s">
        <v>3263</v>
      </c>
      <c r="C246" s="27" t="s">
        <v>2955</v>
      </c>
      <c r="D246" s="27" t="s">
        <v>3632</v>
      </c>
      <c r="E246" s="60"/>
      <c r="F246" s="60" t="n">
        <v>5</v>
      </c>
      <c r="G246" s="60"/>
      <c r="H246" s="60"/>
      <c r="I246" s="61" t="n">
        <v>42.53</v>
      </c>
      <c r="J246" s="61" t="n">
        <v>41.74</v>
      </c>
      <c r="K246" s="61" t="n">
        <v>31.31</v>
      </c>
      <c r="L246" s="61" t="n">
        <f aca="false">VLOOKUP(C246,'All Busses'!$O$4:$Q$2040,3,FALSE())-VLOOKUP(B246,'All Busses'!$O$4:$Q$2040,3,FALSE())</f>
        <v>-12.74</v>
      </c>
      <c r="M246" s="62" t="n">
        <f aca="false">VLOOKUP(C246,'All Busses'!$L$4:$W$2040,8,FALSE())-VLOOKUP(B246,'All Busses'!$L$4:$W$2040,8,FALSE())</f>
        <v>119.13</v>
      </c>
      <c r="N246" s="62" t="n">
        <f aca="false">VLOOKUP(C246,'All Busses'!$L$4:$W$2040,10,FALSE())-VLOOKUP(B246,'All Busses'!$L$4:$W$2040,10,FALSE())</f>
        <v>79.0399999999991</v>
      </c>
      <c r="O246" s="62" t="n">
        <f aca="false">VLOOKUP(C246,'All Busses'!$L$4:$W$2040,12,FALSE())-VLOOKUP(B246,'All Busses'!$L$4:$W$2040,12,FALSE())</f>
        <v>70.8100000000004</v>
      </c>
    </row>
    <row r="247" customFormat="false" ht="12.75" hidden="false" customHeight="false" outlineLevel="0" collapsed="false">
      <c r="A247" s="27" t="s">
        <v>3634</v>
      </c>
      <c r="B247" s="27" t="s">
        <v>3264</v>
      </c>
      <c r="C247" s="27" t="s">
        <v>1972</v>
      </c>
      <c r="D247" s="27" t="s">
        <v>3632</v>
      </c>
      <c r="E247" s="60"/>
      <c r="F247" s="60"/>
      <c r="G247" s="60"/>
      <c r="H247" s="60" t="n">
        <v>21.2</v>
      </c>
      <c r="I247" s="61" t="n">
        <v>106.71</v>
      </c>
      <c r="J247" s="61" t="n">
        <v>80.05</v>
      </c>
      <c r="K247" s="61" t="n">
        <v>127.83</v>
      </c>
      <c r="L247" s="61" t="n">
        <f aca="false">VLOOKUP(C247,'All Busses'!$O$4:$Q$2040,3,FALSE())-VLOOKUP(B247,'All Busses'!$O$4:$Q$2040,3,FALSE())</f>
        <v>100</v>
      </c>
      <c r="M247" s="62" t="n">
        <f aca="false">VLOOKUP(C247,'All Busses'!$L$4:$W$2040,8,FALSE())-VLOOKUP(B247,'All Busses'!$L$4:$W$2040,8,FALSE())</f>
        <v>80.3699999999999</v>
      </c>
      <c r="N247" s="62" t="n">
        <f aca="false">VLOOKUP(C247,'All Busses'!$L$4:$W$2040,10,FALSE())-VLOOKUP(B247,'All Busses'!$L$4:$W$2040,10,FALSE())</f>
        <v>83.8999999999996</v>
      </c>
      <c r="O247" s="62" t="n">
        <f aca="false">VLOOKUP(C247,'All Busses'!$L$4:$W$2040,12,FALSE())-VLOOKUP(B247,'All Busses'!$L$4:$W$2040,12,FALSE())</f>
        <v>4.77000000000044</v>
      </c>
    </row>
    <row r="248" customFormat="false" ht="12.75" hidden="false" customHeight="false" outlineLevel="0" collapsed="false">
      <c r="A248" s="27" t="s">
        <v>3634</v>
      </c>
      <c r="B248" s="27" t="s">
        <v>3269</v>
      </c>
      <c r="C248" s="27" t="s">
        <v>1050</v>
      </c>
      <c r="D248" s="27" t="s">
        <v>3632</v>
      </c>
      <c r="E248" s="60"/>
      <c r="F248" s="60"/>
      <c r="G248" s="60"/>
      <c r="H248" s="60" t="n">
        <v>9</v>
      </c>
      <c r="I248" s="61" t="n">
        <v>28.96</v>
      </c>
      <c r="J248" s="61" t="n">
        <v>35.94</v>
      </c>
      <c r="K248" s="61" t="n">
        <v>21.23</v>
      </c>
      <c r="L248" s="61" t="n">
        <f aca="false">VLOOKUP(C248,'All Busses'!$O$4:$Q$2040,3,FALSE())-VLOOKUP(B248,'All Busses'!$O$4:$Q$2040,3,FALSE())</f>
        <v>4.14999999999998</v>
      </c>
      <c r="M248" s="62" t="n">
        <f aca="false">VLOOKUP(C248,'All Busses'!$L$4:$W$2040,8,FALSE())-VLOOKUP(B248,'All Busses'!$L$4:$W$2040,8,FALSE())</f>
        <v>82.5500000000002</v>
      </c>
      <c r="N248" s="62" t="n">
        <f aca="false">VLOOKUP(C248,'All Busses'!$L$4:$W$2040,10,FALSE())-VLOOKUP(B248,'All Busses'!$L$4:$W$2040,10,FALSE())</f>
        <v>57.5199999999986</v>
      </c>
      <c r="O248" s="62" t="n">
        <f aca="false">VLOOKUP(C248,'All Busses'!$L$4:$W$2040,12,FALSE())-VLOOKUP(B248,'All Busses'!$L$4:$W$2040,12,FALSE())</f>
        <v>70.9500000000007</v>
      </c>
    </row>
    <row r="249" customFormat="false" ht="12.75" hidden="false" customHeight="false" outlineLevel="0" collapsed="false">
      <c r="A249" s="27" t="s">
        <v>3634</v>
      </c>
      <c r="B249" s="27" t="s">
        <v>3269</v>
      </c>
      <c r="C249" s="27" t="s">
        <v>1182</v>
      </c>
      <c r="D249" s="27" t="s">
        <v>3632</v>
      </c>
      <c r="E249" s="60"/>
      <c r="F249" s="60"/>
      <c r="G249" s="60" t="n">
        <v>96</v>
      </c>
      <c r="H249" s="60"/>
      <c r="I249" s="61" t="n">
        <v>-9.19</v>
      </c>
      <c r="J249" s="61" t="n">
        <v>5.68</v>
      </c>
      <c r="K249" s="61" t="n">
        <v>3.22</v>
      </c>
      <c r="L249" s="61" t="n">
        <f aca="false">VLOOKUP(C249,'All Busses'!$O$4:$Q$2040,3,FALSE())-VLOOKUP(B249,'All Busses'!$O$4:$Q$2040,3,FALSE())</f>
        <v>-298.55</v>
      </c>
      <c r="M249" s="62" t="n">
        <f aca="false">VLOOKUP(C249,'All Busses'!$L$4:$W$2040,8,FALSE())-VLOOKUP(B249,'All Busses'!$L$4:$W$2040,8,FALSE())</f>
        <v>2386.01</v>
      </c>
      <c r="N249" s="62" t="n">
        <f aca="false">VLOOKUP(C249,'All Busses'!$L$4:$W$2040,10,FALSE())-VLOOKUP(B249,'All Busses'!$L$4:$W$2040,10,FALSE())</f>
        <v>156.199999999999</v>
      </c>
      <c r="O249" s="62" t="n">
        <f aca="false">VLOOKUP(C249,'All Busses'!$L$4:$W$2040,12,FALSE())-VLOOKUP(B249,'All Busses'!$L$4:$W$2040,12,FALSE())</f>
        <v>3.3700000000008</v>
      </c>
    </row>
    <row r="250" customFormat="false" ht="12.75" hidden="false" customHeight="false" outlineLevel="0" collapsed="false">
      <c r="A250" s="27" t="s">
        <v>3634</v>
      </c>
      <c r="B250" s="27" t="s">
        <v>3315</v>
      </c>
      <c r="C250" s="27" t="s">
        <v>1345</v>
      </c>
      <c r="D250" s="27" t="s">
        <v>3632</v>
      </c>
      <c r="E250" s="60"/>
      <c r="F250" s="60"/>
      <c r="G250" s="60"/>
      <c r="H250" s="60" t="n">
        <v>62.5</v>
      </c>
      <c r="I250" s="61" t="n">
        <v>0</v>
      </c>
      <c r="J250" s="61" t="n">
        <v>0.01</v>
      </c>
      <c r="K250" s="61" t="n">
        <v>0.0100000000000002</v>
      </c>
      <c r="L250" s="61" t="n">
        <f aca="false">VLOOKUP(C250,'All Busses'!$O$4:$Q$2040,3,FALSE())-VLOOKUP(B250,'All Busses'!$O$4:$Q$2040,3,FALSE())</f>
        <v>7.46000000000004</v>
      </c>
      <c r="M250" s="62" t="n">
        <f aca="false">VLOOKUP(C250,'All Busses'!$L$4:$W$2040,8,FALSE())-VLOOKUP(B250,'All Busses'!$L$4:$W$2040,8,FALSE())</f>
        <v>0.00999999999930878</v>
      </c>
      <c r="N250" s="62" t="n">
        <f aca="false">VLOOKUP(C250,'All Busses'!$L$4:$W$2040,10,FALSE())-VLOOKUP(B250,'All Busses'!$L$4:$W$2040,10,FALSE())</f>
        <v>-0.0200000000004366</v>
      </c>
      <c r="O250" s="62" t="n">
        <f aca="false">VLOOKUP(C250,'All Busses'!$L$4:$W$2040,12,FALSE())-VLOOKUP(B250,'All Busses'!$L$4:$W$2040,12,FALSE())</f>
        <v>100.810000000001</v>
      </c>
    </row>
    <row r="251" customFormat="false" ht="12.75" hidden="false" customHeight="false" outlineLevel="0" collapsed="false">
      <c r="A251" s="27" t="s">
        <v>3634</v>
      </c>
      <c r="B251" s="27" t="s">
        <v>3315</v>
      </c>
      <c r="C251" s="27" t="s">
        <v>2484</v>
      </c>
      <c r="D251" s="27" t="s">
        <v>3632</v>
      </c>
      <c r="E251" s="60"/>
      <c r="F251" s="60"/>
      <c r="G251" s="60"/>
      <c r="H251" s="60" t="n">
        <v>47.8</v>
      </c>
      <c r="I251" s="61" t="n">
        <v>-4.48</v>
      </c>
      <c r="J251" s="61" t="n">
        <v>-1.33</v>
      </c>
      <c r="K251" s="61" t="n">
        <v>-2.73</v>
      </c>
      <c r="L251" s="61" t="n">
        <f aca="false">VLOOKUP(C251,'All Busses'!$O$4:$Q$2040,3,FALSE())-VLOOKUP(B251,'All Busses'!$O$4:$Q$2040,3,FALSE())</f>
        <v>52.09</v>
      </c>
      <c r="M251" s="62" t="n">
        <f aca="false">VLOOKUP(C251,'All Busses'!$L$4:$W$2040,8,FALSE())-VLOOKUP(B251,'All Busses'!$L$4:$W$2040,8,FALSE())</f>
        <v>0.00999999999930878</v>
      </c>
      <c r="N251" s="62" t="n">
        <f aca="false">VLOOKUP(C251,'All Busses'!$L$4:$W$2040,10,FALSE())-VLOOKUP(B251,'All Busses'!$L$4:$W$2040,10,FALSE())</f>
        <v>-0.0200000000004366</v>
      </c>
      <c r="O251" s="62" t="n">
        <f aca="false">VLOOKUP(C251,'All Busses'!$L$4:$W$2040,12,FALSE())-VLOOKUP(B251,'All Busses'!$L$4:$W$2040,12,FALSE())</f>
        <v>84.8900000000012</v>
      </c>
    </row>
    <row r="252" customFormat="false" ht="12.75" hidden="false" customHeight="false" outlineLevel="0" collapsed="false">
      <c r="A252" s="27" t="s">
        <v>3634</v>
      </c>
      <c r="B252" s="27" t="s">
        <v>3444</v>
      </c>
      <c r="C252" s="27" t="s">
        <v>87</v>
      </c>
      <c r="D252" s="27" t="s">
        <v>3632</v>
      </c>
      <c r="E252" s="60" t="n">
        <v>10</v>
      </c>
      <c r="F252" s="60"/>
      <c r="G252" s="60"/>
      <c r="H252" s="60"/>
      <c r="I252" s="61" t="n">
        <v>-3.5</v>
      </c>
      <c r="J252" s="61" t="n">
        <v>-3.64</v>
      </c>
      <c r="K252" s="61" t="n">
        <v>-5.01</v>
      </c>
      <c r="L252" s="61" t="n">
        <f aca="false">VLOOKUP(C252,'All Busses'!$O$4:$Q$2040,3,FALSE())-VLOOKUP(B252,'All Busses'!$O$4:$Q$2040,3,FALSE())</f>
        <v>748</v>
      </c>
      <c r="M252" s="62" t="n">
        <f aca="false">VLOOKUP(C252,'All Busses'!$L$4:$W$2040,8,FALSE())-VLOOKUP(B252,'All Busses'!$L$4:$W$2040,8,FALSE())</f>
        <v>-0.0294989999993049</v>
      </c>
      <c r="N252" s="62" t="n">
        <f aca="false">VLOOKUP(C252,'All Busses'!$L$4:$W$2040,10,FALSE())-VLOOKUP(B252,'All Busses'!$L$4:$W$2040,10,FALSE())</f>
        <v>101.911359</v>
      </c>
      <c r="O252" s="62" t="n">
        <f aca="false">VLOOKUP(C252,'All Busses'!$L$4:$W$2040,12,FALSE())-VLOOKUP(B252,'All Busses'!$L$4:$W$2040,12,FALSE())</f>
        <v>-1.03879400000096</v>
      </c>
    </row>
    <row r="253" customFormat="false" ht="12.75" hidden="false" customHeight="false" outlineLevel="0" collapsed="false">
      <c r="A253" s="27" t="s">
        <v>3634</v>
      </c>
      <c r="B253" s="27" t="s">
        <v>3444</v>
      </c>
      <c r="C253" s="27" t="s">
        <v>60</v>
      </c>
      <c r="D253" s="27" t="s">
        <v>3632</v>
      </c>
      <c r="E253" s="60"/>
      <c r="F253" s="60"/>
      <c r="G253" s="60"/>
      <c r="H253" s="60" t="n">
        <v>70</v>
      </c>
      <c r="I253" s="61" t="n">
        <v>4.23</v>
      </c>
      <c r="J253" s="61" t="n">
        <v>2.51</v>
      </c>
      <c r="K253" s="61" t="n">
        <v>4.16</v>
      </c>
      <c r="L253" s="61" t="n">
        <f aca="false">VLOOKUP(C253,'All Busses'!$O$4:$Q$2040,3,FALSE())-VLOOKUP(B253,'All Busses'!$O$4:$Q$2040,3,FALSE())</f>
        <v>76.86</v>
      </c>
      <c r="M253" s="62" t="n">
        <f aca="false">VLOOKUP(C253,'All Busses'!$L$4:$W$2040,8,FALSE())-VLOOKUP(B253,'All Busses'!$L$4:$W$2040,8,FALSE())</f>
        <v>334.531743</v>
      </c>
      <c r="N253" s="62" t="n">
        <f aca="false">VLOOKUP(C253,'All Busses'!$L$4:$W$2040,10,FALSE())-VLOOKUP(B253,'All Busses'!$L$4:$W$2040,10,FALSE())</f>
        <v>56.9574550000016</v>
      </c>
      <c r="O253" s="62" t="n">
        <f aca="false">VLOOKUP(C253,'All Busses'!$L$4:$W$2040,12,FALSE())-VLOOKUP(B253,'All Busses'!$L$4:$W$2040,12,FALSE())</f>
        <v>-2.72186300000067</v>
      </c>
    </row>
    <row r="254" customFormat="false" ht="12.75" hidden="false" customHeight="false" outlineLevel="0" collapsed="false">
      <c r="A254" s="27" t="s">
        <v>3634</v>
      </c>
      <c r="B254" s="27" t="s">
        <v>3474</v>
      </c>
      <c r="C254" s="27" t="s">
        <v>105</v>
      </c>
      <c r="D254" s="27" t="s">
        <v>3632</v>
      </c>
      <c r="E254" s="60"/>
      <c r="F254" s="60" t="n">
        <v>2.5</v>
      </c>
      <c r="G254" s="60"/>
      <c r="H254" s="60"/>
      <c r="I254" s="61" t="n">
        <v>146.79</v>
      </c>
      <c r="J254" s="61" t="n">
        <v>102.5</v>
      </c>
      <c r="K254" s="61" t="n">
        <v>177.28</v>
      </c>
      <c r="L254" s="61" t="n">
        <f aca="false">VLOOKUP(C254,'All Busses'!$O$4:$Q$2040,3,FALSE())-VLOOKUP(B254,'All Busses'!$O$4:$Q$2040,3,FALSE())</f>
        <v>230.3</v>
      </c>
      <c r="M254" s="62" t="n">
        <f aca="false">VLOOKUP(C254,'All Busses'!$L$4:$W$2040,8,FALSE())-VLOOKUP(B254,'All Busses'!$L$4:$W$2040,8,FALSE())</f>
        <v>160.78</v>
      </c>
      <c r="N254" s="62" t="n">
        <f aca="false">VLOOKUP(C254,'All Busses'!$L$4:$W$2040,10,FALSE())-VLOOKUP(B254,'All Busses'!$L$4:$W$2040,10,FALSE())</f>
        <v>-84.6999999999989</v>
      </c>
      <c r="O254" s="62" t="n">
        <f aca="false">VLOOKUP(C254,'All Busses'!$L$4:$W$2040,12,FALSE())-VLOOKUP(B254,'All Busses'!$L$4:$W$2040,12,FALSE())</f>
        <v>1.05000000000018</v>
      </c>
    </row>
    <row r="255" customFormat="false" ht="12.75" hidden="false" customHeight="false" outlineLevel="0" collapsed="false">
      <c r="A255" s="27" t="s">
        <v>3634</v>
      </c>
      <c r="B255" s="27" t="s">
        <v>3474</v>
      </c>
      <c r="C255" s="27" t="s">
        <v>1971</v>
      </c>
      <c r="D255" s="27" t="s">
        <v>3632</v>
      </c>
      <c r="E255" s="60"/>
      <c r="F255" s="60" t="n">
        <v>7.5</v>
      </c>
      <c r="G255" s="60"/>
      <c r="H255" s="60" t="n">
        <v>10</v>
      </c>
      <c r="I255" s="61" t="n">
        <v>177.49</v>
      </c>
      <c r="J255" s="61" t="n">
        <v>119.78</v>
      </c>
      <c r="K255" s="61" t="n">
        <v>205.08</v>
      </c>
      <c r="L255" s="61" t="n">
        <f aca="false">VLOOKUP(C255,'All Busses'!$O$4:$Q$2040,3,FALSE())-VLOOKUP(B255,'All Busses'!$O$4:$Q$2040,3,FALSE())</f>
        <v>276.8</v>
      </c>
      <c r="M255" s="62" t="n">
        <f aca="false">VLOOKUP(C255,'All Busses'!$L$4:$W$2040,8,FALSE())-VLOOKUP(B255,'All Busses'!$L$4:$W$2040,8,FALSE())</f>
        <v>129.19</v>
      </c>
      <c r="N255" s="62" t="n">
        <f aca="false">VLOOKUP(C255,'All Busses'!$L$4:$W$2040,10,FALSE())-VLOOKUP(B255,'All Busses'!$L$4:$W$2040,10,FALSE())</f>
        <v>-136.689999999999</v>
      </c>
      <c r="O255" s="62" t="n">
        <f aca="false">VLOOKUP(C255,'All Busses'!$L$4:$W$2040,12,FALSE())-VLOOKUP(B255,'All Busses'!$L$4:$W$2040,12,FALSE())</f>
        <v>0.970000000000255</v>
      </c>
    </row>
    <row r="256" customFormat="false" ht="12.75" hidden="false" customHeight="false" outlineLevel="0" collapsed="false">
      <c r="A256" s="27" t="s">
        <v>3634</v>
      </c>
      <c r="B256" s="27" t="s">
        <v>3474</v>
      </c>
      <c r="C256" s="27" t="s">
        <v>27</v>
      </c>
      <c r="D256" s="27" t="s">
        <v>3632</v>
      </c>
      <c r="E256" s="60"/>
      <c r="F256" s="60" t="n">
        <v>2</v>
      </c>
      <c r="G256" s="60"/>
      <c r="H256" s="60"/>
      <c r="I256" s="61" t="n">
        <v>113.48</v>
      </c>
      <c r="J256" s="61" t="n">
        <v>75.86</v>
      </c>
      <c r="K256" s="61" t="n">
        <v>129.05</v>
      </c>
      <c r="L256" s="61" t="n">
        <f aca="false">VLOOKUP(C256,'All Busses'!$O$4:$Q$2040,3,FALSE())-VLOOKUP(B256,'All Busses'!$O$4:$Q$2040,3,FALSE())</f>
        <v>180.36</v>
      </c>
      <c r="M256" s="62" t="n">
        <f aca="false">VLOOKUP(C256,'All Busses'!$L$4:$W$2040,8,FALSE())-VLOOKUP(B256,'All Busses'!$L$4:$W$2040,8,FALSE())</f>
        <v>107.070728</v>
      </c>
      <c r="N256" s="62" t="n">
        <f aca="false">VLOOKUP(C256,'All Busses'!$L$4:$W$2040,10,FALSE())-VLOOKUP(B256,'All Busses'!$L$4:$W$2040,10,FALSE())</f>
        <v>-107.571347999999</v>
      </c>
      <c r="O256" s="62" t="n">
        <f aca="false">VLOOKUP(C256,'All Busses'!$L$4:$W$2040,12,FALSE())-VLOOKUP(B256,'All Busses'!$L$4:$W$2040,12,FALSE())</f>
        <v>4.99899400000049</v>
      </c>
    </row>
    <row r="257" customFormat="false" ht="12.75" hidden="false" customHeight="false" outlineLevel="0" collapsed="false">
      <c r="A257" s="27" t="s">
        <v>3634</v>
      </c>
      <c r="B257" s="27" t="s">
        <v>3475</v>
      </c>
      <c r="C257" s="27" t="s">
        <v>553</v>
      </c>
      <c r="D257" s="27" t="s">
        <v>3632</v>
      </c>
      <c r="E257" s="60"/>
      <c r="F257" s="60"/>
      <c r="G257" s="60"/>
      <c r="H257" s="60" t="n">
        <v>97.6</v>
      </c>
      <c r="I257" s="61" t="n">
        <v>-7.98</v>
      </c>
      <c r="J257" s="61" t="n">
        <v>-7.53</v>
      </c>
      <c r="K257" s="61" t="n">
        <v>-13.8</v>
      </c>
      <c r="L257" s="61" t="n">
        <f aca="false">VLOOKUP(C257,'All Busses'!$O$4:$Q$2040,3,FALSE())-VLOOKUP(B257,'All Busses'!$O$4:$Q$2040,3,FALSE())</f>
        <v>-0.480000000000018</v>
      </c>
      <c r="M257" s="62" t="n">
        <f aca="false">VLOOKUP(C257,'All Busses'!$L$4:$W$2040,8,FALSE())-VLOOKUP(B257,'All Busses'!$L$4:$W$2040,8,FALSE())</f>
        <v>25.79</v>
      </c>
      <c r="N257" s="62" t="n">
        <f aca="false">VLOOKUP(C257,'All Busses'!$L$4:$W$2040,10,FALSE())-VLOOKUP(B257,'All Busses'!$L$4:$W$2040,10,FALSE())</f>
        <v>-60.0599999999995</v>
      </c>
      <c r="O257" s="62" t="n">
        <f aca="false">VLOOKUP(C257,'All Busses'!$L$4:$W$2040,12,FALSE())-VLOOKUP(B257,'All Busses'!$L$4:$W$2040,12,FALSE())</f>
        <v>0.510000000000218</v>
      </c>
    </row>
    <row r="258" customFormat="false" ht="12.75" hidden="false" customHeight="false" outlineLevel="0" collapsed="false">
      <c r="A258" s="27" t="s">
        <v>3634</v>
      </c>
      <c r="B258" s="27" t="s">
        <v>3488</v>
      </c>
      <c r="C258" s="27" t="s">
        <v>811</v>
      </c>
      <c r="D258" s="27" t="s">
        <v>3632</v>
      </c>
      <c r="E258" s="60"/>
      <c r="F258" s="60"/>
      <c r="G258" s="60"/>
      <c r="H258" s="60" t="n">
        <v>24</v>
      </c>
      <c r="I258" s="61" t="n">
        <v>1.04</v>
      </c>
      <c r="J258" s="61" t="n">
        <v>-0.29</v>
      </c>
      <c r="K258" s="61" t="n">
        <v>-0.2</v>
      </c>
      <c r="L258" s="61" t="n">
        <f aca="false">VLOOKUP(C258,'All Busses'!$O$4:$Q$2040,3,FALSE())-VLOOKUP(B258,'All Busses'!$O$4:$Q$2040,3,FALSE())</f>
        <v>422.72</v>
      </c>
      <c r="M258" s="62" t="n">
        <f aca="false">VLOOKUP(C258,'All Busses'!$L$4:$W$2040,8,FALSE())-VLOOKUP(B258,'All Busses'!$L$4:$W$2040,8,FALSE())</f>
        <v>-1.49000000000069</v>
      </c>
      <c r="N258" s="62" t="n">
        <f aca="false">VLOOKUP(C258,'All Busses'!$L$4:$W$2040,10,FALSE())-VLOOKUP(B258,'All Busses'!$L$4:$W$2040,10,FALSE())</f>
        <v>1758.37</v>
      </c>
      <c r="O258" s="62" t="n">
        <f aca="false">VLOOKUP(C258,'All Busses'!$L$4:$W$2040,12,FALSE())-VLOOKUP(B258,'All Busses'!$L$4:$W$2040,12,FALSE())</f>
        <v>20.04</v>
      </c>
    </row>
    <row r="259" customFormat="false" ht="12.75" hidden="false" customHeight="false" outlineLevel="0" collapsed="false">
      <c r="A259" s="27" t="s">
        <v>3634</v>
      </c>
      <c r="B259" s="27" t="s">
        <v>3488</v>
      </c>
      <c r="C259" s="27" t="s">
        <v>836</v>
      </c>
      <c r="D259" s="27" t="s">
        <v>3632</v>
      </c>
      <c r="E259" s="60"/>
      <c r="F259" s="60"/>
      <c r="G259" s="60"/>
      <c r="H259" s="60" t="n">
        <v>32.5</v>
      </c>
      <c r="I259" s="61" t="n">
        <v>5.78</v>
      </c>
      <c r="J259" s="61" t="n">
        <v>-0.16</v>
      </c>
      <c r="K259" s="61" t="n">
        <v>1.12</v>
      </c>
      <c r="L259" s="61" t="n">
        <f aca="false">VLOOKUP(C259,'All Busses'!$O$4:$Q$2040,3,FALSE())-VLOOKUP(B259,'All Busses'!$O$4:$Q$2040,3,FALSE())</f>
        <v>97.41</v>
      </c>
      <c r="M259" s="62" t="n">
        <f aca="false">VLOOKUP(C259,'All Busses'!$L$4:$W$2040,8,FALSE())-VLOOKUP(B259,'All Busses'!$L$4:$W$2040,8,FALSE())</f>
        <v>0.949999999999818</v>
      </c>
      <c r="N259" s="62" t="n">
        <f aca="false">VLOOKUP(C259,'All Busses'!$L$4:$W$2040,10,FALSE())-VLOOKUP(B259,'All Busses'!$L$4:$W$2040,10,FALSE())</f>
        <v>49.5</v>
      </c>
      <c r="O259" s="62" t="n">
        <f aca="false">VLOOKUP(C259,'All Busses'!$L$4:$W$2040,12,FALSE())-VLOOKUP(B259,'All Busses'!$L$4:$W$2040,12,FALSE())</f>
        <v>0.110000000000582</v>
      </c>
    </row>
    <row r="260" customFormat="false" ht="12.75" hidden="false" customHeight="false" outlineLevel="0" collapsed="false">
      <c r="A260" s="27" t="s">
        <v>3634</v>
      </c>
      <c r="B260" s="27" t="s">
        <v>3488</v>
      </c>
      <c r="C260" s="27" t="s">
        <v>3482</v>
      </c>
      <c r="D260" s="27" t="s">
        <v>3632</v>
      </c>
      <c r="E260" s="60"/>
      <c r="F260" s="60"/>
      <c r="G260" s="60"/>
      <c r="H260" s="60" t="n">
        <v>49.9</v>
      </c>
      <c r="I260" s="61" t="n">
        <v>1.67</v>
      </c>
      <c r="J260" s="61" t="n">
        <v>-0.33</v>
      </c>
      <c r="K260" s="61" t="n">
        <v>-0.12</v>
      </c>
      <c r="L260" s="61" t="n">
        <f aca="false">VLOOKUP(C260,'All Busses'!$O$4:$Q$2040,3,FALSE())-VLOOKUP(B260,'All Busses'!$O$4:$Q$2040,3,FALSE())</f>
        <v>157.92</v>
      </c>
      <c r="M260" s="62" t="n">
        <f aca="false">VLOOKUP(C260,'All Busses'!$L$4:$W$2040,8,FALSE())-VLOOKUP(B260,'All Busses'!$L$4:$W$2040,8,FALSE())</f>
        <v>-1.07999999999993</v>
      </c>
      <c r="N260" s="62" t="n">
        <f aca="false">VLOOKUP(C260,'All Busses'!$L$4:$W$2040,10,FALSE())-VLOOKUP(B260,'All Busses'!$L$4:$W$2040,10,FALSE())</f>
        <v>25.3900000000012</v>
      </c>
      <c r="O260" s="62" t="n">
        <f aca="false">VLOOKUP(C260,'All Busses'!$L$4:$W$2040,12,FALSE())-VLOOKUP(B260,'All Busses'!$L$4:$W$2040,12,FALSE())</f>
        <v>0.460000000000036</v>
      </c>
    </row>
    <row r="261" customFormat="false" ht="12.75" hidden="false" customHeight="false" outlineLevel="0" collapsed="false">
      <c r="A261" s="27" t="s">
        <v>3634</v>
      </c>
      <c r="B261" s="27" t="s">
        <v>3556</v>
      </c>
      <c r="C261" s="27" t="s">
        <v>1782</v>
      </c>
      <c r="D261" s="27" t="s">
        <v>3632</v>
      </c>
      <c r="E261" s="60"/>
      <c r="F261" s="60"/>
      <c r="G261" s="60" t="n">
        <v>78.4</v>
      </c>
      <c r="H261" s="60"/>
      <c r="I261" s="61" t="n">
        <v>-4</v>
      </c>
      <c r="J261" s="61" t="n">
        <v>-2.53</v>
      </c>
      <c r="K261" s="61" t="n">
        <v>-4.15</v>
      </c>
      <c r="L261" s="61" t="n">
        <f aca="false">VLOOKUP(C261,'All Busses'!$O$4:$Q$2040,3,FALSE())-VLOOKUP(B261,'All Busses'!$O$4:$Q$2040,3,FALSE())</f>
        <v>-66.13</v>
      </c>
      <c r="M261" s="62" t="n">
        <f aca="false">VLOOKUP(C261,'All Busses'!$L$4:$W$2040,8,FALSE())-VLOOKUP(B261,'All Busses'!$L$4:$W$2040,8,FALSE())</f>
        <v>-48.9200000000001</v>
      </c>
      <c r="N261" s="62" t="n">
        <f aca="false">VLOOKUP(C261,'All Busses'!$L$4:$W$2040,10,FALSE())-VLOOKUP(B261,'All Busses'!$L$4:$W$2040,10,FALSE())</f>
        <v>-1.85000000000036</v>
      </c>
      <c r="O261" s="62" t="n">
        <f aca="false">VLOOKUP(C261,'All Busses'!$L$4:$W$2040,12,FALSE())-VLOOKUP(B261,'All Busses'!$L$4:$W$2040,12,FALSE())</f>
        <v>-2.07000000000062</v>
      </c>
    </row>
  </sheetData>
  <mergeCells count="3">
    <mergeCell ref="E1:H1"/>
    <mergeCell ref="I1:L1"/>
    <mergeCell ref="M1:O1"/>
  </mergeCells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2000-05-18T11:19:26Z</dcterms:created>
  <dc:creator>mzhang</dc:creator>
  <dc:description/>
  <dc:language>en-US</dc:language>
  <cp:lastModifiedBy>mzhang</cp:lastModifiedBy>
  <cp:lastPrinted>2000-06-08T19:10:58Z</cp:lastPrinted>
  <cp:revision>0</cp:revision>
  <dc:subject/>
  <dc:title/>
</cp:coreProperties>
</file>