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tility" sheetId="1" state="visible" r:id="rId3"/>
    <sheet name="pivot" sheetId="2" state="visible" r:id="rId4"/>
    <sheet name="Checkbook" sheetId="3" state="visible" r:id="rId5"/>
    <sheet name="Categories" sheetId="4" state="visible" r:id="rId6"/>
    <sheet name="Pro Forma" sheetId="5" state="visible" r:id="rId7"/>
  </sheets>
  <definedNames>
    <definedName function="false" hidden="false" localSheetId="2" name="_xlnm.Print_Area" vbProcedure="false">Checkbook!$A$1:$K$621</definedName>
    <definedName function="false" hidden="false" localSheetId="2" name="_xlnm.Print_Titles" vbProcedure="false">Checkbook!$1:$2</definedName>
    <definedName function="false" hidden="true" localSheetId="2" name="_xlnm._FilterDatabase" vbProcedure="false">Checkbook!$A$2:$N$621</definedName>
    <definedName function="false" hidden="false" name="Major" vbProcedure="false">Categories!$J$3:$K$7</definedName>
    <definedName function="false" hidden="false" name="Minor" vbProcedure="false">Categories!$L$3:$M$38</definedName>
  </definedNames>
  <calcPr iterateCount="100" refMode="A1" iterate="false" iterateDelta="0.001"/>
  <pivotCaches>
    <pivotCache cacheId="1" r:id="rId9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<sst xmlns="http://schemas.openxmlformats.org/spreadsheetml/2006/main" count="2938" uniqueCount="508">
  <si>
    <t xml:space="preserve">Dec e&amp;w</t>
  </si>
  <si>
    <t xml:space="preserve">Dec gas</t>
  </si>
  <si>
    <t xml:space="preserve">Jan e&amp;w</t>
  </si>
  <si>
    <t xml:space="preserve">Jan gas</t>
  </si>
  <si>
    <t xml:space="preserve">Feb e&amp;w</t>
  </si>
  <si>
    <t xml:space="preserve">Feb gas</t>
  </si>
  <si>
    <t xml:space="preserve">Mar e&amp;w</t>
  </si>
  <si>
    <t xml:space="preserve">Mar gas</t>
  </si>
  <si>
    <t xml:space="preserve">Apr e&amp;w</t>
  </si>
  <si>
    <t xml:space="preserve">Apr gas</t>
  </si>
  <si>
    <t xml:space="preserve">May e&amp;w</t>
  </si>
  <si>
    <t xml:space="preserve">May gas</t>
  </si>
  <si>
    <t xml:space="preserve">Jun e&amp;w</t>
  </si>
  <si>
    <t xml:space="preserve">Jun gas</t>
  </si>
  <si>
    <t xml:space="preserve">Jul e&amp;w</t>
  </si>
  <si>
    <t xml:space="preserve">Jul gas</t>
  </si>
  <si>
    <t xml:space="preserve">Electric</t>
  </si>
  <si>
    <t xml:space="preserve">Aug e&amp;w</t>
  </si>
  <si>
    <t xml:space="preserve">Aug gas</t>
  </si>
  <si>
    <t xml:space="preserve">Electric Overage</t>
  </si>
  <si>
    <t xml:space="preserve">Cap</t>
  </si>
  <si>
    <t xml:space="preserve">1-4</t>
  </si>
  <si>
    <t xml:space="preserve">5-8</t>
  </si>
  <si>
    <t xml:space="preserve">9-12</t>
  </si>
  <si>
    <t xml:space="preserve">13</t>
  </si>
  <si>
    <t xml:space="preserve">14</t>
  </si>
  <si>
    <t xml:space="preserve">15</t>
  </si>
  <si>
    <t xml:space="preserve">16?</t>
  </si>
  <si>
    <t xml:space="preserve">17?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</si>
  <si>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</si>
  <si>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</si>
  <si>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</si>
  <si>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</si>
  <si>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</si>
  <si>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</si>
  <si>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</si>
  <si>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</si>
  <si>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</si>
  <si>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</si>
  <si>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</si>
  <si>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</si>
  <si>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</si>
  <si>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</si>
  <si>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</si>
  <si>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</si>
  <si>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</si>
  <si>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</si>
  <si>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</si>
  <si>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</si>
  <si>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</si>
  <si>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</si>
  <si>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</si>
  <si>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</si>
  <si>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</si>
  <si>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</si>
  <si>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</si>
  <si>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HSMTR</t>
  </si>
  <si>
    <t xml:space="preserve">Water</t>
  </si>
  <si>
    <t xml:space="preserve">Water 30-39</t>
  </si>
  <si>
    <t xml:space="preserve">Water 41-43</t>
  </si>
  <si>
    <t xml:space="preserve">Water 44</t>
  </si>
  <si>
    <t xml:space="preserve">Category2</t>
  </si>
  <si>
    <t xml:space="preserve">(All)</t>
  </si>
  <si>
    <t xml:space="preserve">Description</t>
  </si>
  <si>
    <t xml:space="preserve">Vendor</t>
  </si>
  <si>
    <t xml:space="preserve">Written</t>
  </si>
  <si>
    <t xml:space="preserve">Sum of Amount</t>
  </si>
  <si>
    <t xml:space="preserve">Year</t>
  </si>
  <si>
    <t xml:space="preserve">Cleared</t>
  </si>
  <si>
    <t xml:space="preserve">1999 Total</t>
  </si>
  <si>
    <t xml:space="preserve">2000 Total</t>
  </si>
  <si>
    <t xml:space="preserve">Grand Total</t>
  </si>
  <si>
    <t xml:space="preserve">Category</t>
  </si>
  <si>
    <t xml:space="preserve">August</t>
  </si>
  <si>
    <t xml:space="preserve">November</t>
  </si>
  <si>
    <t xml:space="preserve">October</t>
  </si>
  <si>
    <t xml:space="preserve">September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</si>
  <si>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</si>
  <si>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</si>
  <si>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</si>
  <si>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</si>
  <si>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</si>
  <si>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</si>
  <si>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</si>
  <si>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Income</t>
  </si>
  <si>
    <t xml:space="preserve">Labor</t>
  </si>
  <si>
    <t xml:space="preserve">Materials</t>
  </si>
  <si>
    <t xml:space="preserve">Other</t>
  </si>
  <si>
    <t xml:space="preserve">Services</t>
  </si>
  <si>
    <t xml:space="preserve">Utilities</t>
  </si>
  <si>
    <t xml:space="preserve">Personal</t>
  </si>
  <si>
    <t xml:space="preserve">Financing</t>
  </si>
  <si>
    <t xml:space="preserve">Taxes</t>
  </si>
  <si>
    <t xml:space="preserve">Date </t>
  </si>
  <si>
    <t xml:space="preserve">Month</t>
  </si>
  <si>
    <t xml:space="preserve">Check </t>
  </si>
  <si>
    <t xml:space="preserve">Major</t>
  </si>
  <si>
    <t xml:space="preserve">Minor</t>
  </si>
  <si>
    <t xml:space="preserve">Account</t>
  </si>
  <si>
    <t xml:space="preserve">Number</t>
  </si>
  <si>
    <t xml:space="preserve">Amount</t>
  </si>
  <si>
    <t xml:space="preserve">Unit</t>
  </si>
  <si>
    <t xml:space="preserve">Rent</t>
  </si>
  <si>
    <t xml:space="preserve">Week ending Dec 31</t>
  </si>
  <si>
    <t xml:space="preserve">Week ending Jan 7</t>
  </si>
  <si>
    <t xml:space="preserve">Week ending Jan 14</t>
  </si>
  <si>
    <t xml:space="preserve">Week ending Jan 21</t>
  </si>
  <si>
    <t xml:space="preserve">state bank</t>
  </si>
  <si>
    <t xml:space="preserve">service charge</t>
  </si>
  <si>
    <t xml:space="preserve">Professional</t>
  </si>
  <si>
    <t xml:space="preserve">City of Seguin</t>
  </si>
  <si>
    <t xml:space="preserve">Dec electric/water</t>
  </si>
  <si>
    <t xml:space="preserve">Elect/Water</t>
  </si>
  <si>
    <t xml:space="preserve">Entex</t>
  </si>
  <si>
    <t xml:space="preserve">Gas</t>
  </si>
  <si>
    <t xml:space="preserve">Home Depot</t>
  </si>
  <si>
    <t xml:space="preserve">Correction </t>
  </si>
  <si>
    <t xml:space="preserve">Lumber</t>
  </si>
  <si>
    <t xml:space="preserve">Abbey M</t>
  </si>
  <si>
    <t xml:space="preserve">Hand out flyers</t>
  </si>
  <si>
    <t xml:space="preserve">Management</t>
  </si>
  <si>
    <t xml:space="preserve">Domingo Salazar</t>
  </si>
  <si>
    <t xml:space="preserve">#5 Security Deposit</t>
  </si>
  <si>
    <t xml:space="preserve">Deposit Return</t>
  </si>
  <si>
    <t xml:space="preserve">KWJ</t>
  </si>
  <si>
    <t xml:space="preserve">Rent snake</t>
  </si>
  <si>
    <t xml:space="preserve">Tools</t>
  </si>
  <si>
    <t xml:space="preserve">Mary Richards</t>
  </si>
  <si>
    <t xml:space="preserve">Bonus</t>
  </si>
  <si>
    <t xml:space="preserve">Southwestern Bell</t>
  </si>
  <si>
    <t xml:space="preserve">Dec bill</t>
  </si>
  <si>
    <t xml:space="preserve">Telephone</t>
  </si>
  <si>
    <t xml:space="preserve">Walmart</t>
  </si>
  <si>
    <t xml:space="preserve">Office supplies</t>
  </si>
  <si>
    <t xml:space="preserve">Office</t>
  </si>
  <si>
    <t xml:space="preserve">USPS</t>
  </si>
  <si>
    <t xml:space="preserve">stamps</t>
  </si>
  <si>
    <t xml:space="preserve">Steelman's Office</t>
  </si>
  <si>
    <t xml:space="preserve">Miscellaneous</t>
  </si>
  <si>
    <t xml:space="preserve">Radio Shack</t>
  </si>
  <si>
    <t xml:space="preserve">Worldwide Pest</t>
  </si>
  <si>
    <t xml:space="preserve">Exterminator</t>
  </si>
  <si>
    <t xml:space="preserve">Pest Control</t>
  </si>
  <si>
    <t xml:space="preserve">Papes Lumber</t>
  </si>
  <si>
    <t xml:space="preserve">Wages jan 1-7</t>
  </si>
  <si>
    <t xml:space="preserve">Wade O'Neill</t>
  </si>
  <si>
    <t xml:space="preserve">Maintenance</t>
  </si>
  <si>
    <t xml:space="preserve">1st Source</t>
  </si>
  <si>
    <t xml:space="preserve">Appliance</t>
  </si>
  <si>
    <t xml:space="preserve">National Tenant Network</t>
  </si>
  <si>
    <t xml:space="preserve">Background</t>
  </si>
  <si>
    <t xml:space="preserve">fax film</t>
  </si>
  <si>
    <t xml:space="preserve">Wages jan 15-21</t>
  </si>
  <si>
    <t xml:space="preserve">Wages jan 8-14</t>
  </si>
  <si>
    <t xml:space="preserve">Internet banking</t>
  </si>
  <si>
    <t xml:space="preserve">Xfer to 38855</t>
  </si>
  <si>
    <t xml:space="preserve">Transfer</t>
  </si>
  <si>
    <t xml:space="preserve">Week ended Jan 28</t>
  </si>
  <si>
    <t xml:space="preserve">Jan Electricity &amp; Water</t>
  </si>
  <si>
    <t xml:space="preserve">Week ended Feb 5</t>
  </si>
  <si>
    <t xml:space="preserve">Jan Gas</t>
  </si>
  <si>
    <t xml:space="preserve">Week ended Feb 12</t>
  </si>
  <si>
    <t xml:space="preserve">Returned check</t>
  </si>
  <si>
    <t xml:space="preserve">Week ended Feb 19</t>
  </si>
  <si>
    <t xml:space="preserve">Week ended Feb 26</t>
  </si>
  <si>
    <t xml:space="preserve">Papes Floor</t>
  </si>
  <si>
    <t xml:space="preserve">Jan bill</t>
  </si>
  <si>
    <t xml:space="preserve">Carpet</t>
  </si>
  <si>
    <t xml:space="preserve">Century</t>
  </si>
  <si>
    <t xml:space="preserve">A/C or appliance</t>
  </si>
  <si>
    <t xml:space="preserve">P&amp;G Properties</t>
  </si>
  <si>
    <t xml:space="preserve">Misc supplies</t>
  </si>
  <si>
    <t xml:space="preserve">AT&amp;T</t>
  </si>
  <si>
    <t xml:space="preserve">Jan long distance</t>
  </si>
  <si>
    <t xml:space="preserve">Phone</t>
  </si>
  <si>
    <t xml:space="preserve">Wages Jan. 22-28</t>
  </si>
  <si>
    <t xml:space="preserve">Wages Jan 22-28</t>
  </si>
  <si>
    <t xml:space="preserve">FrankPera</t>
  </si>
  <si>
    <t xml:space="preserve">Install carpet</t>
  </si>
  <si>
    <t xml:space="preserve">Feb bill</t>
  </si>
  <si>
    <t xml:space="preserve">Wages Jan 29-Feb 4</t>
  </si>
  <si>
    <t xml:space="preserve">Wages Feb 6-11</t>
  </si>
  <si>
    <t xml:space="preserve">Modesta Ramos</t>
  </si>
  <si>
    <t xml:space="preserve">Clean #9 &amp; #16</t>
  </si>
  <si>
    <t xml:space="preserve">Cleaning supplies</t>
  </si>
  <si>
    <t xml:space="preserve">Cleaning</t>
  </si>
  <si>
    <t xml:space="preserve">Oven switch</t>
  </si>
  <si>
    <t xml:space="preserve">Stove pans</t>
  </si>
  <si>
    <t xml:space="preserve">Wages Feb 12-18</t>
  </si>
  <si>
    <t xml:space="preserve">feb long distance</t>
  </si>
  <si>
    <t xml:space="preserve">Wages Feb 19-25</t>
  </si>
  <si>
    <t xml:space="preserve">Crumps</t>
  </si>
  <si>
    <t xml:space="preserve">lumber#27</t>
  </si>
  <si>
    <t xml:space="preserve">Week ended Mar 3</t>
  </si>
  <si>
    <t xml:space="preserve">Week ended Mar 10</t>
  </si>
  <si>
    <t xml:space="preserve">Week ended Mar 17</t>
  </si>
  <si>
    <t xml:space="preserve">Week ended Mar 24</t>
  </si>
  <si>
    <t xml:space="preserve"> KWJ tool rental</t>
  </si>
  <si>
    <t xml:space="preserve">Pape Floors</t>
  </si>
  <si>
    <t xml:space="preserve"> Wages feb-mar.labor</t>
  </si>
  <si>
    <t xml:space="preserve">True Value-photo cell</t>
  </si>
  <si>
    <t xml:space="preserve">SWBell</t>
  </si>
  <si>
    <t xml:space="preserve">Wal-mart</t>
  </si>
  <si>
    <t xml:space="preserve">clean Sup.</t>
  </si>
  <si>
    <t xml:space="preserve">John Rolls-2rolls pad</t>
  </si>
  <si>
    <t xml:space="preserve">Pape Lumber</t>
  </si>
  <si>
    <t xml:space="preserve">WW Pest</t>
  </si>
  <si>
    <t xml:space="preserve">Wages feb</t>
  </si>
  <si>
    <t xml:space="preserve">JPSQuick Stop</t>
  </si>
  <si>
    <t xml:space="preserve">Feb electric/water</t>
  </si>
  <si>
    <t xml:space="preserve">Feb gas </t>
  </si>
  <si>
    <t xml:space="preserve">background checks</t>
  </si>
  <si>
    <t xml:space="preserve">P&amp;G Prop.</t>
  </si>
  <si>
    <t xml:space="preserve">Supplies</t>
  </si>
  <si>
    <t xml:space="preserve">Wages mar</t>
  </si>
  <si>
    <t xml:space="preserve">SherWilliams</t>
  </si>
  <si>
    <t xml:space="preserve">Paint</t>
  </si>
  <si>
    <t xml:space="preserve">Wages-mow</t>
  </si>
  <si>
    <t xml:space="preserve">KWJ-toolren.</t>
  </si>
  <si>
    <t xml:space="preserve">snake</t>
  </si>
  <si>
    <t xml:space="preserve">Gary sup.</t>
  </si>
  <si>
    <t xml:space="preserve">Wages</t>
  </si>
  <si>
    <t xml:space="preserve">miniblind</t>
  </si>
  <si>
    <t xml:space="preserve">Interior</t>
  </si>
  <si>
    <t xml:space="preserve">Office Supplies</t>
  </si>
  <si>
    <t xml:space="preserve">a/c</t>
  </si>
  <si>
    <t xml:space="preserve">Robert Mims-Contract labor</t>
  </si>
  <si>
    <t xml:space="preserve">plexi glass</t>
  </si>
  <si>
    <t xml:space="preserve">parts</t>
  </si>
  <si>
    <t xml:space="preserve">Ranft Appliance</t>
  </si>
  <si>
    <t xml:space="preserve">Mar electric/water</t>
  </si>
  <si>
    <t xml:space="preserve">Mar gas </t>
  </si>
  <si>
    <t xml:space="preserve">Week ended Apr 1</t>
  </si>
  <si>
    <t xml:space="preserve">Week ended Apr 8</t>
  </si>
  <si>
    <t xml:space="preserve">Week ended Apr 15</t>
  </si>
  <si>
    <t xml:space="preserve">Week ended Apr 22</t>
  </si>
  <si>
    <t xml:space="preserve">State Bank</t>
  </si>
  <si>
    <t xml:space="preserve">Service Charge</t>
  </si>
  <si>
    <t xml:space="preserve">Yessnia Camper</t>
  </si>
  <si>
    <t xml:space="preserve">Wages Apr</t>
  </si>
  <si>
    <t xml:space="preserve">Mar bill</t>
  </si>
  <si>
    <t xml:space="preserve">Apr bill</t>
  </si>
  <si>
    <t xml:space="preserve">Robert Mims-</t>
  </si>
  <si>
    <t xml:space="preserve">Contract labor</t>
  </si>
  <si>
    <t xml:space="preserve">mow&amp;weed</t>
  </si>
  <si>
    <t xml:space="preserve">Robert Mims</t>
  </si>
  <si>
    <t xml:space="preserve">gas</t>
  </si>
  <si>
    <t xml:space="preserve">Sckeel Materials</t>
  </si>
  <si>
    <t xml:space="preserve">top soil</t>
  </si>
  <si>
    <t xml:space="preserve">Landscaping</t>
  </si>
  <si>
    <t xml:space="preserve">Week ended Apr 29</t>
  </si>
  <si>
    <t xml:space="preserve">Week ended May 8</t>
  </si>
  <si>
    <t xml:space="preserve">Week ended May 15</t>
  </si>
  <si>
    <t xml:space="preserve">Week ended May 22</t>
  </si>
  <si>
    <t xml:space="preserve">Apr electric/water</t>
  </si>
  <si>
    <t xml:space="preserve">Apr gas </t>
  </si>
  <si>
    <t xml:space="preserve">April bill</t>
  </si>
  <si>
    <t xml:space="preserve">Seguin Gazette</t>
  </si>
  <si>
    <t xml:space="preserve">Advertising</t>
  </si>
  <si>
    <t xml:space="preserve">J.P.s</t>
  </si>
  <si>
    <t xml:space="preserve">Wages Apr 29-May 5</t>
  </si>
  <si>
    <t xml:space="preserve">May bill</t>
  </si>
  <si>
    <t xml:space="preserve">maintenance help</t>
  </si>
  <si>
    <t xml:space="preserve">Wages May 5-12</t>
  </si>
  <si>
    <t xml:space="preserve">supplies</t>
  </si>
  <si>
    <t xml:space="preserve">Lucy Gonzales</t>
  </si>
  <si>
    <t xml:space="preserve">Wages May 6-12</t>
  </si>
  <si>
    <t xml:space="preserve">Appliance parts</t>
  </si>
  <si>
    <t xml:space="preserve">Wages May 13-19</t>
  </si>
  <si>
    <t xml:space="preserve">Juan Armendariz</t>
  </si>
  <si>
    <t xml:space="preserve">Refund</t>
  </si>
  <si>
    <t xml:space="preserve">bee infestation</t>
  </si>
  <si>
    <t xml:space="preserve">Wages May 20-26</t>
  </si>
  <si>
    <t xml:space="preserve">Week ended May 30</t>
  </si>
  <si>
    <t xml:space="preserve">Week ended Jun 5</t>
  </si>
  <si>
    <t xml:space="preserve">Week ended Jun 12</t>
  </si>
  <si>
    <t xml:space="preserve">Week ended Jun 19</t>
  </si>
  <si>
    <t xml:space="preserve">Week ended Jun 26</t>
  </si>
  <si>
    <t xml:space="preserve">May electric/water</t>
  </si>
  <si>
    <t xml:space="preserve">May gas </t>
  </si>
  <si>
    <t xml:space="preserve">#1 &amp; #2</t>
  </si>
  <si>
    <t xml:space="preserve">Returned Checks</t>
  </si>
  <si>
    <t xml:space="preserve">Texas Poster Compliance</t>
  </si>
  <si>
    <t xml:space="preserve">Fed &amp; State Poster</t>
  </si>
  <si>
    <t xml:space="preserve">Wages May 30-Jun 2</t>
  </si>
  <si>
    <t xml:space="preserve">Eagle Rental</t>
  </si>
  <si>
    <t xml:space="preserve">Jack hammer</t>
  </si>
  <si>
    <t xml:space="preserve">Ranft</t>
  </si>
  <si>
    <t xml:space="preserve">landscaping</t>
  </si>
  <si>
    <t xml:space="preserve">paint and locks</t>
  </si>
  <si>
    <t xml:space="preserve">Green Gate</t>
  </si>
  <si>
    <t xml:space="preserve">Wages Jun 2-9</t>
  </si>
  <si>
    <t xml:space="preserve">June bill</t>
  </si>
  <si>
    <t xml:space="preserve">air conditioner</t>
  </si>
  <si>
    <t xml:space="preserve">Air Conditioner</t>
  </si>
  <si>
    <t xml:space="preserve">Scheel Materials</t>
  </si>
  <si>
    <t xml:space="preserve">gravel</t>
  </si>
  <si>
    <t xml:space="preserve">a/c #23</t>
  </si>
  <si>
    <t xml:space="preserve">Wages Jun 12-16</t>
  </si>
  <si>
    <t xml:space="preserve">paint</t>
  </si>
  <si>
    <t xml:space="preserve">vacation pay</t>
  </si>
  <si>
    <t xml:space="preserve">Flags/phone lines</t>
  </si>
  <si>
    <t xml:space="preserve">Trellis</t>
  </si>
  <si>
    <t xml:space="preserve">a/c #3</t>
  </si>
  <si>
    <t xml:space="preserve">Return Flag</t>
  </si>
  <si>
    <t xml:space="preserve">Wages Jun 19-23</t>
  </si>
  <si>
    <t xml:space="preserve">diskettes</t>
  </si>
  <si>
    <t xml:space="preserve">Jim Johnson</t>
  </si>
  <si>
    <t xml:space="preserve">Sanya Vidal</t>
  </si>
  <si>
    <t xml:space="preserve">Contract Labor</t>
  </si>
  <si>
    <t xml:space="preserve">Blanca Cantu</t>
  </si>
  <si>
    <t xml:space="preserve">translate rules</t>
  </si>
  <si>
    <t xml:space="preserve">Wages Jun 27-30</t>
  </si>
  <si>
    <t xml:space="preserve">Week ended Jul 3</t>
  </si>
  <si>
    <t xml:space="preserve">Week ended Jul 10</t>
  </si>
  <si>
    <t xml:space="preserve">Week ended Jul 16</t>
  </si>
  <si>
    <t xml:space="preserve">Week ended Jun 23</t>
  </si>
  <si>
    <t xml:space="preserve">Checks</t>
  </si>
  <si>
    <t xml:space="preserve">Jun electric/water</t>
  </si>
  <si>
    <t xml:space="preserve">gas can, oil for mower</t>
  </si>
  <si>
    <t xml:space="preserve">Steelmans</t>
  </si>
  <si>
    <t xml:space="preserve">office chair</t>
  </si>
  <si>
    <t xml:space="preserve">Wages mowing?</t>
  </si>
  <si>
    <t xml:space="preserve">washing machine</t>
  </si>
  <si>
    <t xml:space="preserve">Papes Floors</t>
  </si>
  <si>
    <t xml:space="preserve">vinyl flooring</t>
  </si>
  <si>
    <t xml:space="preserve">Vinyl</t>
  </si>
  <si>
    <t xml:space="preserve">Miller Locks</t>
  </si>
  <si>
    <t xml:space="preserve">locks</t>
  </si>
  <si>
    <t xml:space="preserve">rent snake</t>
  </si>
  <si>
    <t xml:space="preserve">Wages Jul 3-7</t>
  </si>
  <si>
    <t xml:space="preserve">advance(paid w/ ot)</t>
  </si>
  <si>
    <t xml:space="preserve">a/c supplies</t>
  </si>
  <si>
    <t xml:space="preserve">Rotary hammer</t>
  </si>
  <si>
    <t xml:space="preserve">a/c for office</t>
  </si>
  <si>
    <t xml:space="preserve">office</t>
  </si>
  <si>
    <t xml:space="preserve">ac #16</t>
  </si>
  <si>
    <t xml:space="preserve">a/c ????</t>
  </si>
  <si>
    <t xml:space="preserve">Wages Jul 8-14</t>
  </si>
  <si>
    <t xml:space="preserve">Miguel Galvan</t>
  </si>
  <si>
    <t xml:space="preserve">misc. labor</t>
  </si>
  <si>
    <t xml:space="preserve">John Strauss</t>
  </si>
  <si>
    <t xml:space="preserve">security</t>
  </si>
  <si>
    <t xml:space="preserve">Security</t>
  </si>
  <si>
    <t xml:space="preserve">Moses Vidal</t>
  </si>
  <si>
    <t xml:space="preserve">Auto Zone</t>
  </si>
  <si>
    <t xml:space="preserve">Lucy's car</t>
  </si>
  <si>
    <t xml:space="preserve">office/cleaning</t>
  </si>
  <si>
    <t xml:space="preserve">tool rental</t>
  </si>
  <si>
    <t xml:space="preserve">July bill</t>
  </si>
  <si>
    <t xml:space="preserve">ac#44</t>
  </si>
  <si>
    <t xml:space="preserve">Wages Jul 17-21</t>
  </si>
  <si>
    <t xml:space="preserve">Stephen Luman</t>
  </si>
  <si>
    <t xml:space="preserve"> wages Jul 16</t>
  </si>
  <si>
    <t xml:space="preserve">Jack #44</t>
  </si>
  <si>
    <t xml:space="preserve">Wages Jul 24-28</t>
  </si>
  <si>
    <t xml:space="preserve">Week ended Jul 29</t>
  </si>
  <si>
    <t xml:space="preserve">Week ended Aug 7</t>
  </si>
  <si>
    <t xml:space="preserve">Week ended Aug 14</t>
  </si>
  <si>
    <t xml:space="preserve">Week ended Aug 21</t>
  </si>
  <si>
    <t xml:space="preserve">Week ended Aug 28</t>
  </si>
  <si>
    <t xml:space="preserve">Jul electric/water</t>
  </si>
  <si>
    <t xml:space="preserve">Chad Coleman</t>
  </si>
  <si>
    <t xml:space="preserve">7/15 security</t>
  </si>
  <si>
    <t xml:space="preserve">Ralph's Appliance</t>
  </si>
  <si>
    <t xml:space="preserve">Refrigerator</t>
  </si>
  <si>
    <t xml:space="preserve">payment on a/c's</t>
  </si>
  <si>
    <t xml:space="preserve">Steelman's</t>
  </si>
  <si>
    <t xml:space="preserve">Wages Jul 30-Aug 4</t>
  </si>
  <si>
    <t xml:space="preserve">security 7/29</t>
  </si>
  <si>
    <t xml:space="preserve">security 8/3</t>
  </si>
  <si>
    <t xml:space="preserve">7/12-7/23 apt for rent</t>
  </si>
  <si>
    <t xml:space="preserve">Wages Aug 6-10</t>
  </si>
  <si>
    <t xml:space="preserve">Steelman Office Product</t>
  </si>
  <si>
    <t xml:space="preserve">new fax machine</t>
  </si>
  <si>
    <t xml:space="preserve">Stove and Fridge</t>
  </si>
  <si>
    <t xml:space="preserve">Wages Aug 13-17</t>
  </si>
  <si>
    <t xml:space="preserve">Fridge #23</t>
  </si>
  <si>
    <t xml:space="preserve">Maria Cantu</t>
  </si>
  <si>
    <t xml:space="preserve">deposit return #27</t>
  </si>
  <si>
    <t xml:space="preserve">security 7/16</t>
  </si>
  <si>
    <t xml:space="preserve">Brandon M.</t>
  </si>
  <si>
    <t xml:space="preserve">security 7/17</t>
  </si>
  <si>
    <t xml:space="preserve">Wages Aug 21-25</t>
  </si>
  <si>
    <t xml:space="preserve">Phillip Allen</t>
  </si>
  <si>
    <t xml:space="preserve">original investment</t>
  </si>
  <si>
    <t xml:space="preserve">Investment</t>
  </si>
  <si>
    <t xml:space="preserve">Monthly fee</t>
  </si>
  <si>
    <t xml:space="preserve">Gary Allen</t>
  </si>
  <si>
    <t xml:space="preserve">loan repayment</t>
  </si>
  <si>
    <t xml:space="preserve">Gary</t>
  </si>
  <si>
    <t xml:space="preserve">Southern Pacific Bank</t>
  </si>
  <si>
    <t xml:space="preserve">Mortgage</t>
  </si>
  <si>
    <t xml:space="preserve">1-Comm Credit</t>
  </si>
  <si>
    <t xml:space="preserve">Car</t>
  </si>
  <si>
    <t xml:space="preserve">Guadalupe Coun. Tax Off.</t>
  </si>
  <si>
    <t xml:space="preserve">Property</t>
  </si>
  <si>
    <t xml:space="preserve">deluxe check</t>
  </si>
  <si>
    <t xml:space="preserve">deposit</t>
  </si>
  <si>
    <t xml:space="preserve">Major supply</t>
  </si>
  <si>
    <t xml:space="preserve">Mccoy's</t>
  </si>
  <si>
    <t xml:space="preserve">Lowe's</t>
  </si>
  <si>
    <t xml:space="preserve">The Metal Mart</t>
  </si>
  <si>
    <t xml:space="preserve">Roof for 41</t>
  </si>
  <si>
    <t xml:space="preserve">Building Permits</t>
  </si>
  <si>
    <t xml:space="preserve">Exxon</t>
  </si>
  <si>
    <t xml:space="preserve">Stop and Save</t>
  </si>
  <si>
    <t xml:space="preserve">H.E.B</t>
  </si>
  <si>
    <t xml:space="preserve">materials</t>
  </si>
  <si>
    <t xml:space="preserve">deposit   </t>
  </si>
  <si>
    <t xml:space="preserve">tools</t>
  </si>
  <si>
    <t xml:space="preserve">Dealers Electrical</t>
  </si>
  <si>
    <t xml:space="preserve">Texaco</t>
  </si>
  <si>
    <t xml:space="preserve">Tractor Supply Co.</t>
  </si>
  <si>
    <t xml:space="preserve">Sac n Pac</t>
  </si>
  <si>
    <t xml:space="preserve">Brenda Key Stone</t>
  </si>
  <si>
    <t xml:space="preserve">Land</t>
  </si>
  <si>
    <t xml:space="preserve">Business 2.0</t>
  </si>
  <si>
    <t xml:space="preserve">Vivroux True Value</t>
  </si>
  <si>
    <t xml:space="preserve">Kelly Novak</t>
  </si>
  <si>
    <t xml:space="preserve">Citgo</t>
  </si>
  <si>
    <t xml:space="preserve">Plumbing</t>
  </si>
  <si>
    <t xml:space="preserve">Diamond Shamrock</t>
  </si>
  <si>
    <t xml:space="preserve">Comal County RDF</t>
  </si>
  <si>
    <t xml:space="preserve">Pameco</t>
  </si>
  <si>
    <t xml:space="preserve">Mobil</t>
  </si>
  <si>
    <t xml:space="preserve">Deposit</t>
  </si>
  <si>
    <t xml:space="preserve">G.A. Powers Co.</t>
  </si>
  <si>
    <t xml:space="preserve">Scott Perkins DDS</t>
  </si>
  <si>
    <t xml:space="preserve">Tommy Sherlock</t>
  </si>
  <si>
    <t xml:space="preserve">vinyl floor</t>
  </si>
  <si>
    <t xml:space="preserve">Tire Factory</t>
  </si>
  <si>
    <t xml:space="preserve">Powers </t>
  </si>
  <si>
    <t xml:space="preserve">WM Supercenter</t>
  </si>
  <si>
    <t xml:space="preserve">Maxor</t>
  </si>
  <si>
    <t xml:space="preserve">prescrip</t>
  </si>
  <si>
    <t xml:space="preserve">Central Insur. Agency</t>
  </si>
  <si>
    <t xml:space="preserve">2000 insurance</t>
  </si>
  <si>
    <t xml:space="preserve">Insurance</t>
  </si>
  <si>
    <t xml:space="preserve">Liz Taylor</t>
  </si>
  <si>
    <t xml:space="preserve">MS</t>
  </si>
  <si>
    <t xml:space="preserve">Clear Lake Civic Club</t>
  </si>
  <si>
    <t xml:space="preserve">Randy's wife</t>
  </si>
  <si>
    <t xml:space="preserve">Week ending Sep. 1</t>
  </si>
  <si>
    <t xml:space="preserve">Week ending Sep. 8</t>
  </si>
  <si>
    <t xml:space="preserve">Week ending Sep. 15</t>
  </si>
  <si>
    <t xml:space="preserve">Week ending Sep. 22</t>
  </si>
  <si>
    <t xml:space="preserve">August Elect/water</t>
  </si>
  <si>
    <t xml:space="preserve">August gas</t>
  </si>
  <si>
    <t xml:space="preserve">Steelman Office Prod</t>
  </si>
  <si>
    <t xml:space="preserve">liscence renewal</t>
  </si>
  <si>
    <t xml:space="preserve">Wade O'Neil</t>
  </si>
  <si>
    <t xml:space="preserve">Manager</t>
  </si>
  <si>
    <t xml:space="preserve">Brandan Moczygemba</t>
  </si>
  <si>
    <t xml:space="preserve">Wal-Mart</t>
  </si>
  <si>
    <t xml:space="preserve">#38 &amp; #9</t>
  </si>
  <si>
    <t xml:space="preserve">#23,24,44,28, 7</t>
  </si>
  <si>
    <t xml:space="preserve">&amp; prop</t>
  </si>
  <si>
    <t xml:space="preserve">Astelco</t>
  </si>
  <si>
    <t xml:space="preserve">#3</t>
  </si>
  <si>
    <t xml:space="preserve">G.V.H. Imaging Dept.</t>
  </si>
  <si>
    <t xml:space="preserve">Medical-Wade</t>
  </si>
  <si>
    <t xml:space="preserve">Worldwide Pest Cont.</t>
  </si>
  <si>
    <t xml:space="preserve">Pest control</t>
  </si>
  <si>
    <t xml:space="preserve">Ranft Appliance Cen.</t>
  </si>
  <si>
    <t xml:space="preserve">National Tenant Net.</t>
  </si>
  <si>
    <t xml:space="preserve">background check</t>
  </si>
  <si>
    <t xml:space="preserve">Background Check</t>
  </si>
  <si>
    <t xml:space="preserve">A.T. &amp; T</t>
  </si>
  <si>
    <t xml:space="preserve">Oscar Reyes</t>
  </si>
  <si>
    <t xml:space="preserve">U.S.Postal Service</t>
  </si>
  <si>
    <t xml:space="preserve">Scott Massinger</t>
  </si>
  <si>
    <t xml:space="preserve">#11, 20</t>
  </si>
  <si>
    <t xml:space="preserve">#20-B</t>
  </si>
  <si>
    <t xml:space="preserve">Alonso Perez</t>
  </si>
  <si>
    <t xml:space="preserve">returned deposit</t>
  </si>
  <si>
    <t xml:space="preserve">Charles Hillary</t>
  </si>
  <si>
    <t xml:space="preserve">Pape Floor</t>
  </si>
  <si>
    <t xml:space="preserve">Moore Supply Co.</t>
  </si>
  <si>
    <t xml:space="preserve">Major Supply</t>
  </si>
  <si>
    <t xml:space="preserve">Secretary of State</t>
  </si>
  <si>
    <t xml:space="preserve">Lake Raven Stables</t>
  </si>
  <si>
    <t xml:space="preserve">Application Fee</t>
  </si>
  <si>
    <t xml:space="preserve">Late Charges</t>
  </si>
  <si>
    <t xml:space="preserve">Deposit Receipt</t>
  </si>
  <si>
    <t xml:space="preserve">Deposit Refund</t>
  </si>
  <si>
    <t xml:space="preserve">Electrical</t>
  </si>
  <si>
    <t xml:space="preserve">Roofing</t>
  </si>
  <si>
    <t xml:space="preserve">Landscape</t>
  </si>
  <si>
    <t xml:space="preserve">Closing Cost</t>
  </si>
  <si>
    <t xml:space="preserve">**12 Month leases</t>
  </si>
  <si>
    <t xml:space="preserve">Maint</t>
  </si>
  <si>
    <t xml:space="preserve">Mgr/Maint</t>
  </si>
  <si>
    <t xml:space="preserve">  Total Exp</t>
  </si>
  <si>
    <t xml:space="preserve">Rent-Exp</t>
  </si>
  <si>
    <t xml:space="preserve">Per Year</t>
  </si>
  <si>
    <t xml:space="preserve">Pat</t>
  </si>
  <si>
    <t xml:space="preserve">Total Week</t>
  </si>
  <si>
    <t xml:space="preserve">Total Year</t>
  </si>
  <si>
    <t xml:space="preserve">Per Month</t>
  </si>
  <si>
    <t xml:space="preserve">NOI</t>
  </si>
  <si>
    <t xml:space="preserve">Adjusted NOI</t>
  </si>
  <si>
    <t xml:space="preserve">Cap Rate</t>
  </si>
  <si>
    <t xml:space="preserve">Offer Price</t>
  </si>
  <si>
    <t xml:space="preserve">Sales Commis.</t>
  </si>
  <si>
    <t xml:space="preserve">Net</t>
  </si>
  <si>
    <t xml:space="preserve">Note</t>
  </si>
  <si>
    <t xml:space="preserve">Cash out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</si>
</sst>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#,##0.00"/>
    <numFmt numFmtId="167" formatCode="#,##0"/>
    <numFmt numFmtId="168" formatCode="[$-409]d\-mmm"/>
    <numFmt numFmtId="169" formatCode="_(* #,##0.00_);_(* \(#,##0.00\);_(* \-??_);_(@_)"/>
    <numFmt numFmtId="170" formatCode="_(* #,##0_);_(* \(#,##0\);_(* \-??_);_(@_)"/>
    <numFmt numFmtId="171" formatCode="0%"/>
    <numFmt numFmtId="172" formatCode="0.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619" createdVersion="3">
  <cacheSource type="worksheet">
    <worksheetSource ref="B2:J621" sheet="Checkbook"/>
  </cacheSource>
  <cacheFields count="9">
    <cacheField name="Written" numFmtId="0">
      <sharedItems containsNonDate="0" containsDate="1" containsString="0" containsBlank="1" minDate="1999-08-12T00:00:00" maxDate="2000-09-29T00:00:00" count="191">
        <d v="1999-08-12T00:00:00"/>
        <d v="1999-09-30T00:00:00"/>
        <d v="1999-10-31T00:00:00"/>
        <d v="1999-11-30T00:00:00"/>
        <d v="1999-12-08T00:00:00"/>
        <d v="1999-12-27T00:00:00"/>
        <d v="1999-12-28T00:00:00"/>
        <d v="1999-12-29T00:00:00"/>
        <d v="1999-12-30T00:00:00"/>
        <d v="1999-12-31T00:00:00"/>
        <d v="2000-01-03T00:00:00"/>
        <d v="2000-01-04T00:00:00"/>
        <d v="2000-01-05T00:00:00"/>
        <d v="2000-01-06T00:00:00"/>
        <d v="2000-01-07T00:00:00"/>
        <d v="2000-01-08T00:00:00"/>
        <d v="2000-01-10T00:00:00"/>
        <d v="2000-01-11T00:00:00"/>
        <d v="2000-01-12T00:00:00"/>
        <d v="2000-01-14T00:00:00"/>
        <d v="2000-01-18T00:00:00"/>
        <d v="2000-01-21T00:00:00"/>
        <d v="2000-01-24T00:00:00"/>
        <d v="2000-01-25T00:00:00"/>
        <d v="2000-01-26T00:00:00"/>
        <d v="2000-01-28T00:00:00"/>
        <d v="2000-01-30T00:00:00"/>
        <d v="2000-02-01T00:00:00"/>
        <d v="2000-02-02T00:00:00"/>
        <d v="2000-02-03T00:00:00"/>
        <d v="2000-02-04T00:00:00"/>
        <d v="2000-02-07T00:00:00"/>
        <d v="2000-02-08T00:00:00"/>
        <d v="2000-02-11T00:00:00"/>
        <d v="2000-02-14T00:00:00"/>
        <d v="2000-02-15T00:00:00"/>
        <d v="2000-02-16T00:00:00"/>
        <d v="2000-02-17T00:00:00"/>
        <d v="2000-02-18T00:00:00"/>
        <d v="2000-02-21T00:00:00"/>
        <d v="2000-02-22T00:00:00"/>
        <d v="2000-02-23T00:00:00"/>
        <d v="2000-02-24T00:00:00"/>
        <d v="2000-02-25T00:00:00"/>
        <d v="2000-02-28T00:00:00"/>
        <d v="2000-03-01T00:00:00"/>
        <d v="2000-03-02T00:00:00"/>
        <d v="2000-03-03T00:00:00"/>
        <d v="2000-03-06T00:00:00"/>
        <d v="2000-03-09T00:00:00"/>
        <d v="2000-03-10T00:00:00"/>
        <d v="2000-03-13T00:00:00"/>
        <d v="2000-03-16T00:00:00"/>
        <d v="2000-03-17T00:00:00"/>
        <d v="2000-03-20T00:00:00"/>
        <d v="2000-03-21T00:00:00"/>
        <d v="2000-03-24T00:00:00"/>
        <d v="2000-03-27T00:00:00"/>
        <d v="2000-03-28T00:00:00"/>
        <d v="2000-03-29T00:00:00"/>
        <d v="2000-03-30T00:00:00"/>
        <d v="2000-03-3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4T00:00:00"/>
        <d v="2000-04-17T00:00:00"/>
        <d v="2000-04-18T00:00:00"/>
        <d v="2000-04-19T00:00:00"/>
        <d v="2000-04-20T00:00:00"/>
        <d v="2000-04-21T00:00:00"/>
        <d v="2000-04-24T00:00:00"/>
        <d v="2000-04-25T00:00:00"/>
        <d v="2000-04-27T00:00:00"/>
        <d v="2000-04-28T00:00:00"/>
        <d v="2000-04-29T00:00:00"/>
        <d v="2000-05-01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3T00:00:00"/>
        <d v="2000-05-24T00:00:00"/>
        <d v="2000-05-25T00:00:00"/>
        <d v="2000-05-26T00:00:00"/>
        <d v="2000-05-29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7T00:00:00"/>
        <d v="2000-06-19T00:00:00"/>
        <d v="2000-06-20T00:00:00"/>
        <d v="2000-06-21T00:00:00"/>
        <d v="2000-06-22T00:00:00"/>
        <d v="2000-06-23T00:00:00"/>
        <d v="2000-06-24T00:00:00"/>
        <d v="2000-06-26T00:00:00"/>
        <d v="2000-06-27T00:00:00"/>
        <d v="2000-06-28T00:00:00"/>
        <d v="2000-06-29T00:00:00"/>
        <d v="2000-06-30T00:00:00"/>
        <d v="2000-07-01T00:00:00"/>
        <d v="2000-07-03T00:00:00"/>
        <d v="2000-07-05T00:00:00"/>
        <d v="2000-07-06T00:00:00"/>
        <d v="2000-07-07T00:00:00"/>
        <d v="2000-07-10T00:00:00"/>
        <d v="2000-07-11T00:00:00"/>
        <d v="2000-07-12T00:00:00"/>
        <d v="2000-07-14T00:00:00"/>
        <d v="2000-07-15T00:00:00"/>
        <d v="2000-07-17T00:00:00"/>
        <d v="2000-07-18T00:00:00"/>
        <d v="2000-07-19T00:00:00"/>
        <d v="2000-07-20T00:00:00"/>
        <d v="2000-07-21T00:00:00"/>
        <d v="2000-07-24T00:00:00"/>
        <d v="2000-07-25T00:00:00"/>
        <d v="2000-07-26T00:00:00"/>
        <d v="2000-07-27T00:00:00"/>
        <d v="2000-07-28T00:00:00"/>
        <d v="2000-07-31T00:00:00"/>
        <d v="2000-08-01T00:00:00"/>
        <d v="2000-08-02T00:00:00"/>
        <d v="2000-08-03T00:00:00"/>
        <d v="2000-08-04T00:00:00"/>
        <d v="2000-08-07T00:00:00"/>
        <d v="2000-08-08T00:00:00"/>
        <d v="2000-08-09T00:00:00"/>
        <d v="2000-08-10T00:00:00"/>
        <d v="2000-08-11T00:00:00"/>
        <d v="2000-08-14T00:00:00"/>
        <d v="2000-08-15T00:00:00"/>
        <d v="2000-08-16T00:00:00"/>
        <d v="2000-08-17T00:00:00"/>
        <d v="2000-08-18T00:00:00"/>
        <d v="2000-08-21T00:00:00"/>
        <d v="2000-08-22T00:00:00"/>
        <d v="2000-08-23T00:00:00"/>
        <d v="2000-08-24T00:00:00"/>
        <d v="2000-08-25T00:00:00"/>
        <d v="2000-08-26T00:00:00"/>
        <d v="2000-08-28T00:00:00"/>
        <d v="2000-08-29T00:00:00"/>
        <d v="2000-08-30T00:00:00"/>
        <d v="2000-08-31T00:00:00"/>
        <d v="2000-09-01T00:00:00"/>
        <d v="2000-09-04T00:00:00"/>
        <d v="2000-09-05T00:00:00"/>
        <d v="2000-09-06T00:00:00"/>
        <d v="2000-09-08T00:00:00"/>
        <d v="2000-09-11T00:00:00"/>
        <d v="2000-09-12T00:00:00"/>
        <d v="2000-09-13T00:00:00"/>
        <d v="2000-09-14T00:00:00"/>
        <d v="2000-09-15T00:00:00"/>
        <d v="2000-09-18T00:00:00"/>
        <d v="2000-09-19T00:00:00"/>
        <d v="2000-09-20T00:00:00"/>
        <d v="2000-09-22T00:00:00"/>
        <d v="2000-09-25T00:00:00"/>
        <d v="2000-09-26T00:00:00"/>
        <d v="2000-09-27T00:00:00"/>
        <d v="2000-09-28T00:00:00"/>
        <d v="2000-09-29T00:00:00"/>
        <m/>
      </sharedItems>
    </cacheField>
    <cacheField name="Cleared" numFmtId="0">
      <sharedItems count="11">
        <s v="April"/>
        <s v="August"/>
        <s v="February"/>
        <s v="January"/>
        <s v="July"/>
        <s v="June"/>
        <s v="March"/>
        <s v="May"/>
        <s v="November"/>
        <s v="October"/>
        <s v="September"/>
      </sharedItems>
    </cacheField>
    <cacheField name="Year" numFmtId="0">
      <sharedItems containsSemiMixedTypes="0" containsString="0" containsNumber="1" containsInteger="1" minValue="1999" maxValue="2000" count="2">
        <n v="1999"/>
        <n v="2000"/>
      </sharedItems>
    </cacheField>
    <cacheField name="Number" numFmtId="0">
      <sharedItems containsString="0" containsBlank="1" containsNumber="1" containsInteger="1" minValue="1119" maxValue="1480" count="334">
        <n v="1119"/>
        <n v="1140"/>
        <n v="1141"/>
        <n v="1142"/>
        <n v="1143"/>
        <n v="1145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9"/>
        <n v="1480"/>
        <m/>
      </sharedItems>
    </cacheField>
    <cacheField name="Vendor" numFmtId="0">
      <sharedItems count="126">
        <s v=" KWJ tool rental"/>
        <s v="1-Comm Credit"/>
        <s v="1st Source"/>
        <s v="A.T. &amp; T"/>
        <s v="Abbey M"/>
        <s v="Alonso Perez"/>
        <s v="Astelco"/>
        <s v="AT&amp;T"/>
        <s v="Auto Zone"/>
        <s v="Blanca Cantu"/>
        <s v="Brandan Moczygemba"/>
        <s v="Brandon M."/>
        <s v="Brenda Key Stone"/>
        <s v="Business 2.0"/>
        <s v="Central Insur. Agency"/>
        <s v="Century"/>
        <s v="Chad Coleman"/>
        <s v="Charles Hillary"/>
        <s v="Citgo"/>
        <s v="City of Seguin"/>
        <s v="Clear Lake Civic Club"/>
        <s v="Comal County RDF"/>
        <s v="Crumps"/>
        <s v="Dealers Electrical"/>
        <s v="deposit"/>
        <s v="Diamond Shamrock"/>
        <s v="Domingo Salazar"/>
        <s v="Eagle Rental"/>
        <s v="Entex"/>
        <s v="Exxon"/>
        <s v="FrankPera"/>
        <s v="G.A. Powers Co."/>
        <s v="G.V.H. Imaging Dept."/>
        <s v="Gary Allen"/>
        <s v="Green Gate"/>
        <s v="Guadalupe Coun. Tax Off."/>
        <s v="H.E.B"/>
        <s v="Home Depot"/>
        <s v="Internet banking"/>
        <s v="J.P.s"/>
        <s v="Jim Johnson"/>
        <s v="John Rolls-2rolls pad"/>
        <s v="John Strauss"/>
        <s v="JPSQuick Stop"/>
        <s v="Juan Armendariz"/>
        <s v="Kelly Novak"/>
        <s v="KWJ"/>
        <s v="KWJ-toolren."/>
        <s v="Lake Raven Stables"/>
        <s v="Liz Taylor"/>
        <s v="Lowe's"/>
        <s v="Lucy Gonzales"/>
        <s v="Major supply"/>
        <s v="Maria Cantu"/>
        <s v="Mary Richards"/>
        <s v="Maxor"/>
        <s v="Mccoy's"/>
        <s v="Miguel Galvan"/>
        <s v="Miller Locks"/>
        <s v="Mobil"/>
        <s v="Modesta Ramos"/>
        <s v="Moore Supply Co."/>
        <s v="Moses Vidal"/>
        <s v="National Tenant Net."/>
        <s v="National Tenant Network"/>
        <s v="Oscar Reyes"/>
        <s v="P&amp;G Prop."/>
        <s v="P&amp;G Properties"/>
        <s v="Pameco"/>
        <s v="Pape Floor"/>
        <s v="Pape Floors"/>
        <s v="Pape Lumber"/>
        <s v="Papes Floor"/>
        <s v="Papes Floors"/>
        <s v="Papes Lumber"/>
        <s v="Phillip Allen"/>
        <s v="Powers "/>
        <s v="Radio Shack"/>
        <s v="Ralph's Appliance"/>
        <s v="Ranft"/>
        <s v="Ranft Appliance"/>
        <s v="Ranft Appliance Cen."/>
        <s v="Rent"/>
        <s v="Returned check"/>
        <s v="Robert Mims"/>
        <s v="Robert Mims-"/>
        <s v="Robert Mims-Contract labor"/>
        <s v="Sac n Pac"/>
        <s v="Sanya Vidal"/>
        <s v="Scheel Materials"/>
        <s v="Sckeel Materials"/>
        <s v="Scott Massinger"/>
        <s v="Scott Perkins DDS"/>
        <s v="Secretary of State"/>
        <s v="Seguin Gazette"/>
        <s v="SherWilliams"/>
        <s v="Southern Pacific Bank"/>
        <s v="Southwestern Bell"/>
        <s v="state bank"/>
        <s v="Steelman Office Prod"/>
        <s v="Steelman Office Product"/>
        <s v="Steelman's"/>
        <s v="Steelman's Office"/>
        <s v="Steelmans"/>
        <s v="Stephen Luman"/>
        <s v="Stop and Save"/>
        <s v="SWBell"/>
        <s v="Texaco"/>
        <s v="Texas Poster Compliance"/>
        <s v="The Metal Mart"/>
        <s v="Tire Factory"/>
        <s v="Tommy Sherlock"/>
        <s v="Tractor Supply Co."/>
        <s v="True Value-photo cell"/>
        <s v="U.S.Postal Service"/>
        <s v="USPS"/>
        <s v="Vivroux True Value"/>
        <s v="Wade O'Neil"/>
        <s v="Wade O'Neill"/>
        <s v="Wal-mart"/>
        <s v="Walmart"/>
        <s v="WM Supercenter"/>
        <s v="Worldwide Pest"/>
        <s v="Worldwide Pest Cont."/>
        <s v="WW Pest"/>
        <s v="Yessnia Camper"/>
      </sharedItems>
    </cacheField>
    <cacheField name="Description" numFmtId="0">
      <sharedItems containsBlank="1" count="203">
        <s v=" Wages feb-mar.labor"/>
        <s v=" wages Jul 16"/>
        <s v="#1 &amp; #2"/>
        <s v="#5 Security Deposit"/>
        <s v="2000 insurance"/>
        <s v="7/12-7/23 apt for rent"/>
        <s v="7/15 security"/>
        <s v="a/c"/>
        <s v="a/c ????"/>
        <s v="a/c #23"/>
        <s v="a/c #3"/>
        <s v="a/c for office"/>
        <s v="A/C or appliance"/>
        <s v="a/c supplies"/>
        <s v="ac #16"/>
        <s v="ac#44"/>
        <s v="advance(paid w/ ot)"/>
        <s v="Advertising"/>
        <s v="air conditioner"/>
        <s v="Appliance parts"/>
        <s v="Apr bill"/>
        <s v="Apr electric/water"/>
        <s v="Apr gas "/>
        <s v="April bill"/>
        <s v="August Elect/water"/>
        <s v="August gas"/>
        <s v="background check"/>
        <s v="background checks"/>
        <s v="bee infestation"/>
        <s v="Bonus"/>
        <s v="Building Permits"/>
        <s v="Checks"/>
        <s v="Clean #9 &amp; #16"/>
        <s v="clean Sup."/>
        <s v="Cleaning supplies"/>
        <s v="Contract labor"/>
        <s v="Correction "/>
        <s v="Dec bill"/>
        <s v="Dec electric/water"/>
        <s v="Dec gas"/>
        <s v="deluxe check"/>
        <s v="deposit   "/>
        <s v="Deposit Return"/>
        <s v="deposit return #27"/>
        <s v="diskettes"/>
        <s v="Exterminator"/>
        <s v="fax film"/>
        <s v="Feb bill"/>
        <s v="Feb electric/water"/>
        <s v="Feb gas "/>
        <s v="feb long distance"/>
        <s v="Fed &amp; State Poster"/>
        <s v="Flags/phone lines"/>
        <s v="Fridge #23"/>
        <s v="Gary sup."/>
        <s v="Gas"/>
        <s v="gas can, oil for mower"/>
        <s v="gravel"/>
        <s v="Hand out flyers"/>
        <s v="Install carpet"/>
        <s v="Jack #44"/>
        <s v="Jack hammer"/>
        <s v="Jan bill"/>
        <s v="Jan Electricity &amp; Water"/>
        <s v="Jan Gas"/>
        <s v="Jan long distance"/>
        <s v="Jul electric/water"/>
        <s v="Jul gas"/>
        <s v="July bill"/>
        <s v="Jun electric/water"/>
        <s v="Jun gas"/>
        <s v="June bill"/>
        <s v="landscaping"/>
        <s v="liscence renewal"/>
        <s v="loan repayment"/>
        <s v="locks"/>
        <s v="Lucy's car"/>
        <s v="lumber#27"/>
        <s v="maintenance help"/>
        <s v="Mar bill"/>
        <s v="Mar electric/water"/>
        <s v="Mar gas "/>
        <s v="May bill"/>
        <s v="May electric/water"/>
        <s v="May gas "/>
        <s v="Medical-Wade"/>
        <s v="miniblind"/>
        <s v="Misc supplies"/>
        <s v="misc. labor"/>
        <s v="Monthly fee"/>
        <s v="mow&amp;weed"/>
        <s v="new fax machine"/>
        <s v="office chair"/>
        <s v="Office supplies"/>
        <s v="office/cleaning"/>
        <s v="original investment"/>
        <s v="Oven switch"/>
        <s v="Paint"/>
        <s v="paint and locks"/>
        <s v="parts"/>
        <s v="payment on a/c's"/>
        <s v="plexi glass"/>
        <s v="prescrip"/>
        <s v="Refrigerator"/>
        <s v="Refund"/>
        <s v="Rent snake"/>
        <s v="Return Flag"/>
        <s v="Returned check"/>
        <s v="Roof for 41"/>
        <s v="Rotary hammer"/>
        <s v="security"/>
        <s v="security 7/16"/>
        <s v="security 7/17"/>
        <s v="security 7/29"/>
        <s v="security 8/3"/>
        <s v="service charge"/>
        <s v="snake"/>
        <s v="stamps"/>
        <s v="Stove and Fridge"/>
        <s v="Stove pans"/>
        <s v="Supplies"/>
        <s v="Telephone"/>
        <s v="tool rental"/>
        <s v="top soil"/>
        <s v="translate rules"/>
        <s v="Trellis"/>
        <s v="vacation pay"/>
        <s v="vinyl flooring"/>
        <s v="Wages"/>
        <s v="Wages Apr"/>
        <s v="Wages Apr 29-May 5"/>
        <s v="Wages Aug 13-17"/>
        <s v="Wages Aug 21-25"/>
        <s v="Wages Aug 6-10"/>
        <s v="Wages feb"/>
        <s v="Wages Feb 12-18"/>
        <s v="Wages Feb 19-25"/>
        <s v="Wages Feb 6-11"/>
        <s v="Wages jan 1-7"/>
        <s v="Wages jan 15-21"/>
        <s v="Wages Jan 22-28"/>
        <s v="Wages Jan 29-Feb 4"/>
        <s v="Wages jan 8-14"/>
        <s v="Wages Jan. 22-28"/>
        <s v="Wages Jul 17-21"/>
        <s v="Wages Jul 24-28"/>
        <s v="Wages Jul 3-7"/>
        <s v="Wages Jul 30-Aug 4"/>
        <s v="Wages Jul 8-14"/>
        <s v="Wages Jun 12-16"/>
        <s v="Wages Jun 19-23"/>
        <s v="Wages Jun 2-9"/>
        <s v="Wages Jun 27-30"/>
        <s v="Wages mar"/>
        <s v="Wages May 13-19"/>
        <s v="Wages May 20-26"/>
        <s v="Wages May 30-Jun 2"/>
        <s v="Wages May 5-12"/>
        <s v="Wages May 6-12"/>
        <s v="Wages mowing?"/>
        <s v="Wages-mow"/>
        <s v="washing machine"/>
        <s v="Week ended Apr 1"/>
        <s v="Week ended Apr 15"/>
        <s v="Week ended Apr 22"/>
        <s v="Week ended Apr 29"/>
        <s v="Week ended Apr 8"/>
        <s v="Week ended Aug 14"/>
        <s v="Week ended Aug 21"/>
        <s v="Week ended Aug 28"/>
        <s v="Week ended Aug 7"/>
        <s v="Week ended Feb 12"/>
        <s v="Week ended Feb 19"/>
        <s v="Week ended Feb 26"/>
        <s v="Week ended Feb 5"/>
        <s v="Week ended Jan 28"/>
        <s v="Week ended Jul 10"/>
        <s v="Week ended Jul 16"/>
        <s v="Week ended Jul 29"/>
        <s v="Week ended Jul 3"/>
        <s v="Week ended Jun 12"/>
        <s v="Week ended Jun 19"/>
        <s v="Week ended Jun 23"/>
        <s v="Week ended Jun 26"/>
        <s v="Week ended Jun 5"/>
        <s v="Week ended Mar 10"/>
        <s v="Week ended Mar 17"/>
        <s v="Week ended Mar 24"/>
        <s v="Week ended Mar 3"/>
        <s v="Week ended May 15"/>
        <s v="Week ended May 22"/>
        <s v="Week ended May 30"/>
        <s v="Week ended May 8"/>
        <s v="Week ending Dec 31"/>
        <s v="Week ending Jan 14"/>
        <s v="Week ending Jan 21"/>
        <s v="Week ending Jan 7"/>
        <s v="Week ending Sep. 1"/>
        <s v="Week ending Sep. 15"/>
        <s v="Week ending Sep. 22"/>
        <s v="Week ending Sep. 8"/>
        <s v="Xfer to 38855"/>
        <m/>
      </sharedItems>
    </cacheField>
    <cacheField name="Category" numFmtId="0">
      <sharedItems count="9">
        <s v="Financing"/>
        <s v="Income"/>
        <s v="Labor"/>
        <s v="Materials"/>
        <s v="Other"/>
        <s v="Personal"/>
        <s v="Services"/>
        <s v="Taxes"/>
        <s v="Utilities"/>
      </sharedItems>
    </cacheField>
    <cacheField name="Category2" numFmtId="0">
      <sharedItems containsBlank="1" count="43">
        <s v="Advertising"/>
        <s v="Air Conditioner"/>
        <s v="Appliance"/>
        <s v="Background"/>
        <s v="Background Check"/>
        <s v="Car"/>
        <s v="Carpet"/>
        <s v="Cleaning"/>
        <s v="Deposit Return"/>
        <s v="Elect/Water"/>
        <s v="Gary"/>
        <s v="Gas"/>
        <s v="Insurance"/>
        <s v="Interior"/>
        <s v="Investment"/>
        <s v="Land"/>
        <s v="Landscaping"/>
        <s v="Lumber"/>
        <s v="Maintenance"/>
        <s v="Management"/>
        <s v="Manager"/>
        <s v="Miscellaneous"/>
        <s v="Mortgage"/>
        <s v="MS"/>
        <s v="Office"/>
        <s v="Other"/>
        <s v="Paint"/>
        <s v="Pest Control"/>
        <s v="Phone"/>
        <s v="Plumbing"/>
        <s v="Professional"/>
        <s v="Property"/>
        <s v="Randy's wife"/>
        <s v="Rent"/>
        <s v="Returned Checks"/>
        <s v="returned deposit"/>
        <s v="Security"/>
        <s v="Telephone"/>
        <s v="Tools"/>
        <s v="Transfer"/>
        <s v="Vinyl"/>
        <s v="vinyl floor"/>
        <m/>
      </sharedItems>
    </cacheField>
    <cacheField name="Amount" numFmtId="0">
      <sharedItems containsSemiMixedTypes="0" containsString="0" containsNumber="1" minValue="-15350" maxValue="10000" count="444">
        <n v="-15350"/>
        <n v="-11639.77"/>
        <n v="-10000"/>
        <n v="-5160.42"/>
        <n v="-4748.19"/>
        <n v="-4618.73"/>
        <n v="-4235"/>
        <n v="-4071.58"/>
        <n v="-3941.3"/>
        <n v="-3697.31"/>
        <n v="-3477.25"/>
        <n v="-3408.34"/>
        <n v="-3397.5"/>
        <n v="-3354.55"/>
        <n v="-3205"/>
        <n v="-2877.22"/>
        <n v="-1303.55"/>
        <n v="-1204.65"/>
        <n v="-1124.78"/>
        <n v="-1055.34"/>
        <n v="-1000"/>
        <n v="-986.26"/>
        <n v="-820.33"/>
        <n v="-815.37"/>
        <n v="-810.93"/>
        <n v="-792.28"/>
        <n v="-792.2"/>
        <n v="-791.24"/>
        <n v="-780.65"/>
        <n v="-754"/>
        <n v="-733.94"/>
        <n v="-700.16"/>
        <n v="-691.87"/>
        <n v="-580.26"/>
        <n v="-580"/>
        <n v="-570.24"/>
        <n v="-560.95"/>
        <n v="-542.85"/>
        <n v="-542.27"/>
        <n v="-540"/>
        <n v="-496.58"/>
        <n v="-480"/>
        <n v="-470"/>
        <n v="-463"/>
        <n v="-443.83"/>
        <n v="-440"/>
        <n v="-430"/>
        <n v="-423"/>
        <n v="-418.97"/>
        <n v="-417.36"/>
        <n v="-410"/>
        <n v="-408.28"/>
        <n v="-408"/>
        <n v="-400"/>
        <n v="-396.2"/>
        <n v="-393.18"/>
        <n v="-383.5"/>
        <n v="-383"/>
        <n v="-370.53"/>
        <n v="-370"/>
        <n v="-365"/>
        <n v="-360.91"/>
        <n v="-360"/>
        <n v="-354.5"/>
        <n v="-351.65"/>
        <n v="-350"/>
        <n v="-342.76"/>
        <n v="-339.11"/>
        <n v="-338.49"/>
        <n v="-336"/>
        <n v="-334.5"/>
        <n v="-322.34"/>
        <n v="-315"/>
        <n v="-310"/>
        <n v="-308.56"/>
        <n v="-304.5"/>
        <n v="-304"/>
        <n v="-300"/>
        <n v="-290"/>
        <n v="-285.46"/>
        <n v="-284.24"/>
        <n v="-280"/>
        <n v="-272"/>
        <n v="-270"/>
        <n v="-261.5"/>
        <n v="-260"/>
        <n v="-250"/>
        <n v="-240.53"/>
        <n v="-240"/>
        <n v="-224.59"/>
        <n v="-220"/>
        <n v="-216.85"/>
        <n v="-215.42"/>
        <n v="-215.15"/>
        <n v="-211.98"/>
        <n v="-210.11"/>
        <n v="-210"/>
        <n v="-206.12"/>
        <n v="-202.47"/>
        <n v="-200"/>
        <n v="-198.68"/>
        <n v="-195.04"/>
        <n v="-192.61"/>
        <n v="-185"/>
        <n v="-184.12"/>
        <n v="-184"/>
        <n v="-183.75"/>
        <n v="-177.79"/>
        <n v="-176.64"/>
        <n v="-176.14"/>
        <n v="-175"/>
        <n v="-174.31"/>
        <n v="-171.44"/>
        <n v="-168.89"/>
        <n v="-166.71"/>
        <n v="-162.67"/>
        <n v="-160"/>
        <n v="-157.5"/>
        <n v="-155.88"/>
        <n v="-152.64"/>
        <n v="-151.5"/>
        <n v="-150.47"/>
        <n v="-150.1"/>
        <n v="-149.95"/>
        <n v="-147.07"/>
        <n v="-145.65"/>
        <n v="-142.9"/>
        <n v="-140"/>
        <n v="-137.06"/>
        <n v="-133.92"/>
        <n v="-131.49"/>
        <n v="-130"/>
        <n v="-129.8"/>
        <n v="-127.62"/>
        <n v="-125.66"/>
        <n v="-125.25"/>
        <n v="-125"/>
        <n v="-124.79"/>
        <n v="-123.79"/>
        <n v="-123.36"/>
        <n v="-121.45"/>
        <n v="-120"/>
        <n v="-119.84"/>
        <n v="-119.72"/>
        <n v="-119.55"/>
        <n v="-116.03"/>
        <n v="-116.01"/>
        <n v="-115"/>
        <n v="-113.14"/>
        <n v="-111"/>
        <n v="-110"/>
        <n v="-108.98"/>
        <n v="-108.25"/>
        <n v="-108.05"/>
        <n v="-106.68"/>
        <n v="-105"/>
        <n v="-103.95"/>
        <n v="-103.66"/>
        <n v="-102.91"/>
        <n v="-102"/>
        <n v="-100"/>
        <n v="-98.83"/>
        <n v="-98.8"/>
        <n v="-96.69"/>
        <n v="-96.68"/>
        <n v="-96.02"/>
        <n v="-96.01"/>
        <n v="-94"/>
        <n v="-88.47"/>
        <n v="-87.82"/>
        <n v="-87.5"/>
        <n v="-86.12"/>
        <n v="-85.14"/>
        <n v="-85"/>
        <n v="-84.38"/>
        <n v="-81.32"/>
        <n v="-80.81"/>
        <n v="-80.65"/>
        <n v="-80.2"/>
        <n v="-79.78"/>
        <n v="-78.92"/>
        <n v="-77.08"/>
        <n v="-77"/>
        <n v="-76.48"/>
        <n v="-75.76"/>
        <n v="-75.2"/>
        <n v="-75"/>
        <n v="-74.55"/>
        <n v="-73.95"/>
        <n v="-73.16"/>
        <n v="-70.41"/>
        <n v="-70"/>
        <n v="-69.74"/>
        <n v="-69.48"/>
        <n v="-68.59"/>
        <n v="-65"/>
        <n v="-64.78"/>
        <n v="-64.65"/>
        <n v="-63.71"/>
        <n v="-63.36"/>
        <n v="-63"/>
        <n v="-62.51"/>
        <n v="-62.06"/>
        <n v="-61.36"/>
        <n v="-61.04"/>
        <n v="-60.39"/>
        <n v="-60"/>
        <n v="-59.75"/>
        <n v="-59.49"/>
        <n v="-59.42"/>
        <n v="-58.31"/>
        <n v="-57.37"/>
        <n v="-56.83"/>
        <n v="-56.75"/>
        <n v="-55.42"/>
        <n v="-54.87"/>
        <n v="-53.1"/>
        <n v="-53"/>
        <n v="-52.5"/>
        <n v="-51.78"/>
        <n v="-51.69"/>
        <n v="-50.99"/>
        <n v="-50"/>
        <n v="-49.61"/>
        <n v="-48.7"/>
        <n v="-48.45"/>
        <n v="-47.41"/>
        <n v="-47.11"/>
        <n v="-46.23"/>
        <n v="-46.21"/>
        <n v="-45.91"/>
        <n v="-45.22"/>
        <n v="-45"/>
        <n v="-44.51"/>
        <n v="-44"/>
        <n v="-43.29"/>
        <n v="-42.25"/>
        <n v="-42.04"/>
        <n v="-41.78"/>
        <n v="-41.5"/>
        <n v="-41.38"/>
        <n v="-41"/>
        <n v="-40.54"/>
        <n v="-40.04"/>
        <n v="-40"/>
        <n v="-39.56"/>
        <n v="-37.67"/>
        <n v="-37.01"/>
        <n v="-35.78"/>
        <n v="-35"/>
        <n v="-34.74"/>
        <n v="-34.15"/>
        <n v="-32.48"/>
        <n v="-32.45"/>
        <n v="-32.44"/>
        <n v="-32.43"/>
        <n v="-32.4"/>
        <n v="-32.25"/>
        <n v="-32"/>
        <n v="-31.5"/>
        <n v="-31.33"/>
        <n v="-31.32"/>
        <n v="-31.3"/>
        <n v="-31.16"/>
        <n v="-31"/>
        <n v="-30.81"/>
        <n v="-30.5"/>
        <n v="-30.12"/>
        <n v="-30"/>
        <n v="-29.78"/>
        <n v="-29.57"/>
        <n v="-29.22"/>
        <n v="-29.2"/>
        <n v="-29"/>
        <n v="-28.99"/>
        <n v="-28.43"/>
        <n v="-28.05"/>
        <n v="-28.04"/>
        <n v="-27.96"/>
        <n v="-27.58"/>
        <n v="-26.94"/>
        <n v="-25.98"/>
        <n v="-25.96"/>
        <n v="-25.92"/>
        <n v="-25.71"/>
        <n v="-25.58"/>
        <n v="-25.45"/>
        <n v="-25.16"/>
        <n v="-25"/>
        <n v="-24.67"/>
        <n v="-24.63"/>
        <n v="-24.36"/>
        <n v="-24.06"/>
        <n v="-24.03"/>
        <n v="-24"/>
        <n v="-23.84"/>
        <n v="-23.1"/>
        <n v="-22.73"/>
        <n v="-22.65"/>
        <n v="-21.97"/>
        <n v="-21.89"/>
        <n v="-21.83"/>
        <n v="-21.75"/>
        <n v="-21.65"/>
        <n v="-21.51"/>
        <n v="-21.47"/>
        <n v="-21.41"/>
        <n v="-21.3"/>
        <n v="-21.17"/>
        <n v="-21.16"/>
        <n v="-21.11"/>
        <n v="-21"/>
        <n v="-20.96"/>
        <n v="-20.37"/>
        <n v="-20.32"/>
        <n v="-20.24"/>
        <n v="-20.01"/>
        <n v="-20"/>
        <n v="-19.92"/>
        <n v="-19.86"/>
        <n v="-19.77"/>
        <n v="-19.47"/>
        <n v="-18.94"/>
        <n v="-18.93"/>
        <n v="-18.9"/>
        <n v="-18.82"/>
        <n v="-18.32"/>
        <n v="-17.72"/>
        <n v="-17.6"/>
        <n v="-17.59"/>
        <n v="-17.54"/>
        <n v="-17.38"/>
        <n v="-17.35"/>
        <n v="-17.09"/>
        <n v="-17.08"/>
        <n v="-17"/>
        <n v="-16.61"/>
        <n v="-16.55"/>
        <n v="-16.24"/>
        <n v="-16.16"/>
        <n v="-15.7"/>
        <n v="-15.52"/>
        <n v="-15.45"/>
        <n v="-15.36"/>
        <n v="-15.16"/>
        <n v="-15"/>
        <n v="-14.8"/>
        <n v="-13.96"/>
        <n v="-13.2"/>
        <n v="-12.67"/>
        <n v="-12.3"/>
        <n v="-12"/>
        <n v="-11.84"/>
        <n v="-11.37"/>
        <n v="-11.12"/>
        <n v="-11.07"/>
        <n v="-10.96"/>
        <n v="-10.75"/>
        <n v="-10.65"/>
        <n v="-10.36"/>
        <n v="-10.23"/>
        <n v="-10.11"/>
        <n v="-10"/>
        <n v="-9.73"/>
        <n v="-9.29"/>
        <n v="-9.09"/>
        <n v="-8.89"/>
        <n v="-8.5"/>
        <n v="-8.12"/>
        <n v="-8"/>
        <n v="-7.77"/>
        <n v="-7.62"/>
        <n v="-6.95"/>
        <n v="-6.81"/>
        <n v="-6.6"/>
        <n v="-6.46"/>
        <n v="-6.31"/>
        <n v="-6.19"/>
        <n v="-6.12"/>
        <n v="-6.02"/>
        <n v="-5.51"/>
        <n v="-5.37"/>
        <n v="-5.04"/>
        <n v="-5"/>
        <n v="-4.97"/>
        <n v="-4"/>
        <n v="-3.22"/>
        <n v="-3.09"/>
        <n v="-2.65"/>
        <n v="-2.31"/>
        <n v="-2.28"/>
        <n v="-1.94"/>
        <n v="16.24"/>
        <n v="30"/>
        <n v="100"/>
        <n v="200"/>
        <n v="200.16"/>
        <n v="433"/>
        <n v="445"/>
        <n v="1075.97"/>
        <n v="1432"/>
        <n v="1450"/>
        <n v="1690"/>
        <n v="1760"/>
        <n v="1809"/>
        <n v="1865"/>
        <n v="2025"/>
        <n v="2028"/>
        <n v="3259"/>
        <n v="3440"/>
        <n v="3526"/>
        <n v="3527"/>
        <n v="3589"/>
        <n v="3689"/>
        <n v="3693"/>
        <n v="3773"/>
        <n v="3807"/>
        <n v="3921"/>
        <n v="3964"/>
        <n v="4065"/>
        <n v="4090.47"/>
        <n v="4150"/>
        <n v="4178.14"/>
        <n v="4236"/>
        <n v="4387"/>
        <n v="4460"/>
        <n v="4563.16"/>
        <n v="4591.13"/>
        <n v="4628.4"/>
        <n v="4683"/>
        <n v="4765"/>
        <n v="4808"/>
        <n v="4839.51"/>
        <n v="4907"/>
        <n v="4915.38"/>
        <n v="4926"/>
        <n v="5049.18"/>
        <n v="5148"/>
        <n v="5676"/>
        <n v="5745.82"/>
        <n v="5905"/>
        <n v="6071.72"/>
        <n v="6516.78"/>
        <n v="100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9">
  <r>
    <x v="10"/>
    <x v="3"/>
    <x v="1"/>
    <x v="333"/>
    <x v="82"/>
    <x v="193"/>
    <x v="1"/>
    <x v="33"/>
    <x v="398"/>
  </r>
  <r>
    <x v="10"/>
    <x v="3"/>
    <x v="1"/>
    <x v="333"/>
    <x v="82"/>
    <x v="193"/>
    <x v="1"/>
    <x v="33"/>
    <x v="402"/>
  </r>
  <r>
    <x v="10"/>
    <x v="3"/>
    <x v="1"/>
    <x v="333"/>
    <x v="82"/>
    <x v="193"/>
    <x v="1"/>
    <x v="33"/>
    <x v="407"/>
  </r>
  <r>
    <x v="16"/>
    <x v="3"/>
    <x v="1"/>
    <x v="333"/>
    <x v="82"/>
    <x v="196"/>
    <x v="1"/>
    <x v="33"/>
    <x v="399"/>
  </r>
  <r>
    <x v="16"/>
    <x v="3"/>
    <x v="1"/>
    <x v="333"/>
    <x v="82"/>
    <x v="196"/>
    <x v="1"/>
    <x v="33"/>
    <x v="401"/>
  </r>
  <r>
    <x v="16"/>
    <x v="3"/>
    <x v="1"/>
    <x v="333"/>
    <x v="82"/>
    <x v="196"/>
    <x v="1"/>
    <x v="33"/>
    <x v="404"/>
  </r>
  <r>
    <x v="20"/>
    <x v="3"/>
    <x v="1"/>
    <x v="333"/>
    <x v="82"/>
    <x v="194"/>
    <x v="1"/>
    <x v="33"/>
    <x v="397"/>
  </r>
  <r>
    <x v="20"/>
    <x v="3"/>
    <x v="1"/>
    <x v="333"/>
    <x v="82"/>
    <x v="194"/>
    <x v="1"/>
    <x v="33"/>
    <x v="400"/>
  </r>
  <r>
    <x v="20"/>
    <x v="3"/>
    <x v="1"/>
    <x v="333"/>
    <x v="82"/>
    <x v="194"/>
    <x v="1"/>
    <x v="33"/>
    <x v="406"/>
  </r>
  <r>
    <x v="22"/>
    <x v="3"/>
    <x v="1"/>
    <x v="333"/>
    <x v="82"/>
    <x v="195"/>
    <x v="1"/>
    <x v="33"/>
    <x v="403"/>
  </r>
  <r>
    <x v="22"/>
    <x v="3"/>
    <x v="1"/>
    <x v="333"/>
    <x v="82"/>
    <x v="195"/>
    <x v="1"/>
    <x v="33"/>
    <x v="405"/>
  </r>
  <r>
    <x v="22"/>
    <x v="3"/>
    <x v="1"/>
    <x v="333"/>
    <x v="82"/>
    <x v="195"/>
    <x v="1"/>
    <x v="33"/>
    <x v="394"/>
  </r>
  <r>
    <x v="24"/>
    <x v="3"/>
    <x v="1"/>
    <x v="333"/>
    <x v="98"/>
    <x v="115"/>
    <x v="6"/>
    <x v="30"/>
    <x v="390"/>
  </r>
  <r>
    <x v="10"/>
    <x v="3"/>
    <x v="1"/>
    <x v="333"/>
    <x v="19"/>
    <x v="38"/>
    <x v="8"/>
    <x v="9"/>
    <x v="11"/>
  </r>
  <r>
    <x v="14"/>
    <x v="3"/>
    <x v="1"/>
    <x v="333"/>
    <x v="28"/>
    <x v="39"/>
    <x v="8"/>
    <x v="11"/>
    <x v="125"/>
  </r>
  <r>
    <x v="11"/>
    <x v="3"/>
    <x v="1"/>
    <x v="333"/>
    <x v="37"/>
    <x v="36"/>
    <x v="3"/>
    <x v="17"/>
    <x v="396"/>
  </r>
  <r>
    <x v="4"/>
    <x v="3"/>
    <x v="1"/>
    <x v="0"/>
    <x v="37"/>
    <x v="36"/>
    <x v="3"/>
    <x v="17"/>
    <x v="31"/>
  </r>
  <r>
    <x v="5"/>
    <x v="3"/>
    <x v="1"/>
    <x v="1"/>
    <x v="4"/>
    <x v="58"/>
    <x v="2"/>
    <x v="19"/>
    <x v="383"/>
  </r>
  <r>
    <x v="5"/>
    <x v="3"/>
    <x v="1"/>
    <x v="2"/>
    <x v="26"/>
    <x v="3"/>
    <x v="1"/>
    <x v="8"/>
    <x v="160"/>
  </r>
  <r>
    <x v="7"/>
    <x v="3"/>
    <x v="1"/>
    <x v="3"/>
    <x v="46"/>
    <x v="105"/>
    <x v="3"/>
    <x v="38"/>
    <x v="338"/>
  </r>
  <r>
    <x v="8"/>
    <x v="3"/>
    <x v="1"/>
    <x v="4"/>
    <x v="54"/>
    <x v="29"/>
    <x v="2"/>
    <x v="19"/>
    <x v="136"/>
  </r>
  <r>
    <x v="9"/>
    <x v="3"/>
    <x v="1"/>
    <x v="5"/>
    <x v="97"/>
    <x v="37"/>
    <x v="8"/>
    <x v="37"/>
    <x v="140"/>
  </r>
  <r>
    <x v="9"/>
    <x v="3"/>
    <x v="1"/>
    <x v="6"/>
    <x v="46"/>
    <x v="105"/>
    <x v="3"/>
    <x v="38"/>
    <x v="365"/>
  </r>
  <r>
    <x v="9"/>
    <x v="3"/>
    <x v="1"/>
    <x v="7"/>
    <x v="120"/>
    <x v="93"/>
    <x v="3"/>
    <x v="24"/>
    <x v="233"/>
  </r>
  <r>
    <x v="9"/>
    <x v="3"/>
    <x v="1"/>
    <x v="8"/>
    <x v="115"/>
    <x v="117"/>
    <x v="3"/>
    <x v="24"/>
    <x v="374"/>
  </r>
  <r>
    <x v="10"/>
    <x v="3"/>
    <x v="1"/>
    <x v="9"/>
    <x v="46"/>
    <x v="105"/>
    <x v="3"/>
    <x v="38"/>
    <x v="281"/>
  </r>
  <r>
    <x v="10"/>
    <x v="3"/>
    <x v="1"/>
    <x v="10"/>
    <x v="102"/>
    <x v="93"/>
    <x v="3"/>
    <x v="24"/>
    <x v="242"/>
  </r>
  <r>
    <x v="10"/>
    <x v="3"/>
    <x v="1"/>
    <x v="11"/>
    <x v="120"/>
    <x v="121"/>
    <x v="3"/>
    <x v="24"/>
    <x v="255"/>
  </r>
  <r>
    <x v="11"/>
    <x v="3"/>
    <x v="1"/>
    <x v="12"/>
    <x v="37"/>
    <x v="37"/>
    <x v="3"/>
    <x v="21"/>
    <x v="105"/>
  </r>
  <r>
    <x v="11"/>
    <x v="3"/>
    <x v="1"/>
    <x v="13"/>
    <x v="77"/>
    <x v="121"/>
    <x v="3"/>
    <x v="24"/>
    <x v="208"/>
  </r>
  <r>
    <x v="11"/>
    <x v="3"/>
    <x v="1"/>
    <x v="14"/>
    <x v="77"/>
    <x v="121"/>
    <x v="3"/>
    <x v="24"/>
    <x v="252"/>
  </r>
  <r>
    <x v="12"/>
    <x v="3"/>
    <x v="1"/>
    <x v="15"/>
    <x v="122"/>
    <x v="45"/>
    <x v="6"/>
    <x v="27"/>
    <x v="226"/>
  </r>
  <r>
    <x v="12"/>
    <x v="3"/>
    <x v="1"/>
    <x v="16"/>
    <x v="74"/>
    <x v="37"/>
    <x v="3"/>
    <x v="17"/>
    <x v="22"/>
  </r>
  <r>
    <x v="13"/>
    <x v="3"/>
    <x v="1"/>
    <x v="17"/>
    <x v="54"/>
    <x v="138"/>
    <x v="2"/>
    <x v="19"/>
    <x v="85"/>
  </r>
  <r>
    <x v="13"/>
    <x v="3"/>
    <x v="1"/>
    <x v="18"/>
    <x v="118"/>
    <x v="138"/>
    <x v="2"/>
    <x v="18"/>
    <x v="81"/>
  </r>
  <r>
    <x v="16"/>
    <x v="3"/>
    <x v="1"/>
    <x v="19"/>
    <x v="46"/>
    <x v="105"/>
    <x v="3"/>
    <x v="38"/>
    <x v="281"/>
  </r>
  <r>
    <x v="17"/>
    <x v="3"/>
    <x v="1"/>
    <x v="20"/>
    <x v="2"/>
    <x v="37"/>
    <x v="3"/>
    <x v="2"/>
    <x v="216"/>
  </r>
  <r>
    <x v="17"/>
    <x v="3"/>
    <x v="1"/>
    <x v="21"/>
    <x v="64"/>
    <x v="37"/>
    <x v="1"/>
    <x v="3"/>
    <x v="148"/>
  </r>
  <r>
    <x v="18"/>
    <x v="3"/>
    <x v="1"/>
    <x v="22"/>
    <x v="102"/>
    <x v="46"/>
    <x v="3"/>
    <x v="24"/>
    <x v="243"/>
  </r>
  <r>
    <x v="21"/>
    <x v="3"/>
    <x v="1"/>
    <x v="23"/>
    <x v="118"/>
    <x v="139"/>
    <x v="2"/>
    <x v="18"/>
    <x v="72"/>
  </r>
  <r>
    <x v="19"/>
    <x v="3"/>
    <x v="1"/>
    <x v="24"/>
    <x v="54"/>
    <x v="142"/>
    <x v="2"/>
    <x v="19"/>
    <x v="85"/>
  </r>
  <r>
    <x v="19"/>
    <x v="3"/>
    <x v="1"/>
    <x v="25"/>
    <x v="118"/>
    <x v="142"/>
    <x v="2"/>
    <x v="18"/>
    <x v="73"/>
  </r>
  <r>
    <x v="21"/>
    <x v="3"/>
    <x v="1"/>
    <x v="26"/>
    <x v="54"/>
    <x v="139"/>
    <x v="2"/>
    <x v="19"/>
    <x v="85"/>
  </r>
  <r>
    <x v="27"/>
    <x v="2"/>
    <x v="1"/>
    <x v="333"/>
    <x v="38"/>
    <x v="201"/>
    <x v="4"/>
    <x v="39"/>
    <x v="2"/>
  </r>
  <r>
    <x v="28"/>
    <x v="2"/>
    <x v="1"/>
    <x v="333"/>
    <x v="82"/>
    <x v="175"/>
    <x v="1"/>
    <x v="33"/>
    <x v="430"/>
  </r>
  <r>
    <x v="29"/>
    <x v="2"/>
    <x v="1"/>
    <x v="333"/>
    <x v="19"/>
    <x v="63"/>
    <x v="8"/>
    <x v="9"/>
    <x v="4"/>
  </r>
  <r>
    <x v="31"/>
    <x v="2"/>
    <x v="1"/>
    <x v="333"/>
    <x v="82"/>
    <x v="174"/>
    <x v="1"/>
    <x v="33"/>
    <x v="426"/>
  </r>
  <r>
    <x v="31"/>
    <x v="2"/>
    <x v="1"/>
    <x v="333"/>
    <x v="28"/>
    <x v="64"/>
    <x v="8"/>
    <x v="11"/>
    <x v="104"/>
  </r>
  <r>
    <x v="34"/>
    <x v="2"/>
    <x v="1"/>
    <x v="333"/>
    <x v="82"/>
    <x v="171"/>
    <x v="1"/>
    <x v="33"/>
    <x v="412"/>
  </r>
  <r>
    <x v="35"/>
    <x v="2"/>
    <x v="1"/>
    <x v="333"/>
    <x v="82"/>
    <x v="107"/>
    <x v="1"/>
    <x v="33"/>
    <x v="155"/>
  </r>
  <r>
    <x v="40"/>
    <x v="2"/>
    <x v="1"/>
    <x v="333"/>
    <x v="82"/>
    <x v="172"/>
    <x v="1"/>
    <x v="33"/>
    <x v="440"/>
  </r>
  <r>
    <x v="40"/>
    <x v="2"/>
    <x v="1"/>
    <x v="333"/>
    <x v="82"/>
    <x v="173"/>
    <x v="1"/>
    <x v="33"/>
    <x v="418"/>
  </r>
  <r>
    <x v="44"/>
    <x v="2"/>
    <x v="1"/>
    <x v="333"/>
    <x v="38"/>
    <x v="201"/>
    <x v="4"/>
    <x v="39"/>
    <x v="2"/>
  </r>
  <r>
    <x v="21"/>
    <x v="2"/>
    <x v="1"/>
    <x v="27"/>
    <x v="46"/>
    <x v="105"/>
    <x v="3"/>
    <x v="38"/>
    <x v="338"/>
  </r>
  <r>
    <x v="22"/>
    <x v="2"/>
    <x v="1"/>
    <x v="28"/>
    <x v="46"/>
    <x v="105"/>
    <x v="3"/>
    <x v="38"/>
    <x v="281"/>
  </r>
  <r>
    <x v="22"/>
    <x v="2"/>
    <x v="1"/>
    <x v="29"/>
    <x v="72"/>
    <x v="62"/>
    <x v="3"/>
    <x v="6"/>
    <x v="67"/>
  </r>
  <r>
    <x v="22"/>
    <x v="2"/>
    <x v="1"/>
    <x v="30"/>
    <x v="15"/>
    <x v="12"/>
    <x v="3"/>
    <x v="2"/>
    <x v="51"/>
  </r>
  <r>
    <x v="22"/>
    <x v="2"/>
    <x v="1"/>
    <x v="31"/>
    <x v="67"/>
    <x v="87"/>
    <x v="3"/>
    <x v="21"/>
    <x v="27"/>
  </r>
  <r>
    <x v="23"/>
    <x v="2"/>
    <x v="1"/>
    <x v="32"/>
    <x v="7"/>
    <x v="65"/>
    <x v="8"/>
    <x v="28"/>
    <x v="354"/>
  </r>
  <r>
    <x v="25"/>
    <x v="2"/>
    <x v="1"/>
    <x v="33"/>
    <x v="118"/>
    <x v="143"/>
    <x v="2"/>
    <x v="18"/>
    <x v="56"/>
  </r>
  <r>
    <x v="25"/>
    <x v="2"/>
    <x v="1"/>
    <x v="34"/>
    <x v="54"/>
    <x v="140"/>
    <x v="2"/>
    <x v="19"/>
    <x v="96"/>
  </r>
  <r>
    <x v="25"/>
    <x v="2"/>
    <x v="1"/>
    <x v="35"/>
    <x v="97"/>
    <x v="62"/>
    <x v="8"/>
    <x v="28"/>
    <x v="133"/>
  </r>
  <r>
    <x v="27"/>
    <x v="2"/>
    <x v="1"/>
    <x v="36"/>
    <x v="120"/>
    <x v="93"/>
    <x v="3"/>
    <x v="24"/>
    <x v="361"/>
  </r>
  <r>
    <x v="28"/>
    <x v="2"/>
    <x v="1"/>
    <x v="37"/>
    <x v="115"/>
    <x v="117"/>
    <x v="3"/>
    <x v="24"/>
    <x v="374"/>
  </r>
  <r>
    <x v="28"/>
    <x v="2"/>
    <x v="1"/>
    <x v="38"/>
    <x v="30"/>
    <x v="59"/>
    <x v="2"/>
    <x v="18"/>
    <x v="206"/>
  </r>
  <r>
    <x v="29"/>
    <x v="2"/>
    <x v="1"/>
    <x v="39"/>
    <x v="74"/>
    <x v="62"/>
    <x v="3"/>
    <x v="17"/>
    <x v="33"/>
  </r>
  <r>
    <x v="29"/>
    <x v="2"/>
    <x v="1"/>
    <x v="40"/>
    <x v="122"/>
    <x v="47"/>
    <x v="6"/>
    <x v="27"/>
    <x v="226"/>
  </r>
  <r>
    <x v="30"/>
    <x v="2"/>
    <x v="1"/>
    <x v="41"/>
    <x v="54"/>
    <x v="141"/>
    <x v="2"/>
    <x v="19"/>
    <x v="85"/>
  </r>
  <r>
    <x v="30"/>
    <x v="2"/>
    <x v="1"/>
    <x v="42"/>
    <x v="118"/>
    <x v="141"/>
    <x v="2"/>
    <x v="18"/>
    <x v="81"/>
  </r>
  <r>
    <x v="31"/>
    <x v="2"/>
    <x v="1"/>
    <x v="43"/>
    <x v="54"/>
    <x v="137"/>
    <x v="2"/>
    <x v="19"/>
    <x v="141"/>
  </r>
  <r>
    <x v="31"/>
    <x v="2"/>
    <x v="1"/>
    <x v="44"/>
    <x v="37"/>
    <x v="62"/>
    <x v="3"/>
    <x v="21"/>
    <x v="23"/>
  </r>
  <r>
    <x v="33"/>
    <x v="2"/>
    <x v="1"/>
    <x v="45"/>
    <x v="54"/>
    <x v="137"/>
    <x v="2"/>
    <x v="19"/>
    <x v="127"/>
  </r>
  <r>
    <x v="33"/>
    <x v="2"/>
    <x v="1"/>
    <x v="46"/>
    <x v="118"/>
    <x v="137"/>
    <x v="2"/>
    <x v="18"/>
    <x v="75"/>
  </r>
  <r>
    <x v="33"/>
    <x v="2"/>
    <x v="1"/>
    <x v="47"/>
    <x v="60"/>
    <x v="32"/>
    <x v="2"/>
    <x v="18"/>
    <x v="239"/>
  </r>
  <r>
    <x v="34"/>
    <x v="2"/>
    <x v="1"/>
    <x v="48"/>
    <x v="46"/>
    <x v="105"/>
    <x v="3"/>
    <x v="38"/>
    <x v="281"/>
  </r>
  <r>
    <x v="34"/>
    <x v="2"/>
    <x v="1"/>
    <x v="49"/>
    <x v="120"/>
    <x v="34"/>
    <x v="3"/>
    <x v="7"/>
    <x v="247"/>
  </r>
  <r>
    <x v="34"/>
    <x v="2"/>
    <x v="1"/>
    <x v="50"/>
    <x v="15"/>
    <x v="96"/>
    <x v="3"/>
    <x v="2"/>
    <x v="267"/>
  </r>
  <r>
    <x v="35"/>
    <x v="2"/>
    <x v="1"/>
    <x v="51"/>
    <x v="120"/>
    <x v="93"/>
    <x v="3"/>
    <x v="24"/>
    <x v="286"/>
  </r>
  <r>
    <x v="36"/>
    <x v="2"/>
    <x v="1"/>
    <x v="52"/>
    <x v="46"/>
    <x v="105"/>
    <x v="3"/>
    <x v="38"/>
    <x v="365"/>
  </r>
  <r>
    <x v="37"/>
    <x v="2"/>
    <x v="1"/>
    <x v="53"/>
    <x v="120"/>
    <x v="119"/>
    <x v="3"/>
    <x v="2"/>
    <x v="314"/>
  </r>
  <r>
    <x v="38"/>
    <x v="2"/>
    <x v="1"/>
    <x v="54"/>
    <x v="118"/>
    <x v="135"/>
    <x v="2"/>
    <x v="18"/>
    <x v="47"/>
  </r>
  <r>
    <x v="38"/>
    <x v="2"/>
    <x v="1"/>
    <x v="55"/>
    <x v="54"/>
    <x v="135"/>
    <x v="2"/>
    <x v="19"/>
    <x v="96"/>
  </r>
  <r>
    <x v="38"/>
    <x v="2"/>
    <x v="1"/>
    <x v="56"/>
    <x v="46"/>
    <x v="105"/>
    <x v="3"/>
    <x v="38"/>
    <x v="338"/>
  </r>
  <r>
    <x v="39"/>
    <x v="2"/>
    <x v="1"/>
    <x v="57"/>
    <x v="46"/>
    <x v="105"/>
    <x v="3"/>
    <x v="38"/>
    <x v="281"/>
  </r>
  <r>
    <x v="40"/>
    <x v="2"/>
    <x v="1"/>
    <x v="58"/>
    <x v="115"/>
    <x v="117"/>
    <x v="3"/>
    <x v="24"/>
    <x v="374"/>
  </r>
  <r>
    <x v="41"/>
    <x v="2"/>
    <x v="1"/>
    <x v="60"/>
    <x v="7"/>
    <x v="50"/>
    <x v="8"/>
    <x v="28"/>
    <x v="360"/>
  </r>
  <r>
    <x v="42"/>
    <x v="2"/>
    <x v="1"/>
    <x v="61"/>
    <x v="64"/>
    <x v="47"/>
    <x v="1"/>
    <x v="3"/>
    <x v="176"/>
  </r>
  <r>
    <x v="42"/>
    <x v="2"/>
    <x v="1"/>
    <x v="62"/>
    <x v="54"/>
    <x v="136"/>
    <x v="2"/>
    <x v="19"/>
    <x v="85"/>
  </r>
  <r>
    <x v="42"/>
    <x v="2"/>
    <x v="1"/>
    <x v="63"/>
    <x v="22"/>
    <x v="77"/>
    <x v="3"/>
    <x v="17"/>
    <x v="253"/>
  </r>
  <r>
    <x v="43"/>
    <x v="2"/>
    <x v="1"/>
    <x v="64"/>
    <x v="118"/>
    <x v="136"/>
    <x v="2"/>
    <x v="18"/>
    <x v="81"/>
  </r>
  <r>
    <x v="48"/>
    <x v="6"/>
    <x v="1"/>
    <x v="333"/>
    <x v="82"/>
    <x v="188"/>
    <x v="1"/>
    <x v="33"/>
    <x v="428"/>
  </r>
  <r>
    <x v="51"/>
    <x v="6"/>
    <x v="1"/>
    <x v="333"/>
    <x v="82"/>
    <x v="185"/>
    <x v="1"/>
    <x v="33"/>
    <x v="409"/>
  </r>
  <r>
    <x v="54"/>
    <x v="6"/>
    <x v="1"/>
    <x v="333"/>
    <x v="82"/>
    <x v="186"/>
    <x v="1"/>
    <x v="33"/>
    <x v="419"/>
  </r>
  <r>
    <x v="57"/>
    <x v="6"/>
    <x v="1"/>
    <x v="333"/>
    <x v="82"/>
    <x v="187"/>
    <x v="1"/>
    <x v="33"/>
    <x v="424"/>
  </r>
  <r>
    <x v="59"/>
    <x v="6"/>
    <x v="1"/>
    <x v="333"/>
    <x v="38"/>
    <x v="201"/>
    <x v="4"/>
    <x v="39"/>
    <x v="2"/>
  </r>
  <r>
    <x v="41"/>
    <x v="6"/>
    <x v="1"/>
    <x v="59"/>
    <x v="0"/>
    <x v="202"/>
    <x v="3"/>
    <x v="38"/>
    <x v="281"/>
  </r>
  <r>
    <x v="43"/>
    <x v="6"/>
    <x v="1"/>
    <x v="65"/>
    <x v="70"/>
    <x v="47"/>
    <x v="3"/>
    <x v="6"/>
    <x v="98"/>
  </r>
  <r>
    <x v="44"/>
    <x v="6"/>
    <x v="1"/>
    <x v="66"/>
    <x v="54"/>
    <x v="0"/>
    <x v="2"/>
    <x v="19"/>
    <x v="85"/>
  </r>
  <r>
    <x v="44"/>
    <x v="6"/>
    <x v="1"/>
    <x v="67"/>
    <x v="113"/>
    <x v="202"/>
    <x v="3"/>
    <x v="24"/>
    <x v="363"/>
  </r>
  <r>
    <x v="44"/>
    <x v="6"/>
    <x v="1"/>
    <x v="68"/>
    <x v="106"/>
    <x v="202"/>
    <x v="8"/>
    <x v="28"/>
    <x v="128"/>
  </r>
  <r>
    <x v="45"/>
    <x v="6"/>
    <x v="1"/>
    <x v="69"/>
    <x v="119"/>
    <x v="33"/>
    <x v="3"/>
    <x v="7"/>
    <x v="225"/>
  </r>
  <r>
    <x v="46"/>
    <x v="6"/>
    <x v="1"/>
    <x v="70"/>
    <x v="41"/>
    <x v="202"/>
    <x v="3"/>
    <x v="6"/>
    <x v="244"/>
  </r>
  <r>
    <x v="46"/>
    <x v="6"/>
    <x v="1"/>
    <x v="71"/>
    <x v="71"/>
    <x v="202"/>
    <x v="3"/>
    <x v="17"/>
    <x v="35"/>
  </r>
  <r>
    <x v="46"/>
    <x v="6"/>
    <x v="1"/>
    <x v="72"/>
    <x v="124"/>
    <x v="202"/>
    <x v="6"/>
    <x v="27"/>
    <x v="226"/>
  </r>
  <r>
    <x v="47"/>
    <x v="6"/>
    <x v="1"/>
    <x v="73"/>
    <x v="118"/>
    <x v="134"/>
    <x v="2"/>
    <x v="18"/>
    <x v="84"/>
  </r>
  <r>
    <x v="47"/>
    <x v="6"/>
    <x v="1"/>
    <x v="74"/>
    <x v="120"/>
    <x v="93"/>
    <x v="3"/>
    <x v="24"/>
    <x v="91"/>
  </r>
  <r>
    <x v="47"/>
    <x v="6"/>
    <x v="1"/>
    <x v="75"/>
    <x v="43"/>
    <x v="55"/>
    <x v="3"/>
    <x v="21"/>
    <x v="380"/>
  </r>
  <r>
    <x v="48"/>
    <x v="6"/>
    <x v="1"/>
    <x v="76"/>
    <x v="37"/>
    <x v="47"/>
    <x v="3"/>
    <x v="21"/>
    <x v="205"/>
  </r>
  <r>
    <x v="47"/>
    <x v="6"/>
    <x v="1"/>
    <x v="333"/>
    <x v="19"/>
    <x v="48"/>
    <x v="8"/>
    <x v="9"/>
    <x v="10"/>
  </r>
  <r>
    <x v="47"/>
    <x v="6"/>
    <x v="1"/>
    <x v="333"/>
    <x v="28"/>
    <x v="49"/>
    <x v="8"/>
    <x v="11"/>
    <x v="87"/>
  </r>
  <r>
    <x v="48"/>
    <x v="6"/>
    <x v="1"/>
    <x v="77"/>
    <x v="64"/>
    <x v="27"/>
    <x v="1"/>
    <x v="3"/>
    <x v="339"/>
  </r>
  <r>
    <x v="48"/>
    <x v="6"/>
    <x v="1"/>
    <x v="78"/>
    <x v="66"/>
    <x v="120"/>
    <x v="3"/>
    <x v="21"/>
    <x v="160"/>
  </r>
  <r>
    <x v="49"/>
    <x v="6"/>
    <x v="1"/>
    <x v="79"/>
    <x v="54"/>
    <x v="153"/>
    <x v="2"/>
    <x v="19"/>
    <x v="96"/>
  </r>
  <r>
    <x v="49"/>
    <x v="6"/>
    <x v="1"/>
    <x v="80"/>
    <x v="95"/>
    <x v="202"/>
    <x v="3"/>
    <x v="26"/>
    <x v="179"/>
  </r>
  <r>
    <x v="50"/>
    <x v="6"/>
    <x v="1"/>
    <x v="81"/>
    <x v="118"/>
    <x v="153"/>
    <x v="2"/>
    <x v="18"/>
    <x v="78"/>
  </r>
  <r>
    <x v="50"/>
    <x v="6"/>
    <x v="1"/>
    <x v="82"/>
    <x v="118"/>
    <x v="160"/>
    <x v="2"/>
    <x v="18"/>
    <x v="160"/>
  </r>
  <r>
    <x v="50"/>
    <x v="6"/>
    <x v="1"/>
    <x v="83"/>
    <x v="47"/>
    <x v="116"/>
    <x v="3"/>
    <x v="38"/>
    <x v="281"/>
  </r>
  <r>
    <x v="50"/>
    <x v="6"/>
    <x v="1"/>
    <x v="84"/>
    <x v="66"/>
    <x v="54"/>
    <x v="3"/>
    <x v="21"/>
    <x v="101"/>
  </r>
  <r>
    <x v="51"/>
    <x v="6"/>
    <x v="1"/>
    <x v="85"/>
    <x v="115"/>
    <x v="117"/>
    <x v="3"/>
    <x v="24"/>
    <x v="374"/>
  </r>
  <r>
    <x v="52"/>
    <x v="6"/>
    <x v="1"/>
    <x v="86"/>
    <x v="54"/>
    <x v="128"/>
    <x v="2"/>
    <x v="19"/>
    <x v="85"/>
  </r>
  <r>
    <x v="55"/>
    <x v="6"/>
    <x v="1"/>
    <x v="87"/>
    <x v="47"/>
    <x v="116"/>
    <x v="3"/>
    <x v="38"/>
    <x v="281"/>
  </r>
  <r>
    <x v="52"/>
    <x v="6"/>
    <x v="1"/>
    <x v="88"/>
    <x v="120"/>
    <x v="86"/>
    <x v="3"/>
    <x v="13"/>
    <x v="295"/>
  </r>
  <r>
    <x v="53"/>
    <x v="6"/>
    <x v="1"/>
    <x v="89"/>
    <x v="118"/>
    <x v="153"/>
    <x v="2"/>
    <x v="18"/>
    <x v="83"/>
  </r>
  <r>
    <x v="55"/>
    <x v="6"/>
    <x v="1"/>
    <x v="90"/>
    <x v="102"/>
    <x v="93"/>
    <x v="3"/>
    <x v="24"/>
    <x v="203"/>
  </r>
  <r>
    <x v="55"/>
    <x v="6"/>
    <x v="1"/>
    <x v="91"/>
    <x v="7"/>
    <x v="202"/>
    <x v="8"/>
    <x v="28"/>
    <x v="389"/>
  </r>
  <r>
    <x v="55"/>
    <x v="6"/>
    <x v="1"/>
    <x v="92"/>
    <x v="15"/>
    <x v="7"/>
    <x v="3"/>
    <x v="2"/>
    <x v="17"/>
  </r>
  <r>
    <x v="56"/>
    <x v="6"/>
    <x v="1"/>
    <x v="93"/>
    <x v="118"/>
    <x v="153"/>
    <x v="2"/>
    <x v="18"/>
    <x v="63"/>
  </r>
  <r>
    <x v="56"/>
    <x v="6"/>
    <x v="1"/>
    <x v="94"/>
    <x v="54"/>
    <x v="153"/>
    <x v="2"/>
    <x v="19"/>
    <x v="85"/>
  </r>
  <r>
    <x v="56"/>
    <x v="6"/>
    <x v="1"/>
    <x v="95"/>
    <x v="86"/>
    <x v="202"/>
    <x v="2"/>
    <x v="18"/>
    <x v="200"/>
  </r>
  <r>
    <x v="57"/>
    <x v="6"/>
    <x v="1"/>
    <x v="97"/>
    <x v="22"/>
    <x v="101"/>
    <x v="3"/>
    <x v="21"/>
    <x v="143"/>
  </r>
  <r>
    <x v="58"/>
    <x v="6"/>
    <x v="1"/>
    <x v="98"/>
    <x v="2"/>
    <x v="99"/>
    <x v="3"/>
    <x v="2"/>
    <x v="254"/>
  </r>
  <r>
    <x v="58"/>
    <x v="6"/>
    <x v="1"/>
    <x v="101"/>
    <x v="80"/>
    <x v="99"/>
    <x v="3"/>
    <x v="2"/>
    <x v="303"/>
  </r>
  <r>
    <x v="59"/>
    <x v="6"/>
    <x v="1"/>
    <x v="102"/>
    <x v="120"/>
    <x v="202"/>
    <x v="3"/>
    <x v="7"/>
    <x v="276"/>
  </r>
  <r>
    <x v="61"/>
    <x v="6"/>
    <x v="1"/>
    <x v="104"/>
    <x v="54"/>
    <x v="153"/>
    <x v="2"/>
    <x v="19"/>
    <x v="116"/>
  </r>
  <r>
    <x v="61"/>
    <x v="6"/>
    <x v="1"/>
    <x v="105"/>
    <x v="118"/>
    <x v="153"/>
    <x v="2"/>
    <x v="18"/>
    <x v="77"/>
  </r>
  <r>
    <x v="62"/>
    <x v="0"/>
    <x v="1"/>
    <x v="333"/>
    <x v="19"/>
    <x v="80"/>
    <x v="8"/>
    <x v="9"/>
    <x v="9"/>
  </r>
  <r>
    <x v="64"/>
    <x v="0"/>
    <x v="1"/>
    <x v="333"/>
    <x v="28"/>
    <x v="81"/>
    <x v="8"/>
    <x v="11"/>
    <x v="157"/>
  </r>
  <r>
    <x v="63"/>
    <x v="0"/>
    <x v="1"/>
    <x v="333"/>
    <x v="82"/>
    <x v="162"/>
    <x v="1"/>
    <x v="33"/>
    <x v="435"/>
  </r>
  <r>
    <x v="68"/>
    <x v="0"/>
    <x v="1"/>
    <x v="333"/>
    <x v="82"/>
    <x v="166"/>
    <x v="1"/>
    <x v="33"/>
    <x v="420"/>
  </r>
  <r>
    <x v="71"/>
    <x v="0"/>
    <x v="1"/>
    <x v="333"/>
    <x v="82"/>
    <x v="163"/>
    <x v="1"/>
    <x v="33"/>
    <x v="423"/>
  </r>
  <r>
    <x v="78"/>
    <x v="0"/>
    <x v="1"/>
    <x v="333"/>
    <x v="82"/>
    <x v="164"/>
    <x v="1"/>
    <x v="33"/>
    <x v="413"/>
  </r>
  <r>
    <x v="79"/>
    <x v="0"/>
    <x v="1"/>
    <x v="333"/>
    <x v="98"/>
    <x v="115"/>
    <x v="6"/>
    <x v="30"/>
    <x v="381"/>
  </r>
  <r>
    <x v="57"/>
    <x v="0"/>
    <x v="1"/>
    <x v="96"/>
    <x v="125"/>
    <x v="202"/>
    <x v="1"/>
    <x v="8"/>
    <x v="249"/>
  </r>
  <r>
    <x v="58"/>
    <x v="0"/>
    <x v="1"/>
    <x v="99"/>
    <x v="106"/>
    <x v="202"/>
    <x v="8"/>
    <x v="28"/>
    <x v="134"/>
  </r>
  <r>
    <x v="58"/>
    <x v="0"/>
    <x v="1"/>
    <x v="100"/>
    <x v="7"/>
    <x v="202"/>
    <x v="8"/>
    <x v="28"/>
    <x v="385"/>
  </r>
  <r>
    <x v="60"/>
    <x v="0"/>
    <x v="1"/>
    <x v="103"/>
    <x v="115"/>
    <x v="117"/>
    <x v="3"/>
    <x v="24"/>
    <x v="348"/>
  </r>
  <r>
    <x v="61"/>
    <x v="0"/>
    <x v="1"/>
    <x v="106"/>
    <x v="7"/>
    <x v="202"/>
    <x v="8"/>
    <x v="28"/>
    <x v="387"/>
  </r>
  <r>
    <x v="62"/>
    <x v="0"/>
    <x v="1"/>
    <x v="107"/>
    <x v="54"/>
    <x v="129"/>
    <x v="2"/>
    <x v="19"/>
    <x v="186"/>
  </r>
  <r>
    <x v="63"/>
    <x v="0"/>
    <x v="1"/>
    <x v="108"/>
    <x v="37"/>
    <x v="79"/>
    <x v="3"/>
    <x v="21"/>
    <x v="24"/>
  </r>
  <r>
    <x v="63"/>
    <x v="0"/>
    <x v="1"/>
    <x v="109"/>
    <x v="71"/>
    <x v="79"/>
    <x v="3"/>
    <x v="17"/>
    <x v="48"/>
  </r>
  <r>
    <x v="63"/>
    <x v="0"/>
    <x v="1"/>
    <x v="110"/>
    <x v="124"/>
    <x v="20"/>
    <x v="6"/>
    <x v="27"/>
    <x v="226"/>
  </r>
  <r>
    <x v="65"/>
    <x v="0"/>
    <x v="1"/>
    <x v="111"/>
    <x v="54"/>
    <x v="129"/>
    <x v="2"/>
    <x v="19"/>
    <x v="103"/>
  </r>
  <r>
    <x v="66"/>
    <x v="0"/>
    <x v="1"/>
    <x v="112"/>
    <x v="118"/>
    <x v="129"/>
    <x v="2"/>
    <x v="18"/>
    <x v="43"/>
  </r>
  <r>
    <x v="66"/>
    <x v="0"/>
    <x v="1"/>
    <x v="113"/>
    <x v="85"/>
    <x v="35"/>
    <x v="2"/>
    <x v="18"/>
    <x v="182"/>
  </r>
  <r>
    <x v="66"/>
    <x v="0"/>
    <x v="1"/>
    <x v="114"/>
    <x v="64"/>
    <x v="79"/>
    <x v="1"/>
    <x v="3"/>
    <x v="164"/>
  </r>
  <r>
    <x v="67"/>
    <x v="0"/>
    <x v="1"/>
    <x v="115"/>
    <x v="2"/>
    <x v="202"/>
    <x v="3"/>
    <x v="2"/>
    <x v="245"/>
  </r>
  <r>
    <x v="67"/>
    <x v="0"/>
    <x v="1"/>
    <x v="116"/>
    <x v="95"/>
    <x v="202"/>
    <x v="3"/>
    <x v="26"/>
    <x v="189"/>
  </r>
  <r>
    <x v="67"/>
    <x v="0"/>
    <x v="1"/>
    <x v="117"/>
    <x v="60"/>
    <x v="90"/>
    <x v="2"/>
    <x v="18"/>
    <x v="147"/>
  </r>
  <r>
    <x v="68"/>
    <x v="0"/>
    <x v="1"/>
    <x v="118"/>
    <x v="46"/>
    <x v="116"/>
    <x v="3"/>
    <x v="38"/>
    <x v="297"/>
  </r>
  <r>
    <x v="68"/>
    <x v="0"/>
    <x v="1"/>
    <x v="119"/>
    <x v="46"/>
    <x v="116"/>
    <x v="3"/>
    <x v="38"/>
    <x v="365"/>
  </r>
  <r>
    <x v="69"/>
    <x v="0"/>
    <x v="1"/>
    <x v="120"/>
    <x v="54"/>
    <x v="129"/>
    <x v="2"/>
    <x v="19"/>
    <x v="99"/>
  </r>
  <r>
    <x v="70"/>
    <x v="0"/>
    <x v="1"/>
    <x v="121"/>
    <x v="118"/>
    <x v="129"/>
    <x v="2"/>
    <x v="18"/>
    <x v="57"/>
  </r>
  <r>
    <x v="70"/>
    <x v="0"/>
    <x v="1"/>
    <x v="122"/>
    <x v="84"/>
    <x v="35"/>
    <x v="2"/>
    <x v="18"/>
    <x v="249"/>
  </r>
  <r>
    <x v="71"/>
    <x v="0"/>
    <x v="1"/>
    <x v="123"/>
    <x v="43"/>
    <x v="55"/>
    <x v="3"/>
    <x v="21"/>
    <x v="382"/>
  </r>
  <r>
    <x v="72"/>
    <x v="0"/>
    <x v="1"/>
    <x v="124"/>
    <x v="54"/>
    <x v="129"/>
    <x v="2"/>
    <x v="19"/>
    <x v="160"/>
  </r>
  <r>
    <x v="75"/>
    <x v="0"/>
    <x v="1"/>
    <x v="125"/>
    <x v="118"/>
    <x v="129"/>
    <x v="2"/>
    <x v="18"/>
    <x v="47"/>
  </r>
  <r>
    <x v="75"/>
    <x v="0"/>
    <x v="1"/>
    <x v="126"/>
    <x v="84"/>
    <x v="35"/>
    <x v="2"/>
    <x v="18"/>
    <x v="200"/>
  </r>
  <r>
    <x v="75"/>
    <x v="0"/>
    <x v="1"/>
    <x v="127"/>
    <x v="54"/>
    <x v="129"/>
    <x v="2"/>
    <x v="19"/>
    <x v="150"/>
  </r>
  <r>
    <x v="76"/>
    <x v="0"/>
    <x v="1"/>
    <x v="128"/>
    <x v="90"/>
    <x v="123"/>
    <x v="3"/>
    <x v="16"/>
    <x v="173"/>
  </r>
  <r>
    <x v="77"/>
    <x v="0"/>
    <x v="1"/>
    <x v="129"/>
    <x v="120"/>
    <x v="202"/>
    <x v="3"/>
    <x v="7"/>
    <x v="129"/>
  </r>
  <r>
    <x v="79"/>
    <x v="0"/>
    <x v="1"/>
    <x v="130"/>
    <x v="118"/>
    <x v="129"/>
    <x v="2"/>
    <x v="18"/>
    <x v="65"/>
  </r>
  <r>
    <x v="79"/>
    <x v="0"/>
    <x v="1"/>
    <x v="131"/>
    <x v="54"/>
    <x v="129"/>
    <x v="2"/>
    <x v="19"/>
    <x v="85"/>
  </r>
  <r>
    <x v="81"/>
    <x v="7"/>
    <x v="1"/>
    <x v="333"/>
    <x v="82"/>
    <x v="165"/>
    <x v="1"/>
    <x v="33"/>
    <x v="410"/>
  </r>
  <r>
    <x v="88"/>
    <x v="7"/>
    <x v="1"/>
    <x v="333"/>
    <x v="82"/>
    <x v="192"/>
    <x v="1"/>
    <x v="33"/>
    <x v="441"/>
  </r>
  <r>
    <x v="93"/>
    <x v="7"/>
    <x v="1"/>
    <x v="333"/>
    <x v="82"/>
    <x v="189"/>
    <x v="1"/>
    <x v="33"/>
    <x v="433"/>
  </r>
  <r>
    <x v="97"/>
    <x v="7"/>
    <x v="1"/>
    <x v="333"/>
    <x v="82"/>
    <x v="190"/>
    <x v="1"/>
    <x v="33"/>
    <x v="415"/>
  </r>
  <r>
    <x v="82"/>
    <x v="7"/>
    <x v="1"/>
    <x v="333"/>
    <x v="19"/>
    <x v="21"/>
    <x v="8"/>
    <x v="9"/>
    <x v="13"/>
  </r>
  <r>
    <x v="85"/>
    <x v="7"/>
    <x v="1"/>
    <x v="333"/>
    <x v="28"/>
    <x v="22"/>
    <x v="8"/>
    <x v="11"/>
    <x v="144"/>
  </r>
  <r>
    <x v="101"/>
    <x v="7"/>
    <x v="1"/>
    <x v="333"/>
    <x v="98"/>
    <x v="115"/>
    <x v="6"/>
    <x v="30"/>
    <x v="391"/>
  </r>
  <r>
    <x v="84"/>
    <x v="7"/>
    <x v="1"/>
    <x v="333"/>
    <x v="38"/>
    <x v="201"/>
    <x v="4"/>
    <x v="39"/>
    <x v="2"/>
  </r>
  <r>
    <x v="79"/>
    <x v="7"/>
    <x v="1"/>
    <x v="132"/>
    <x v="106"/>
    <x v="202"/>
    <x v="8"/>
    <x v="28"/>
    <x v="137"/>
  </r>
  <r>
    <x v="79"/>
    <x v="7"/>
    <x v="1"/>
    <x v="133"/>
    <x v="120"/>
    <x v="202"/>
    <x v="3"/>
    <x v="24"/>
    <x v="223"/>
  </r>
  <r>
    <x v="82"/>
    <x v="7"/>
    <x v="1"/>
    <x v="134"/>
    <x v="74"/>
    <x v="23"/>
    <x v="3"/>
    <x v="17"/>
    <x v="21"/>
  </r>
  <r>
    <x v="82"/>
    <x v="7"/>
    <x v="1"/>
    <x v="135"/>
    <x v="7"/>
    <x v="23"/>
    <x v="8"/>
    <x v="28"/>
    <x v="251"/>
  </r>
  <r>
    <x v="82"/>
    <x v="7"/>
    <x v="1"/>
    <x v="136"/>
    <x v="94"/>
    <x v="17"/>
    <x v="6"/>
    <x v="0"/>
    <x v="218"/>
  </r>
  <r>
    <x v="82"/>
    <x v="7"/>
    <x v="1"/>
    <x v="137"/>
    <x v="22"/>
    <x v="202"/>
    <x v="3"/>
    <x v="17"/>
    <x v="373"/>
  </r>
  <r>
    <x v="82"/>
    <x v="7"/>
    <x v="1"/>
    <x v="138"/>
    <x v="39"/>
    <x v="55"/>
    <x v="3"/>
    <x v="21"/>
    <x v="378"/>
  </r>
  <r>
    <x v="84"/>
    <x v="7"/>
    <x v="1"/>
    <x v="139"/>
    <x v="54"/>
    <x v="130"/>
    <x v="2"/>
    <x v="19"/>
    <x v="85"/>
  </r>
  <r>
    <x v="84"/>
    <x v="7"/>
    <x v="1"/>
    <x v="140"/>
    <x v="122"/>
    <x v="82"/>
    <x v="6"/>
    <x v="27"/>
    <x v="226"/>
  </r>
  <r>
    <x v="84"/>
    <x v="7"/>
    <x v="1"/>
    <x v="141"/>
    <x v="64"/>
    <x v="23"/>
    <x v="1"/>
    <x v="3"/>
    <x v="176"/>
  </r>
  <r>
    <x v="84"/>
    <x v="7"/>
    <x v="1"/>
    <x v="142"/>
    <x v="118"/>
    <x v="130"/>
    <x v="2"/>
    <x v="18"/>
    <x v="70"/>
  </r>
  <r>
    <x v="84"/>
    <x v="7"/>
    <x v="1"/>
    <x v="143"/>
    <x v="84"/>
    <x v="78"/>
    <x v="2"/>
    <x v="18"/>
    <x v="296"/>
  </r>
  <r>
    <x v="89"/>
    <x v="7"/>
    <x v="1"/>
    <x v="144"/>
    <x v="54"/>
    <x v="157"/>
    <x v="2"/>
    <x v="19"/>
    <x v="85"/>
  </r>
  <r>
    <x v="88"/>
    <x v="7"/>
    <x v="1"/>
    <x v="145"/>
    <x v="120"/>
    <x v="120"/>
    <x v="3"/>
    <x v="7"/>
    <x v="221"/>
  </r>
  <r>
    <x v="89"/>
    <x v="7"/>
    <x v="1"/>
    <x v="146"/>
    <x v="51"/>
    <x v="158"/>
    <x v="2"/>
    <x v="19"/>
    <x v="60"/>
  </r>
  <r>
    <x v="89"/>
    <x v="7"/>
    <x v="1"/>
    <x v="147"/>
    <x v="118"/>
    <x v="158"/>
    <x v="2"/>
    <x v="18"/>
    <x v="46"/>
  </r>
  <r>
    <x v="89"/>
    <x v="7"/>
    <x v="1"/>
    <x v="148"/>
    <x v="120"/>
    <x v="120"/>
    <x v="3"/>
    <x v="21"/>
    <x v="114"/>
  </r>
  <r>
    <x v="89"/>
    <x v="7"/>
    <x v="1"/>
    <x v="149"/>
    <x v="102"/>
    <x v="93"/>
    <x v="3"/>
    <x v="24"/>
    <x v="172"/>
  </r>
  <r>
    <x v="90"/>
    <x v="7"/>
    <x v="1"/>
    <x v="150"/>
    <x v="15"/>
    <x v="19"/>
    <x v="3"/>
    <x v="2"/>
    <x v="166"/>
  </r>
  <r>
    <x v="90"/>
    <x v="7"/>
    <x v="1"/>
    <x v="151"/>
    <x v="115"/>
    <x v="117"/>
    <x v="3"/>
    <x v="24"/>
    <x v="348"/>
  </r>
  <r>
    <x v="91"/>
    <x v="7"/>
    <x v="1"/>
    <x v="152"/>
    <x v="54"/>
    <x v="154"/>
    <x v="2"/>
    <x v="19"/>
    <x v="85"/>
  </r>
  <r>
    <x v="92"/>
    <x v="7"/>
    <x v="1"/>
    <x v="153"/>
    <x v="120"/>
    <x v="120"/>
    <x v="3"/>
    <x v="7"/>
    <x v="202"/>
  </r>
  <r>
    <x v="94"/>
    <x v="7"/>
    <x v="1"/>
    <x v="154"/>
    <x v="54"/>
    <x v="154"/>
    <x v="2"/>
    <x v="19"/>
    <x v="150"/>
  </r>
  <r>
    <x v="93"/>
    <x v="7"/>
    <x v="1"/>
    <x v="155"/>
    <x v="39"/>
    <x v="55"/>
    <x v="3"/>
    <x v="21"/>
    <x v="372"/>
  </r>
  <r>
    <x v="94"/>
    <x v="7"/>
    <x v="1"/>
    <x v="156"/>
    <x v="118"/>
    <x v="154"/>
    <x v="2"/>
    <x v="18"/>
    <x v="59"/>
  </r>
  <r>
    <x v="94"/>
    <x v="7"/>
    <x v="1"/>
    <x v="157"/>
    <x v="118"/>
    <x v="90"/>
    <x v="2"/>
    <x v="18"/>
    <x v="141"/>
  </r>
  <r>
    <x v="94"/>
    <x v="7"/>
    <x v="1"/>
    <x v="158"/>
    <x v="51"/>
    <x v="154"/>
    <x v="2"/>
    <x v="19"/>
    <x v="88"/>
  </r>
  <r>
    <x v="95"/>
    <x v="7"/>
    <x v="1"/>
    <x v="159"/>
    <x v="44"/>
    <x v="104"/>
    <x v="1"/>
    <x v="8"/>
    <x v="367"/>
  </r>
  <r>
    <x v="95"/>
    <x v="7"/>
    <x v="1"/>
    <x v="160"/>
    <x v="122"/>
    <x v="28"/>
    <x v="6"/>
    <x v="27"/>
    <x v="95"/>
  </r>
  <r>
    <x v="95"/>
    <x v="7"/>
    <x v="1"/>
    <x v="161"/>
    <x v="51"/>
    <x v="155"/>
    <x v="2"/>
    <x v="19"/>
    <x v="108"/>
  </r>
  <r>
    <x v="97"/>
    <x v="7"/>
    <x v="1"/>
    <x v="163"/>
    <x v="54"/>
    <x v="155"/>
    <x v="2"/>
    <x v="19"/>
    <x v="59"/>
  </r>
  <r>
    <x v="97"/>
    <x v="7"/>
    <x v="1"/>
    <x v="164"/>
    <x v="120"/>
    <x v="120"/>
    <x v="3"/>
    <x v="21"/>
    <x v="219"/>
  </r>
  <r>
    <x v="98"/>
    <x v="7"/>
    <x v="1"/>
    <x v="165"/>
    <x v="118"/>
    <x v="155"/>
    <x v="2"/>
    <x v="18"/>
    <x v="81"/>
  </r>
  <r>
    <x v="98"/>
    <x v="7"/>
    <x v="1"/>
    <x v="166"/>
    <x v="51"/>
    <x v="155"/>
    <x v="2"/>
    <x v="19"/>
    <x v="199"/>
  </r>
  <r>
    <x v="103"/>
    <x v="5"/>
    <x v="1"/>
    <x v="333"/>
    <x v="82"/>
    <x v="191"/>
    <x v="1"/>
    <x v="33"/>
    <x v="429"/>
  </r>
  <r>
    <x v="106"/>
    <x v="5"/>
    <x v="1"/>
    <x v="333"/>
    <x v="82"/>
    <x v="184"/>
    <x v="1"/>
    <x v="33"/>
    <x v="432"/>
  </r>
  <r>
    <x v="109"/>
    <x v="5"/>
    <x v="1"/>
    <x v="333"/>
    <x v="82"/>
    <x v="180"/>
    <x v="1"/>
    <x v="33"/>
    <x v="414"/>
  </r>
  <r>
    <x v="117"/>
    <x v="5"/>
    <x v="1"/>
    <x v="333"/>
    <x v="82"/>
    <x v="181"/>
    <x v="1"/>
    <x v="33"/>
    <x v="425"/>
  </r>
  <r>
    <x v="123"/>
    <x v="5"/>
    <x v="1"/>
    <x v="333"/>
    <x v="82"/>
    <x v="183"/>
    <x v="1"/>
    <x v="33"/>
    <x v="437"/>
  </r>
  <r>
    <x v="103"/>
    <x v="5"/>
    <x v="1"/>
    <x v="333"/>
    <x v="19"/>
    <x v="83"/>
    <x v="8"/>
    <x v="9"/>
    <x v="15"/>
  </r>
  <r>
    <x v="106"/>
    <x v="5"/>
    <x v="1"/>
    <x v="333"/>
    <x v="28"/>
    <x v="84"/>
    <x v="8"/>
    <x v="11"/>
    <x v="154"/>
  </r>
  <r>
    <x v="125"/>
    <x v="5"/>
    <x v="1"/>
    <x v="333"/>
    <x v="98"/>
    <x v="115"/>
    <x v="6"/>
    <x v="30"/>
    <x v="379"/>
  </r>
  <r>
    <x v="104"/>
    <x v="5"/>
    <x v="1"/>
    <x v="333"/>
    <x v="38"/>
    <x v="201"/>
    <x v="4"/>
    <x v="39"/>
    <x v="2"/>
  </r>
  <r>
    <x v="123"/>
    <x v="5"/>
    <x v="1"/>
    <x v="333"/>
    <x v="83"/>
    <x v="2"/>
    <x v="1"/>
    <x v="34"/>
    <x v="90"/>
  </r>
  <r>
    <x v="96"/>
    <x v="5"/>
    <x v="1"/>
    <x v="162"/>
    <x v="108"/>
    <x v="51"/>
    <x v="3"/>
    <x v="24"/>
    <x v="236"/>
  </r>
  <r>
    <x v="96"/>
    <x v="5"/>
    <x v="1"/>
    <x v="167"/>
    <x v="51"/>
    <x v="42"/>
    <x v="1"/>
    <x v="8"/>
    <x v="86"/>
  </r>
  <r>
    <x v="102"/>
    <x v="5"/>
    <x v="1"/>
    <x v="168"/>
    <x v="51"/>
    <x v="156"/>
    <x v="2"/>
    <x v="19"/>
    <x v="88"/>
  </r>
  <r>
    <x v="103"/>
    <x v="5"/>
    <x v="1"/>
    <x v="169"/>
    <x v="118"/>
    <x v="156"/>
    <x v="2"/>
    <x v="18"/>
    <x v="62"/>
  </r>
  <r>
    <x v="103"/>
    <x v="5"/>
    <x v="1"/>
    <x v="170"/>
    <x v="27"/>
    <x v="61"/>
    <x v="3"/>
    <x v="38"/>
    <x v="244"/>
  </r>
  <r>
    <x v="103"/>
    <x v="5"/>
    <x v="1"/>
    <x v="171"/>
    <x v="97"/>
    <x v="82"/>
    <x v="8"/>
    <x v="28"/>
    <x v="135"/>
  </r>
  <r>
    <x v="103"/>
    <x v="5"/>
    <x v="1"/>
    <x v="172"/>
    <x v="7"/>
    <x v="82"/>
    <x v="8"/>
    <x v="28"/>
    <x v="292"/>
  </r>
  <r>
    <x v="103"/>
    <x v="5"/>
    <x v="1"/>
    <x v="173"/>
    <x v="71"/>
    <x v="82"/>
    <x v="3"/>
    <x v="17"/>
    <x v="29"/>
  </r>
  <r>
    <x v="103"/>
    <x v="5"/>
    <x v="1"/>
    <x v="174"/>
    <x v="122"/>
    <x v="82"/>
    <x v="6"/>
    <x v="27"/>
    <x v="226"/>
  </r>
  <r>
    <x v="103"/>
    <x v="5"/>
    <x v="1"/>
    <x v="175"/>
    <x v="79"/>
    <x v="82"/>
    <x v="3"/>
    <x v="2"/>
    <x v="256"/>
  </r>
  <r>
    <x v="104"/>
    <x v="5"/>
    <x v="1"/>
    <x v="176"/>
    <x v="120"/>
    <x v="72"/>
    <x v="3"/>
    <x v="16"/>
    <x v="244"/>
  </r>
  <r>
    <x v="104"/>
    <x v="5"/>
    <x v="1"/>
    <x v="176"/>
    <x v="120"/>
    <x v="93"/>
    <x v="3"/>
    <x v="24"/>
    <x v="244"/>
  </r>
  <r>
    <x v="104"/>
    <x v="5"/>
    <x v="1"/>
    <x v="176"/>
    <x v="120"/>
    <x v="34"/>
    <x v="3"/>
    <x v="7"/>
    <x v="231"/>
  </r>
  <r>
    <x v="105"/>
    <x v="5"/>
    <x v="1"/>
    <x v="177"/>
    <x v="115"/>
    <x v="117"/>
    <x v="3"/>
    <x v="24"/>
    <x v="388"/>
  </r>
  <r>
    <x v="105"/>
    <x v="5"/>
    <x v="1"/>
    <x v="178"/>
    <x v="22"/>
    <x v="98"/>
    <x v="3"/>
    <x v="26"/>
    <x v="183"/>
  </r>
  <r>
    <x v="107"/>
    <x v="5"/>
    <x v="1"/>
    <x v="179"/>
    <x v="120"/>
    <x v="72"/>
    <x v="3"/>
    <x v="16"/>
    <x v="149"/>
  </r>
  <r>
    <x v="107"/>
    <x v="5"/>
    <x v="1"/>
    <x v="180"/>
    <x v="34"/>
    <x v="72"/>
    <x v="3"/>
    <x v="16"/>
    <x v="237"/>
  </r>
  <r>
    <x v="108"/>
    <x v="5"/>
    <x v="1"/>
    <x v="181"/>
    <x v="118"/>
    <x v="151"/>
    <x v="2"/>
    <x v="18"/>
    <x v="62"/>
  </r>
  <r>
    <x v="108"/>
    <x v="5"/>
    <x v="1"/>
    <x v="182"/>
    <x v="51"/>
    <x v="151"/>
    <x v="2"/>
    <x v="19"/>
    <x v="88"/>
  </r>
  <r>
    <x v="107"/>
    <x v="5"/>
    <x v="1"/>
    <x v="183"/>
    <x v="64"/>
    <x v="71"/>
    <x v="1"/>
    <x v="3"/>
    <x v="107"/>
  </r>
  <r>
    <x v="109"/>
    <x v="5"/>
    <x v="1"/>
    <x v="184"/>
    <x v="22"/>
    <x v="97"/>
    <x v="3"/>
    <x v="26"/>
    <x v="282"/>
  </r>
  <r>
    <x v="110"/>
    <x v="5"/>
    <x v="1"/>
    <x v="185"/>
    <x v="15"/>
    <x v="18"/>
    <x v="3"/>
    <x v="1"/>
    <x v="19"/>
  </r>
  <r>
    <x v="111"/>
    <x v="5"/>
    <x v="1"/>
    <x v="186"/>
    <x v="89"/>
    <x v="57"/>
    <x v="3"/>
    <x v="16"/>
    <x v="173"/>
  </r>
  <r>
    <x v="112"/>
    <x v="5"/>
    <x v="1"/>
    <x v="187"/>
    <x v="120"/>
    <x v="9"/>
    <x v="3"/>
    <x v="1"/>
    <x v="112"/>
  </r>
  <r>
    <x v="113"/>
    <x v="5"/>
    <x v="1"/>
    <x v="188"/>
    <x v="51"/>
    <x v="149"/>
    <x v="2"/>
    <x v="19"/>
    <x v="88"/>
  </r>
  <r>
    <x v="112"/>
    <x v="5"/>
    <x v="1"/>
    <x v="189"/>
    <x v="22"/>
    <x v="97"/>
    <x v="3"/>
    <x v="26"/>
    <x v="368"/>
  </r>
  <r>
    <x v="113"/>
    <x v="5"/>
    <x v="1"/>
    <x v="190"/>
    <x v="118"/>
    <x v="149"/>
    <x v="2"/>
    <x v="18"/>
    <x v="81"/>
  </r>
  <r>
    <x v="113"/>
    <x v="5"/>
    <x v="1"/>
    <x v="191"/>
    <x v="118"/>
    <x v="126"/>
    <x v="2"/>
    <x v="18"/>
    <x v="53"/>
  </r>
  <r>
    <x v="114"/>
    <x v="5"/>
    <x v="1"/>
    <x v="192"/>
    <x v="39"/>
    <x v="55"/>
    <x v="3"/>
    <x v="21"/>
    <x v="357"/>
  </r>
  <r>
    <x v="116"/>
    <x v="5"/>
    <x v="1"/>
    <x v="193"/>
    <x v="34"/>
    <x v="72"/>
    <x v="3"/>
    <x v="16"/>
    <x v="198"/>
  </r>
  <r>
    <x v="116"/>
    <x v="5"/>
    <x v="1"/>
    <x v="194"/>
    <x v="120"/>
    <x v="52"/>
    <x v="3"/>
    <x v="24"/>
    <x v="175"/>
  </r>
  <r>
    <x v="116"/>
    <x v="5"/>
    <x v="1"/>
    <x v="195"/>
    <x v="120"/>
    <x v="125"/>
    <x v="3"/>
    <x v="16"/>
    <x v="260"/>
  </r>
  <r>
    <x v="117"/>
    <x v="5"/>
    <x v="1"/>
    <x v="196"/>
    <x v="120"/>
    <x v="10"/>
    <x v="3"/>
    <x v="1"/>
    <x v="111"/>
  </r>
  <r>
    <x v="117"/>
    <x v="5"/>
    <x v="1"/>
    <x v="196"/>
    <x v="120"/>
    <x v="106"/>
    <x v="3"/>
    <x v="24"/>
    <x v="393"/>
  </r>
  <r>
    <x v="119"/>
    <x v="5"/>
    <x v="1"/>
    <x v="197"/>
    <x v="118"/>
    <x v="150"/>
    <x v="2"/>
    <x v="18"/>
    <x v="81"/>
  </r>
  <r>
    <x v="119"/>
    <x v="5"/>
    <x v="1"/>
    <x v="198"/>
    <x v="51"/>
    <x v="150"/>
    <x v="2"/>
    <x v="19"/>
    <x v="82"/>
  </r>
  <r>
    <x v="120"/>
    <x v="5"/>
    <x v="1"/>
    <x v="199"/>
    <x v="120"/>
    <x v="44"/>
    <x v="3"/>
    <x v="24"/>
    <x v="376"/>
  </r>
  <r>
    <x v="122"/>
    <x v="5"/>
    <x v="1"/>
    <x v="200"/>
    <x v="40"/>
    <x v="42"/>
    <x v="1"/>
    <x v="8"/>
    <x v="110"/>
  </r>
  <r>
    <x v="122"/>
    <x v="5"/>
    <x v="1"/>
    <x v="201"/>
    <x v="88"/>
    <x v="35"/>
    <x v="2"/>
    <x v="19"/>
    <x v="249"/>
  </r>
  <r>
    <x v="123"/>
    <x v="5"/>
    <x v="1"/>
    <x v="202"/>
    <x v="120"/>
    <x v="34"/>
    <x v="3"/>
    <x v="7"/>
    <x v="318"/>
  </r>
  <r>
    <x v="123"/>
    <x v="5"/>
    <x v="1"/>
    <x v="203"/>
    <x v="9"/>
    <x v="124"/>
    <x v="2"/>
    <x v="19"/>
    <x v="244"/>
  </r>
  <r>
    <x v="125"/>
    <x v="5"/>
    <x v="1"/>
    <x v="208"/>
    <x v="118"/>
    <x v="152"/>
    <x v="2"/>
    <x v="18"/>
    <x v="45"/>
  </r>
  <r>
    <x v="128"/>
    <x v="4"/>
    <x v="1"/>
    <x v="333"/>
    <x v="82"/>
    <x v="179"/>
    <x v="1"/>
    <x v="33"/>
    <x v="434"/>
  </r>
  <r>
    <x v="133"/>
    <x v="4"/>
    <x v="1"/>
    <x v="333"/>
    <x v="82"/>
    <x v="176"/>
    <x v="1"/>
    <x v="33"/>
    <x v="422"/>
  </r>
  <r>
    <x v="136"/>
    <x v="4"/>
    <x v="1"/>
    <x v="333"/>
    <x v="82"/>
    <x v="177"/>
    <x v="1"/>
    <x v="33"/>
    <x v="408"/>
  </r>
  <r>
    <x v="142"/>
    <x v="4"/>
    <x v="1"/>
    <x v="333"/>
    <x v="82"/>
    <x v="182"/>
    <x v="1"/>
    <x v="33"/>
    <x v="439"/>
  </r>
  <r>
    <x v="137"/>
    <x v="4"/>
    <x v="1"/>
    <x v="333"/>
    <x v="98"/>
    <x v="31"/>
    <x v="3"/>
    <x v="24"/>
    <x v="193"/>
  </r>
  <r>
    <x v="127"/>
    <x v="4"/>
    <x v="1"/>
    <x v="333"/>
    <x v="19"/>
    <x v="69"/>
    <x v="8"/>
    <x v="9"/>
    <x v="12"/>
  </r>
  <r>
    <x v="130"/>
    <x v="4"/>
    <x v="1"/>
    <x v="333"/>
    <x v="28"/>
    <x v="70"/>
    <x v="8"/>
    <x v="11"/>
    <x v="163"/>
  </r>
  <r>
    <x v="131"/>
    <x v="4"/>
    <x v="1"/>
    <x v="333"/>
    <x v="38"/>
    <x v="201"/>
    <x v="4"/>
    <x v="39"/>
    <x v="2"/>
  </r>
  <r>
    <x v="127"/>
    <x v="4"/>
    <x v="1"/>
    <x v="204"/>
    <x v="120"/>
    <x v="56"/>
    <x v="3"/>
    <x v="16"/>
    <x v="331"/>
  </r>
  <r>
    <x v="123"/>
    <x v="4"/>
    <x v="1"/>
    <x v="205"/>
    <x v="39"/>
    <x v="55"/>
    <x v="3"/>
    <x v="21"/>
    <x v="355"/>
  </r>
  <r>
    <x v="124"/>
    <x v="4"/>
    <x v="1"/>
    <x v="206"/>
    <x v="103"/>
    <x v="92"/>
    <x v="3"/>
    <x v="24"/>
    <x v="120"/>
  </r>
  <r>
    <x v="125"/>
    <x v="4"/>
    <x v="1"/>
    <x v="207"/>
    <x v="51"/>
    <x v="152"/>
    <x v="2"/>
    <x v="19"/>
    <x v="76"/>
  </r>
  <r>
    <x v="125"/>
    <x v="4"/>
    <x v="1"/>
    <x v="209"/>
    <x v="51"/>
    <x v="159"/>
    <x v="2"/>
    <x v="19"/>
    <x v="222"/>
  </r>
  <r>
    <x v="127"/>
    <x v="4"/>
    <x v="1"/>
    <x v="210"/>
    <x v="7"/>
    <x v="71"/>
    <x v="8"/>
    <x v="28"/>
    <x v="334"/>
  </r>
  <r>
    <x v="128"/>
    <x v="4"/>
    <x v="1"/>
    <x v="211"/>
    <x v="97"/>
    <x v="71"/>
    <x v="8"/>
    <x v="28"/>
    <x v="124"/>
  </r>
  <r>
    <x v="127"/>
    <x v="4"/>
    <x v="1"/>
    <x v="212"/>
    <x v="74"/>
    <x v="71"/>
    <x v="3"/>
    <x v="17"/>
    <x v="32"/>
  </r>
  <r>
    <x v="126"/>
    <x v="4"/>
    <x v="1"/>
    <x v="213"/>
    <x v="122"/>
    <x v="71"/>
    <x v="6"/>
    <x v="27"/>
    <x v="226"/>
  </r>
  <r>
    <x v="127"/>
    <x v="4"/>
    <x v="1"/>
    <x v="214"/>
    <x v="79"/>
    <x v="161"/>
    <x v="3"/>
    <x v="2"/>
    <x v="162"/>
  </r>
  <r>
    <x v="127"/>
    <x v="4"/>
    <x v="1"/>
    <x v="215"/>
    <x v="73"/>
    <x v="127"/>
    <x v="3"/>
    <x v="40"/>
    <x v="113"/>
  </r>
  <r>
    <x v="128"/>
    <x v="4"/>
    <x v="1"/>
    <x v="216"/>
    <x v="58"/>
    <x v="75"/>
    <x v="3"/>
    <x v="21"/>
    <x v="190"/>
  </r>
  <r>
    <x v="129"/>
    <x v="4"/>
    <x v="1"/>
    <x v="217"/>
    <x v="46"/>
    <x v="105"/>
    <x v="3"/>
    <x v="38"/>
    <x v="365"/>
  </r>
  <r>
    <x v="130"/>
    <x v="4"/>
    <x v="1"/>
    <x v="218"/>
    <x v="118"/>
    <x v="146"/>
    <x v="2"/>
    <x v="18"/>
    <x v="81"/>
  </r>
  <r>
    <x v="130"/>
    <x v="4"/>
    <x v="1"/>
    <x v="219"/>
    <x v="51"/>
    <x v="146"/>
    <x v="2"/>
    <x v="19"/>
    <x v="86"/>
  </r>
  <r>
    <x v="131"/>
    <x v="4"/>
    <x v="1"/>
    <x v="220"/>
    <x v="39"/>
    <x v="55"/>
    <x v="3"/>
    <x v="21"/>
    <x v="362"/>
  </r>
  <r>
    <x v="131"/>
    <x v="4"/>
    <x v="1"/>
    <x v="221"/>
    <x v="120"/>
    <x v="10"/>
    <x v="3"/>
    <x v="1"/>
    <x v="114"/>
  </r>
  <r>
    <x v="131"/>
    <x v="4"/>
    <x v="1"/>
    <x v="222"/>
    <x v="51"/>
    <x v="16"/>
    <x v="2"/>
    <x v="19"/>
    <x v="288"/>
  </r>
  <r>
    <x v="131"/>
    <x v="4"/>
    <x v="1"/>
    <x v="223"/>
    <x v="51"/>
    <x v="16"/>
    <x v="2"/>
    <x v="19"/>
    <x v="288"/>
  </r>
  <r>
    <x v="132"/>
    <x v="4"/>
    <x v="1"/>
    <x v="224"/>
    <x v="22"/>
    <x v="13"/>
    <x v="3"/>
    <x v="1"/>
    <x v="328"/>
  </r>
  <r>
    <x v="132"/>
    <x v="4"/>
    <x v="1"/>
    <x v="225"/>
    <x v="27"/>
    <x v="109"/>
    <x v="3"/>
    <x v="38"/>
    <x v="291"/>
  </r>
  <r>
    <x v="132"/>
    <x v="4"/>
    <x v="1"/>
    <x v="226"/>
    <x v="120"/>
    <x v="11"/>
    <x v="3"/>
    <x v="21"/>
    <x v="94"/>
  </r>
  <r>
    <x v="132"/>
    <x v="4"/>
    <x v="1"/>
    <x v="227"/>
    <x v="103"/>
    <x v="46"/>
    <x v="3"/>
    <x v="24"/>
    <x v="235"/>
  </r>
  <r>
    <x v="132"/>
    <x v="4"/>
    <x v="1"/>
    <x v="228"/>
    <x v="120"/>
    <x v="14"/>
    <x v="3"/>
    <x v="1"/>
    <x v="118"/>
  </r>
  <r>
    <x v="133"/>
    <x v="4"/>
    <x v="1"/>
    <x v="229"/>
    <x v="120"/>
    <x v="8"/>
    <x v="3"/>
    <x v="21"/>
    <x v="49"/>
  </r>
  <r>
    <x v="134"/>
    <x v="4"/>
    <x v="1"/>
    <x v="230"/>
    <x v="51"/>
    <x v="148"/>
    <x v="2"/>
    <x v="19"/>
    <x v="86"/>
  </r>
  <r>
    <x v="134"/>
    <x v="4"/>
    <x v="1"/>
    <x v="231"/>
    <x v="118"/>
    <x v="148"/>
    <x v="2"/>
    <x v="18"/>
    <x v="34"/>
  </r>
  <r>
    <x v="135"/>
    <x v="4"/>
    <x v="1"/>
    <x v="232"/>
    <x v="57"/>
    <x v="88"/>
    <x v="2"/>
    <x v="18"/>
    <x v="317"/>
  </r>
  <r>
    <x v="134"/>
    <x v="4"/>
    <x v="1"/>
    <x v="233"/>
    <x v="42"/>
    <x v="110"/>
    <x v="6"/>
    <x v="36"/>
    <x v="81"/>
  </r>
  <r>
    <x v="134"/>
    <x v="4"/>
    <x v="1"/>
    <x v="234"/>
    <x v="62"/>
    <x v="88"/>
    <x v="2"/>
    <x v="18"/>
    <x v="268"/>
  </r>
  <r>
    <x v="134"/>
    <x v="4"/>
    <x v="1"/>
    <x v="235"/>
    <x v="89"/>
    <x v="57"/>
    <x v="3"/>
    <x v="16"/>
    <x v="173"/>
  </r>
  <r>
    <x v="135"/>
    <x v="4"/>
    <x v="1"/>
    <x v="236"/>
    <x v="89"/>
    <x v="57"/>
    <x v="3"/>
    <x v="16"/>
    <x v="173"/>
  </r>
  <r>
    <x v="137"/>
    <x v="4"/>
    <x v="1"/>
    <x v="237"/>
    <x v="8"/>
    <x v="76"/>
    <x v="3"/>
    <x v="21"/>
    <x v="224"/>
  </r>
  <r>
    <x v="137"/>
    <x v="4"/>
    <x v="1"/>
    <x v="238"/>
    <x v="103"/>
    <x v="93"/>
    <x v="3"/>
    <x v="24"/>
    <x v="274"/>
  </r>
  <r>
    <x v="137"/>
    <x v="4"/>
    <x v="1"/>
    <x v="239"/>
    <x v="39"/>
    <x v="55"/>
    <x v="3"/>
    <x v="21"/>
    <x v="362"/>
  </r>
  <r>
    <x v="138"/>
    <x v="4"/>
    <x v="1"/>
    <x v="240"/>
    <x v="120"/>
    <x v="94"/>
    <x v="3"/>
    <x v="7"/>
    <x v="153"/>
  </r>
  <r>
    <x v="138"/>
    <x v="4"/>
    <x v="1"/>
    <x v="241"/>
    <x v="120"/>
    <x v="120"/>
    <x v="3"/>
    <x v="21"/>
    <x v="188"/>
  </r>
  <r>
    <x v="139"/>
    <x v="4"/>
    <x v="1"/>
    <x v="242"/>
    <x v="46"/>
    <x v="122"/>
    <x v="3"/>
    <x v="38"/>
    <x v="344"/>
  </r>
  <r>
    <x v="139"/>
    <x v="4"/>
    <x v="1"/>
    <x v="243"/>
    <x v="64"/>
    <x v="68"/>
    <x v="1"/>
    <x v="3"/>
    <x v="132"/>
  </r>
  <r>
    <x v="139"/>
    <x v="4"/>
    <x v="1"/>
    <x v="244"/>
    <x v="15"/>
    <x v="68"/>
    <x v="3"/>
    <x v="1"/>
    <x v="20"/>
  </r>
  <r>
    <x v="139"/>
    <x v="4"/>
    <x v="1"/>
    <x v="245"/>
    <x v="27"/>
    <x v="109"/>
    <x v="3"/>
    <x v="38"/>
    <x v="291"/>
  </r>
  <r>
    <x v="140"/>
    <x v="4"/>
    <x v="1"/>
    <x v="246"/>
    <x v="89"/>
    <x v="57"/>
    <x v="3"/>
    <x v="16"/>
    <x v="173"/>
  </r>
  <r>
    <x v="140"/>
    <x v="4"/>
    <x v="1"/>
    <x v="247"/>
    <x v="27"/>
    <x v="15"/>
    <x v="3"/>
    <x v="1"/>
    <x v="322"/>
  </r>
  <r>
    <x v="140"/>
    <x v="4"/>
    <x v="1"/>
    <x v="248"/>
    <x v="89"/>
    <x v="57"/>
    <x v="3"/>
    <x v="16"/>
    <x v="173"/>
  </r>
  <r>
    <x v="140"/>
    <x v="4"/>
    <x v="1"/>
    <x v="249"/>
    <x v="51"/>
    <x v="144"/>
    <x v="2"/>
    <x v="19"/>
    <x v="52"/>
  </r>
  <r>
    <x v="140"/>
    <x v="4"/>
    <x v="1"/>
    <x v="250"/>
    <x v="118"/>
    <x v="144"/>
    <x v="2"/>
    <x v="18"/>
    <x v="53"/>
  </r>
  <r>
    <x v="140"/>
    <x v="4"/>
    <x v="1"/>
    <x v="251"/>
    <x v="104"/>
    <x v="110"/>
    <x v="6"/>
    <x v="36"/>
    <x v="191"/>
  </r>
  <r>
    <x v="140"/>
    <x v="4"/>
    <x v="1"/>
    <x v="253"/>
    <x v="42"/>
    <x v="1"/>
    <x v="2"/>
    <x v="36"/>
    <x v="191"/>
  </r>
  <r>
    <x v="142"/>
    <x v="4"/>
    <x v="1"/>
    <x v="254"/>
    <x v="27"/>
    <x v="60"/>
    <x v="3"/>
    <x v="38"/>
    <x v="338"/>
  </r>
  <r>
    <x v="143"/>
    <x v="4"/>
    <x v="1"/>
    <x v="255"/>
    <x v="89"/>
    <x v="57"/>
    <x v="3"/>
    <x v="16"/>
    <x v="195"/>
  </r>
  <r>
    <x v="145"/>
    <x v="4"/>
    <x v="1"/>
    <x v="256"/>
    <x v="51"/>
    <x v="145"/>
    <x v="2"/>
    <x v="19"/>
    <x v="69"/>
  </r>
  <r>
    <x v="145"/>
    <x v="4"/>
    <x v="1"/>
    <x v="257"/>
    <x v="42"/>
    <x v="128"/>
    <x v="2"/>
    <x v="36"/>
    <x v="106"/>
  </r>
  <r>
    <x v="145"/>
    <x v="4"/>
    <x v="1"/>
    <x v="258"/>
    <x v="118"/>
    <x v="145"/>
    <x v="2"/>
    <x v="18"/>
    <x v="42"/>
  </r>
  <r>
    <x v="148"/>
    <x v="1"/>
    <x v="1"/>
    <x v="333"/>
    <x v="82"/>
    <x v="178"/>
    <x v="1"/>
    <x v="33"/>
    <x v="442"/>
  </r>
  <r>
    <x v="154"/>
    <x v="1"/>
    <x v="1"/>
    <x v="333"/>
    <x v="82"/>
    <x v="170"/>
    <x v="1"/>
    <x v="33"/>
    <x v="427"/>
  </r>
  <r>
    <x v="159"/>
    <x v="1"/>
    <x v="1"/>
    <x v="333"/>
    <x v="82"/>
    <x v="167"/>
    <x v="1"/>
    <x v="33"/>
    <x v="416"/>
  </r>
  <r>
    <x v="163"/>
    <x v="1"/>
    <x v="1"/>
    <x v="333"/>
    <x v="82"/>
    <x v="168"/>
    <x v="1"/>
    <x v="33"/>
    <x v="431"/>
  </r>
  <r>
    <x v="169"/>
    <x v="1"/>
    <x v="1"/>
    <x v="333"/>
    <x v="82"/>
    <x v="169"/>
    <x v="1"/>
    <x v="33"/>
    <x v="421"/>
  </r>
  <r>
    <x v="152"/>
    <x v="1"/>
    <x v="1"/>
    <x v="333"/>
    <x v="98"/>
    <x v="31"/>
    <x v="3"/>
    <x v="24"/>
    <x v="302"/>
  </r>
  <r>
    <x v="149"/>
    <x v="1"/>
    <x v="1"/>
    <x v="333"/>
    <x v="19"/>
    <x v="66"/>
    <x v="8"/>
    <x v="9"/>
    <x v="3"/>
  </r>
  <r>
    <x v="151"/>
    <x v="1"/>
    <x v="1"/>
    <x v="333"/>
    <x v="28"/>
    <x v="67"/>
    <x v="8"/>
    <x v="11"/>
    <x v="146"/>
  </r>
  <r>
    <x v="169"/>
    <x v="1"/>
    <x v="1"/>
    <x v="333"/>
    <x v="38"/>
    <x v="201"/>
    <x v="4"/>
    <x v="39"/>
    <x v="2"/>
  </r>
  <r>
    <x v="135"/>
    <x v="1"/>
    <x v="1"/>
    <x v="252"/>
    <x v="16"/>
    <x v="6"/>
    <x v="6"/>
    <x v="36"/>
    <x v="191"/>
  </r>
  <r>
    <x v="146"/>
    <x v="1"/>
    <x v="1"/>
    <x v="259"/>
    <x v="120"/>
    <x v="202"/>
    <x v="3"/>
    <x v="42"/>
    <x v="80"/>
  </r>
  <r>
    <x v="146"/>
    <x v="1"/>
    <x v="1"/>
    <x v="260"/>
    <x v="78"/>
    <x v="103"/>
    <x v="3"/>
    <x v="2"/>
    <x v="110"/>
  </r>
  <r>
    <x v="147"/>
    <x v="1"/>
    <x v="1"/>
    <x v="261"/>
    <x v="97"/>
    <x v="68"/>
    <x v="8"/>
    <x v="28"/>
    <x v="122"/>
  </r>
  <r>
    <x v="147"/>
    <x v="1"/>
    <x v="1"/>
    <x v="262"/>
    <x v="7"/>
    <x v="68"/>
    <x v="8"/>
    <x v="28"/>
    <x v="343"/>
  </r>
  <r>
    <x v="147"/>
    <x v="1"/>
    <x v="1"/>
    <x v="263"/>
    <x v="22"/>
    <x v="202"/>
    <x v="3"/>
    <x v="42"/>
    <x v="37"/>
  </r>
  <r>
    <x v="147"/>
    <x v="1"/>
    <x v="1"/>
    <x v="264"/>
    <x v="51"/>
    <x v="202"/>
    <x v="2"/>
    <x v="19"/>
    <x v="160"/>
  </r>
  <r>
    <x v="147"/>
    <x v="1"/>
    <x v="1"/>
    <x v="265"/>
    <x v="15"/>
    <x v="100"/>
    <x v="3"/>
    <x v="1"/>
    <x v="20"/>
  </r>
  <r>
    <x v="147"/>
    <x v="1"/>
    <x v="1"/>
    <x v="266"/>
    <x v="115"/>
    <x v="117"/>
    <x v="3"/>
    <x v="24"/>
    <x v="340"/>
  </r>
  <r>
    <x v="148"/>
    <x v="1"/>
    <x v="1"/>
    <x v="267"/>
    <x v="101"/>
    <x v="202"/>
    <x v="3"/>
    <x v="24"/>
    <x v="352"/>
  </r>
  <r>
    <x v="149"/>
    <x v="1"/>
    <x v="1"/>
    <x v="268"/>
    <x v="71"/>
    <x v="202"/>
    <x v="3"/>
    <x v="42"/>
    <x v="28"/>
  </r>
  <r>
    <x v="150"/>
    <x v="1"/>
    <x v="1"/>
    <x v="270"/>
    <x v="51"/>
    <x v="147"/>
    <x v="2"/>
    <x v="19"/>
    <x v="50"/>
  </r>
  <r>
    <x v="150"/>
    <x v="1"/>
    <x v="1"/>
    <x v="269"/>
    <x v="118"/>
    <x v="147"/>
    <x v="2"/>
    <x v="18"/>
    <x v="39"/>
  </r>
  <r>
    <x v="150"/>
    <x v="1"/>
    <x v="1"/>
    <x v="271"/>
    <x v="104"/>
    <x v="113"/>
    <x v="6"/>
    <x v="36"/>
    <x v="191"/>
  </r>
  <r>
    <x v="150"/>
    <x v="1"/>
    <x v="1"/>
    <x v="272"/>
    <x v="42"/>
    <x v="114"/>
    <x v="6"/>
    <x v="36"/>
    <x v="249"/>
  </r>
  <r>
    <x v="151"/>
    <x v="1"/>
    <x v="1"/>
    <x v="273"/>
    <x v="64"/>
    <x v="27"/>
    <x v="1"/>
    <x v="3"/>
    <x v="95"/>
  </r>
  <r>
    <x v="151"/>
    <x v="1"/>
    <x v="1"/>
    <x v="274"/>
    <x v="94"/>
    <x v="5"/>
    <x v="6"/>
    <x v="0"/>
    <x v="159"/>
  </r>
  <r>
    <x v="151"/>
    <x v="1"/>
    <x v="1"/>
    <x v="275"/>
    <x v="37"/>
    <x v="202"/>
    <x v="3"/>
    <x v="42"/>
    <x v="18"/>
  </r>
  <r>
    <x v="152"/>
    <x v="1"/>
    <x v="1"/>
    <x v="276"/>
    <x v="122"/>
    <x v="68"/>
    <x v="6"/>
    <x v="27"/>
    <x v="226"/>
  </r>
  <r>
    <x v="153"/>
    <x v="1"/>
    <x v="1"/>
    <x v="277"/>
    <x v="120"/>
    <x v="202"/>
    <x v="3"/>
    <x v="42"/>
    <x v="333"/>
  </r>
  <r>
    <x v="154"/>
    <x v="1"/>
    <x v="1"/>
    <x v="278"/>
    <x v="118"/>
    <x v="133"/>
    <x v="2"/>
    <x v="18"/>
    <x v="53"/>
  </r>
  <r>
    <x v="155"/>
    <x v="1"/>
    <x v="1"/>
    <x v="279"/>
    <x v="51"/>
    <x v="133"/>
    <x v="2"/>
    <x v="19"/>
    <x v="85"/>
  </r>
  <r>
    <x v="156"/>
    <x v="1"/>
    <x v="1"/>
    <x v="280"/>
    <x v="100"/>
    <x v="91"/>
    <x v="3"/>
    <x v="24"/>
    <x v="152"/>
  </r>
  <r>
    <x v="157"/>
    <x v="1"/>
    <x v="1"/>
    <x v="281"/>
    <x v="78"/>
    <x v="118"/>
    <x v="3"/>
    <x v="2"/>
    <x v="74"/>
  </r>
  <r>
    <x v="158"/>
    <x v="1"/>
    <x v="1"/>
    <x v="282"/>
    <x v="120"/>
    <x v="9"/>
    <x v="3"/>
    <x v="1"/>
    <x v="114"/>
  </r>
  <r>
    <x v="159"/>
    <x v="1"/>
    <x v="1"/>
    <x v="283"/>
    <x v="118"/>
    <x v="131"/>
    <x v="2"/>
    <x v="18"/>
    <x v="83"/>
  </r>
  <r>
    <x v="160"/>
    <x v="1"/>
    <x v="1"/>
    <x v="284"/>
    <x v="78"/>
    <x v="53"/>
    <x v="3"/>
    <x v="2"/>
    <x v="123"/>
  </r>
  <r>
    <x v="160"/>
    <x v="1"/>
    <x v="1"/>
    <x v="285"/>
    <x v="51"/>
    <x v="131"/>
    <x v="2"/>
    <x v="19"/>
    <x v="85"/>
  </r>
  <r>
    <x v="161"/>
    <x v="1"/>
    <x v="1"/>
    <x v="286"/>
    <x v="53"/>
    <x v="43"/>
    <x v="1"/>
    <x v="8"/>
    <x v="136"/>
  </r>
  <r>
    <x v="163"/>
    <x v="1"/>
    <x v="1"/>
    <x v="287"/>
    <x v="42"/>
    <x v="111"/>
    <x v="6"/>
    <x v="36"/>
    <x v="191"/>
  </r>
  <r>
    <x v="163"/>
    <x v="1"/>
    <x v="1"/>
    <x v="288"/>
    <x v="11"/>
    <x v="112"/>
    <x v="6"/>
    <x v="36"/>
    <x v="191"/>
  </r>
  <r>
    <x v="165"/>
    <x v="1"/>
    <x v="1"/>
    <x v="289"/>
    <x v="118"/>
    <x v="132"/>
    <x v="2"/>
    <x v="18"/>
    <x v="83"/>
  </r>
  <r>
    <x v="166"/>
    <x v="1"/>
    <x v="1"/>
    <x v="290"/>
    <x v="51"/>
    <x v="132"/>
    <x v="2"/>
    <x v="19"/>
    <x v="85"/>
  </r>
  <r>
    <x v="168"/>
    <x v="1"/>
    <x v="1"/>
    <x v="291"/>
    <x v="120"/>
    <x v="202"/>
    <x v="3"/>
    <x v="42"/>
    <x v="167"/>
  </r>
  <r>
    <x v="0"/>
    <x v="1"/>
    <x v="0"/>
    <x v="333"/>
    <x v="75"/>
    <x v="95"/>
    <x v="4"/>
    <x v="14"/>
    <x v="395"/>
  </r>
  <r>
    <x v="3"/>
    <x v="8"/>
    <x v="0"/>
    <x v="333"/>
    <x v="98"/>
    <x v="89"/>
    <x v="6"/>
    <x v="30"/>
    <x v="362"/>
  </r>
  <r>
    <x v="2"/>
    <x v="9"/>
    <x v="0"/>
    <x v="333"/>
    <x v="98"/>
    <x v="89"/>
    <x v="6"/>
    <x v="30"/>
    <x v="362"/>
  </r>
  <r>
    <x v="1"/>
    <x v="10"/>
    <x v="0"/>
    <x v="333"/>
    <x v="98"/>
    <x v="89"/>
    <x v="6"/>
    <x v="30"/>
    <x v="362"/>
  </r>
  <r>
    <x v="8"/>
    <x v="3"/>
    <x v="1"/>
    <x v="333"/>
    <x v="33"/>
    <x v="74"/>
    <x v="5"/>
    <x v="10"/>
    <x v="0"/>
  </r>
  <r>
    <x v="6"/>
    <x v="3"/>
    <x v="1"/>
    <x v="333"/>
    <x v="96"/>
    <x v="202"/>
    <x v="0"/>
    <x v="22"/>
    <x v="8"/>
  </r>
  <r>
    <x v="15"/>
    <x v="3"/>
    <x v="1"/>
    <x v="333"/>
    <x v="1"/>
    <x v="202"/>
    <x v="5"/>
    <x v="5"/>
    <x v="40"/>
  </r>
  <r>
    <x v="9"/>
    <x v="3"/>
    <x v="1"/>
    <x v="333"/>
    <x v="35"/>
    <x v="202"/>
    <x v="7"/>
    <x v="31"/>
    <x v="1"/>
  </r>
  <r>
    <x v="12"/>
    <x v="3"/>
    <x v="1"/>
    <x v="333"/>
    <x v="98"/>
    <x v="40"/>
    <x v="6"/>
    <x v="30"/>
    <x v="335"/>
  </r>
  <r>
    <x v="27"/>
    <x v="2"/>
    <x v="1"/>
    <x v="333"/>
    <x v="24"/>
    <x v="202"/>
    <x v="4"/>
    <x v="39"/>
    <x v="443"/>
  </r>
  <r>
    <x v="31"/>
    <x v="2"/>
    <x v="1"/>
    <x v="333"/>
    <x v="52"/>
    <x v="202"/>
    <x v="3"/>
    <x v="42"/>
    <x v="169"/>
  </r>
  <r>
    <x v="31"/>
    <x v="2"/>
    <x v="1"/>
    <x v="333"/>
    <x v="56"/>
    <x v="202"/>
    <x v="3"/>
    <x v="42"/>
    <x v="325"/>
  </r>
  <r>
    <x v="32"/>
    <x v="2"/>
    <x v="1"/>
    <x v="333"/>
    <x v="52"/>
    <x v="202"/>
    <x v="3"/>
    <x v="42"/>
    <x v="310"/>
  </r>
  <r>
    <x v="36"/>
    <x v="2"/>
    <x v="1"/>
    <x v="333"/>
    <x v="52"/>
    <x v="202"/>
    <x v="3"/>
    <x v="42"/>
    <x v="210"/>
  </r>
  <r>
    <x v="40"/>
    <x v="2"/>
    <x v="1"/>
    <x v="333"/>
    <x v="50"/>
    <x v="202"/>
    <x v="3"/>
    <x v="42"/>
    <x v="54"/>
  </r>
  <r>
    <x v="40"/>
    <x v="2"/>
    <x v="1"/>
    <x v="333"/>
    <x v="56"/>
    <x v="202"/>
    <x v="3"/>
    <x v="42"/>
    <x v="187"/>
  </r>
  <r>
    <x v="40"/>
    <x v="2"/>
    <x v="1"/>
    <x v="333"/>
    <x v="52"/>
    <x v="202"/>
    <x v="3"/>
    <x v="42"/>
    <x v="248"/>
  </r>
  <r>
    <x v="40"/>
    <x v="2"/>
    <x v="1"/>
    <x v="333"/>
    <x v="56"/>
    <x v="202"/>
    <x v="3"/>
    <x v="42"/>
    <x v="341"/>
  </r>
  <r>
    <x v="41"/>
    <x v="2"/>
    <x v="1"/>
    <x v="333"/>
    <x v="52"/>
    <x v="202"/>
    <x v="3"/>
    <x v="42"/>
    <x v="261"/>
  </r>
  <r>
    <x v="42"/>
    <x v="2"/>
    <x v="1"/>
    <x v="333"/>
    <x v="50"/>
    <x v="202"/>
    <x v="3"/>
    <x v="42"/>
    <x v="227"/>
  </r>
  <r>
    <x v="43"/>
    <x v="2"/>
    <x v="1"/>
    <x v="333"/>
    <x v="52"/>
    <x v="202"/>
    <x v="3"/>
    <x v="42"/>
    <x v="321"/>
  </r>
  <r>
    <x v="44"/>
    <x v="2"/>
    <x v="1"/>
    <x v="333"/>
    <x v="24"/>
    <x v="202"/>
    <x v="4"/>
    <x v="39"/>
    <x v="443"/>
  </r>
  <r>
    <x v="44"/>
    <x v="2"/>
    <x v="1"/>
    <x v="333"/>
    <x v="109"/>
    <x v="108"/>
    <x v="3"/>
    <x v="42"/>
    <x v="36"/>
  </r>
  <r>
    <x v="190"/>
    <x v="2"/>
    <x v="1"/>
    <x v="333"/>
    <x v="19"/>
    <x v="30"/>
    <x v="6"/>
    <x v="30"/>
    <x v="131"/>
  </r>
  <r>
    <x v="44"/>
    <x v="2"/>
    <x v="1"/>
    <x v="333"/>
    <x v="56"/>
    <x v="202"/>
    <x v="3"/>
    <x v="42"/>
    <x v="204"/>
  </r>
  <r>
    <x v="44"/>
    <x v="2"/>
    <x v="1"/>
    <x v="333"/>
    <x v="56"/>
    <x v="202"/>
    <x v="3"/>
    <x v="42"/>
    <x v="215"/>
  </r>
  <r>
    <x v="26"/>
    <x v="2"/>
    <x v="1"/>
    <x v="333"/>
    <x v="96"/>
    <x v="202"/>
    <x v="0"/>
    <x v="22"/>
    <x v="8"/>
  </r>
  <r>
    <x v="62"/>
    <x v="0"/>
    <x v="1"/>
    <x v="333"/>
    <x v="22"/>
    <x v="202"/>
    <x v="3"/>
    <x v="42"/>
    <x v="185"/>
  </r>
  <r>
    <x v="62"/>
    <x v="0"/>
    <x v="1"/>
    <x v="333"/>
    <x v="56"/>
    <x v="202"/>
    <x v="3"/>
    <x v="42"/>
    <x v="307"/>
  </r>
  <r>
    <x v="63"/>
    <x v="0"/>
    <x v="1"/>
    <x v="333"/>
    <x v="29"/>
    <x v="202"/>
    <x v="5"/>
    <x v="11"/>
    <x v="383"/>
  </r>
  <r>
    <x v="64"/>
    <x v="0"/>
    <x v="1"/>
    <x v="333"/>
    <x v="56"/>
    <x v="202"/>
    <x v="3"/>
    <x v="42"/>
    <x v="192"/>
  </r>
  <r>
    <x v="64"/>
    <x v="0"/>
    <x v="1"/>
    <x v="333"/>
    <x v="22"/>
    <x v="202"/>
    <x v="3"/>
    <x v="42"/>
    <x v="386"/>
  </r>
  <r>
    <x v="65"/>
    <x v="0"/>
    <x v="1"/>
    <x v="333"/>
    <x v="56"/>
    <x v="202"/>
    <x v="3"/>
    <x v="42"/>
    <x v="300"/>
  </r>
  <r>
    <x v="66"/>
    <x v="0"/>
    <x v="1"/>
    <x v="333"/>
    <x v="105"/>
    <x v="202"/>
    <x v="5"/>
    <x v="11"/>
    <x v="272"/>
  </r>
  <r>
    <x v="66"/>
    <x v="0"/>
    <x v="1"/>
    <x v="333"/>
    <x v="56"/>
    <x v="202"/>
    <x v="3"/>
    <x v="42"/>
    <x v="366"/>
  </r>
  <r>
    <x v="67"/>
    <x v="0"/>
    <x v="1"/>
    <x v="333"/>
    <x v="56"/>
    <x v="202"/>
    <x v="3"/>
    <x v="42"/>
    <x v="278"/>
  </r>
  <r>
    <x v="67"/>
    <x v="0"/>
    <x v="1"/>
    <x v="333"/>
    <x v="50"/>
    <x v="202"/>
    <x v="3"/>
    <x v="42"/>
    <x v="329"/>
  </r>
  <r>
    <x v="68"/>
    <x v="0"/>
    <x v="1"/>
    <x v="333"/>
    <x v="36"/>
    <x v="202"/>
    <x v="3"/>
    <x v="42"/>
    <x v="324"/>
  </r>
  <r>
    <x v="68"/>
    <x v="0"/>
    <x v="1"/>
    <x v="333"/>
    <x v="22"/>
    <x v="202"/>
    <x v="3"/>
    <x v="42"/>
    <x v="384"/>
  </r>
  <r>
    <x v="70"/>
    <x v="0"/>
    <x v="1"/>
    <x v="333"/>
    <x v="105"/>
    <x v="202"/>
    <x v="3"/>
    <x v="11"/>
    <x v="273"/>
  </r>
  <r>
    <x v="71"/>
    <x v="0"/>
    <x v="1"/>
    <x v="333"/>
    <x v="27"/>
    <x v="41"/>
    <x v="3"/>
    <x v="38"/>
    <x v="392"/>
  </r>
  <r>
    <x v="71"/>
    <x v="0"/>
    <x v="1"/>
    <x v="333"/>
    <x v="56"/>
    <x v="202"/>
    <x v="3"/>
    <x v="42"/>
    <x v="168"/>
  </r>
  <r>
    <x v="71"/>
    <x v="0"/>
    <x v="1"/>
    <x v="333"/>
    <x v="27"/>
    <x v="202"/>
    <x v="3"/>
    <x v="38"/>
    <x v="212"/>
  </r>
  <r>
    <x v="72"/>
    <x v="0"/>
    <x v="1"/>
    <x v="333"/>
    <x v="23"/>
    <x v="202"/>
    <x v="3"/>
    <x v="42"/>
    <x v="306"/>
  </r>
  <r>
    <x v="73"/>
    <x v="0"/>
    <x v="1"/>
    <x v="333"/>
    <x v="56"/>
    <x v="202"/>
    <x v="3"/>
    <x v="42"/>
    <x v="332"/>
  </r>
  <r>
    <x v="74"/>
    <x v="0"/>
    <x v="1"/>
    <x v="333"/>
    <x v="56"/>
    <x v="202"/>
    <x v="3"/>
    <x v="42"/>
    <x v="370"/>
  </r>
  <r>
    <x v="75"/>
    <x v="0"/>
    <x v="1"/>
    <x v="333"/>
    <x v="107"/>
    <x v="202"/>
    <x v="5"/>
    <x v="11"/>
    <x v="317"/>
  </r>
  <r>
    <x v="76"/>
    <x v="0"/>
    <x v="1"/>
    <x v="333"/>
    <x v="56"/>
    <x v="202"/>
    <x v="3"/>
    <x v="42"/>
    <x v="158"/>
  </r>
  <r>
    <x v="76"/>
    <x v="0"/>
    <x v="1"/>
    <x v="333"/>
    <x v="112"/>
    <x v="202"/>
    <x v="3"/>
    <x v="42"/>
    <x v="174"/>
  </r>
  <r>
    <x v="76"/>
    <x v="0"/>
    <x v="1"/>
    <x v="333"/>
    <x v="87"/>
    <x v="202"/>
    <x v="5"/>
    <x v="11"/>
    <x v="264"/>
  </r>
  <r>
    <x v="76"/>
    <x v="0"/>
    <x v="1"/>
    <x v="333"/>
    <x v="56"/>
    <x v="202"/>
    <x v="3"/>
    <x v="42"/>
    <x v="377"/>
  </r>
  <r>
    <x v="59"/>
    <x v="0"/>
    <x v="1"/>
    <x v="333"/>
    <x v="96"/>
    <x v="202"/>
    <x v="0"/>
    <x v="22"/>
    <x v="8"/>
  </r>
  <r>
    <x v="58"/>
    <x v="0"/>
    <x v="1"/>
    <x v="333"/>
    <x v="12"/>
    <x v="202"/>
    <x v="5"/>
    <x v="15"/>
    <x v="26"/>
  </r>
  <r>
    <x v="59"/>
    <x v="0"/>
    <x v="1"/>
    <x v="333"/>
    <x v="13"/>
    <x v="202"/>
    <x v="5"/>
    <x v="25"/>
    <x v="351"/>
  </r>
  <r>
    <x v="81"/>
    <x v="7"/>
    <x v="1"/>
    <x v="333"/>
    <x v="105"/>
    <x v="202"/>
    <x v="5"/>
    <x v="11"/>
    <x v="311"/>
  </r>
  <r>
    <x v="81"/>
    <x v="7"/>
    <x v="1"/>
    <x v="333"/>
    <x v="107"/>
    <x v="202"/>
    <x v="5"/>
    <x v="11"/>
    <x v="345"/>
  </r>
  <r>
    <x v="81"/>
    <x v="7"/>
    <x v="1"/>
    <x v="333"/>
    <x v="56"/>
    <x v="202"/>
    <x v="3"/>
    <x v="42"/>
    <x v="350"/>
  </r>
  <r>
    <x v="83"/>
    <x v="7"/>
    <x v="1"/>
    <x v="333"/>
    <x v="105"/>
    <x v="202"/>
    <x v="5"/>
    <x v="11"/>
    <x v="317"/>
  </r>
  <r>
    <x v="84"/>
    <x v="7"/>
    <x v="1"/>
    <x v="333"/>
    <x v="24"/>
    <x v="202"/>
    <x v="4"/>
    <x v="39"/>
    <x v="443"/>
  </r>
  <r>
    <x v="84"/>
    <x v="7"/>
    <x v="1"/>
    <x v="333"/>
    <x v="56"/>
    <x v="202"/>
    <x v="3"/>
    <x v="42"/>
    <x v="165"/>
  </r>
  <r>
    <x v="84"/>
    <x v="7"/>
    <x v="1"/>
    <x v="333"/>
    <x v="116"/>
    <x v="202"/>
    <x v="3"/>
    <x v="42"/>
    <x v="369"/>
  </r>
  <r>
    <x v="85"/>
    <x v="7"/>
    <x v="1"/>
    <x v="333"/>
    <x v="112"/>
    <x v="202"/>
    <x v="3"/>
    <x v="42"/>
    <x v="184"/>
  </r>
  <r>
    <x v="85"/>
    <x v="7"/>
    <x v="1"/>
    <x v="333"/>
    <x v="56"/>
    <x v="202"/>
    <x v="3"/>
    <x v="42"/>
    <x v="275"/>
  </r>
  <r>
    <x v="85"/>
    <x v="7"/>
    <x v="1"/>
    <x v="333"/>
    <x v="56"/>
    <x v="202"/>
    <x v="3"/>
    <x v="42"/>
    <x v="290"/>
  </r>
  <r>
    <x v="86"/>
    <x v="7"/>
    <x v="1"/>
    <x v="333"/>
    <x v="50"/>
    <x v="202"/>
    <x v="3"/>
    <x v="42"/>
    <x v="250"/>
  </r>
  <r>
    <x v="87"/>
    <x v="7"/>
    <x v="1"/>
    <x v="333"/>
    <x v="56"/>
    <x v="202"/>
    <x v="3"/>
    <x v="42"/>
    <x v="178"/>
  </r>
  <r>
    <x v="88"/>
    <x v="7"/>
    <x v="1"/>
    <x v="333"/>
    <x v="50"/>
    <x v="202"/>
    <x v="3"/>
    <x v="42"/>
    <x v="238"/>
  </r>
  <r>
    <x v="88"/>
    <x v="7"/>
    <x v="1"/>
    <x v="333"/>
    <x v="22"/>
    <x v="202"/>
    <x v="3"/>
    <x v="42"/>
    <x v="283"/>
  </r>
  <r>
    <x v="88"/>
    <x v="7"/>
    <x v="1"/>
    <x v="333"/>
    <x v="105"/>
    <x v="202"/>
    <x v="5"/>
    <x v="42"/>
    <x v="317"/>
  </r>
  <r>
    <x v="89"/>
    <x v="7"/>
    <x v="1"/>
    <x v="333"/>
    <x v="56"/>
    <x v="202"/>
    <x v="3"/>
    <x v="42"/>
    <x v="327"/>
  </r>
  <r>
    <x v="100"/>
    <x v="7"/>
    <x v="1"/>
    <x v="333"/>
    <x v="56"/>
    <x v="202"/>
    <x v="3"/>
    <x v="42"/>
    <x v="64"/>
  </r>
  <r>
    <x v="100"/>
    <x v="7"/>
    <x v="1"/>
    <x v="333"/>
    <x v="50"/>
    <x v="202"/>
    <x v="3"/>
    <x v="42"/>
    <x v="102"/>
  </r>
  <r>
    <x v="100"/>
    <x v="7"/>
    <x v="1"/>
    <x v="333"/>
    <x v="105"/>
    <x v="202"/>
    <x v="5"/>
    <x v="11"/>
    <x v="268"/>
  </r>
  <r>
    <x v="100"/>
    <x v="7"/>
    <x v="1"/>
    <x v="333"/>
    <x v="56"/>
    <x v="202"/>
    <x v="3"/>
    <x v="42"/>
    <x v="285"/>
  </r>
  <r>
    <x v="101"/>
    <x v="7"/>
    <x v="1"/>
    <x v="333"/>
    <x v="56"/>
    <x v="202"/>
    <x v="3"/>
    <x v="42"/>
    <x v="151"/>
  </r>
  <r>
    <x v="101"/>
    <x v="7"/>
    <x v="1"/>
    <x v="333"/>
    <x v="105"/>
    <x v="202"/>
    <x v="5"/>
    <x v="11"/>
    <x v="280"/>
  </r>
  <r>
    <x v="26"/>
    <x v="7"/>
    <x v="1"/>
    <x v="333"/>
    <x v="33"/>
    <x v="202"/>
    <x v="2"/>
    <x v="18"/>
    <x v="14"/>
  </r>
  <r>
    <x v="79"/>
    <x v="7"/>
    <x v="1"/>
    <x v="15"/>
    <x v="12"/>
    <x v="202"/>
    <x v="5"/>
    <x v="15"/>
    <x v="25"/>
  </r>
  <r>
    <x v="79"/>
    <x v="7"/>
    <x v="1"/>
    <x v="16"/>
    <x v="96"/>
    <x v="202"/>
    <x v="0"/>
    <x v="22"/>
    <x v="8"/>
  </r>
  <r>
    <x v="80"/>
    <x v="7"/>
    <x v="1"/>
    <x v="17"/>
    <x v="1"/>
    <x v="202"/>
    <x v="5"/>
    <x v="5"/>
    <x v="40"/>
  </r>
  <r>
    <x v="89"/>
    <x v="7"/>
    <x v="1"/>
    <x v="18"/>
    <x v="45"/>
    <x v="202"/>
    <x v="5"/>
    <x v="25"/>
    <x v="41"/>
  </r>
  <r>
    <x v="102"/>
    <x v="5"/>
    <x v="1"/>
    <x v="333"/>
    <x v="56"/>
    <x v="202"/>
    <x v="3"/>
    <x v="42"/>
    <x v="284"/>
  </r>
  <r>
    <x v="103"/>
    <x v="5"/>
    <x v="1"/>
    <x v="333"/>
    <x v="56"/>
    <x v="202"/>
    <x v="3"/>
    <x v="42"/>
    <x v="371"/>
  </r>
  <r>
    <x v="104"/>
    <x v="5"/>
    <x v="1"/>
    <x v="333"/>
    <x v="24"/>
    <x v="202"/>
    <x v="4"/>
    <x v="39"/>
    <x v="443"/>
  </r>
  <r>
    <x v="104"/>
    <x v="5"/>
    <x v="1"/>
    <x v="333"/>
    <x v="18"/>
    <x v="202"/>
    <x v="5"/>
    <x v="11"/>
    <x v="268"/>
  </r>
  <r>
    <x v="104"/>
    <x v="5"/>
    <x v="1"/>
    <x v="333"/>
    <x v="56"/>
    <x v="202"/>
    <x v="3"/>
    <x v="42"/>
    <x v="326"/>
  </r>
  <r>
    <x v="107"/>
    <x v="5"/>
    <x v="1"/>
    <x v="333"/>
    <x v="56"/>
    <x v="202"/>
    <x v="3"/>
    <x v="42"/>
    <x v="220"/>
  </r>
  <r>
    <x v="108"/>
    <x v="5"/>
    <x v="1"/>
    <x v="333"/>
    <x v="52"/>
    <x v="202"/>
    <x v="3"/>
    <x v="29"/>
    <x v="347"/>
  </r>
  <r>
    <x v="109"/>
    <x v="5"/>
    <x v="1"/>
    <x v="333"/>
    <x v="56"/>
    <x v="202"/>
    <x v="3"/>
    <x v="42"/>
    <x v="213"/>
  </r>
  <r>
    <x v="109"/>
    <x v="5"/>
    <x v="1"/>
    <x v="333"/>
    <x v="87"/>
    <x v="202"/>
    <x v="5"/>
    <x v="11"/>
    <x v="345"/>
  </r>
  <r>
    <x v="110"/>
    <x v="5"/>
    <x v="1"/>
    <x v="333"/>
    <x v="50"/>
    <x v="202"/>
    <x v="3"/>
    <x v="42"/>
    <x v="279"/>
  </r>
  <r>
    <x v="112"/>
    <x v="5"/>
    <x v="1"/>
    <x v="333"/>
    <x v="52"/>
    <x v="202"/>
    <x v="3"/>
    <x v="29"/>
    <x v="181"/>
  </r>
  <r>
    <x v="112"/>
    <x v="5"/>
    <x v="1"/>
    <x v="333"/>
    <x v="50"/>
    <x v="202"/>
    <x v="3"/>
    <x v="42"/>
    <x v="217"/>
  </r>
  <r>
    <x v="113"/>
    <x v="5"/>
    <x v="1"/>
    <x v="333"/>
    <x v="56"/>
    <x v="202"/>
    <x v="3"/>
    <x v="42"/>
    <x v="180"/>
  </r>
  <r>
    <x v="113"/>
    <x v="5"/>
    <x v="1"/>
    <x v="333"/>
    <x v="25"/>
    <x v="202"/>
    <x v="5"/>
    <x v="11"/>
    <x v="259"/>
  </r>
  <r>
    <x v="115"/>
    <x v="5"/>
    <x v="1"/>
    <x v="333"/>
    <x v="50"/>
    <x v="202"/>
    <x v="3"/>
    <x v="42"/>
    <x v="30"/>
  </r>
  <r>
    <x v="115"/>
    <x v="5"/>
    <x v="1"/>
    <x v="333"/>
    <x v="56"/>
    <x v="202"/>
    <x v="3"/>
    <x v="42"/>
    <x v="241"/>
  </r>
  <r>
    <x v="117"/>
    <x v="5"/>
    <x v="1"/>
    <x v="333"/>
    <x v="25"/>
    <x v="202"/>
    <x v="5"/>
    <x v="11"/>
    <x v="288"/>
  </r>
  <r>
    <x v="118"/>
    <x v="5"/>
    <x v="1"/>
    <x v="333"/>
    <x v="71"/>
    <x v="202"/>
    <x v="3"/>
    <x v="42"/>
    <x v="240"/>
  </r>
  <r>
    <x v="119"/>
    <x v="5"/>
    <x v="1"/>
    <x v="333"/>
    <x v="50"/>
    <x v="202"/>
    <x v="3"/>
    <x v="42"/>
    <x v="16"/>
  </r>
  <r>
    <x v="121"/>
    <x v="5"/>
    <x v="1"/>
    <x v="333"/>
    <x v="50"/>
    <x v="202"/>
    <x v="3"/>
    <x v="42"/>
    <x v="121"/>
  </r>
  <r>
    <x v="121"/>
    <x v="5"/>
    <x v="1"/>
    <x v="333"/>
    <x v="21"/>
    <x v="202"/>
    <x v="3"/>
    <x v="42"/>
    <x v="230"/>
  </r>
  <r>
    <x v="121"/>
    <x v="5"/>
    <x v="1"/>
    <x v="333"/>
    <x v="22"/>
    <x v="202"/>
    <x v="3"/>
    <x v="42"/>
    <x v="246"/>
  </r>
  <r>
    <x v="121"/>
    <x v="5"/>
    <x v="1"/>
    <x v="333"/>
    <x v="107"/>
    <x v="202"/>
    <x v="5"/>
    <x v="11"/>
    <x v="288"/>
  </r>
  <r>
    <x v="121"/>
    <x v="5"/>
    <x v="1"/>
    <x v="333"/>
    <x v="68"/>
    <x v="202"/>
    <x v="3"/>
    <x v="1"/>
    <x v="304"/>
  </r>
  <r>
    <x v="121"/>
    <x v="5"/>
    <x v="1"/>
    <x v="333"/>
    <x v="22"/>
    <x v="202"/>
    <x v="3"/>
    <x v="42"/>
    <x v="323"/>
  </r>
  <r>
    <x v="121"/>
    <x v="5"/>
    <x v="1"/>
    <x v="333"/>
    <x v="52"/>
    <x v="202"/>
    <x v="3"/>
    <x v="29"/>
    <x v="330"/>
  </r>
  <r>
    <x v="121"/>
    <x v="5"/>
    <x v="1"/>
    <x v="333"/>
    <x v="50"/>
    <x v="202"/>
    <x v="3"/>
    <x v="42"/>
    <x v="336"/>
  </r>
  <r>
    <x v="121"/>
    <x v="5"/>
    <x v="1"/>
    <x v="333"/>
    <x v="29"/>
    <x v="202"/>
    <x v="5"/>
    <x v="11"/>
    <x v="375"/>
  </r>
  <r>
    <x v="123"/>
    <x v="5"/>
    <x v="1"/>
    <x v="333"/>
    <x v="50"/>
    <x v="202"/>
    <x v="3"/>
    <x v="42"/>
    <x v="229"/>
  </r>
  <r>
    <x v="124"/>
    <x v="5"/>
    <x v="1"/>
    <x v="333"/>
    <x v="59"/>
    <x v="202"/>
    <x v="5"/>
    <x v="11"/>
    <x v="316"/>
  </r>
  <r>
    <x v="125"/>
    <x v="5"/>
    <x v="1"/>
    <x v="333"/>
    <x v="50"/>
    <x v="202"/>
    <x v="3"/>
    <x v="42"/>
    <x v="337"/>
  </r>
  <r>
    <x v="99"/>
    <x v="5"/>
    <x v="1"/>
    <x v="333"/>
    <x v="37"/>
    <x v="202"/>
    <x v="3"/>
    <x v="42"/>
    <x v="97"/>
  </r>
  <r>
    <x v="100"/>
    <x v="5"/>
    <x v="1"/>
    <x v="333"/>
    <x v="96"/>
    <x v="202"/>
    <x v="0"/>
    <x v="22"/>
    <x v="8"/>
  </r>
  <r>
    <x v="100"/>
    <x v="5"/>
    <x v="1"/>
    <x v="333"/>
    <x v="12"/>
    <x v="202"/>
    <x v="5"/>
    <x v="15"/>
    <x v="25"/>
  </r>
  <r>
    <x v="105"/>
    <x v="5"/>
    <x v="1"/>
    <x v="333"/>
    <x v="1"/>
    <x v="202"/>
    <x v="5"/>
    <x v="5"/>
    <x v="40"/>
  </r>
  <r>
    <x v="127"/>
    <x v="4"/>
    <x v="1"/>
    <x v="333"/>
    <x v="22"/>
    <x v="202"/>
    <x v="3"/>
    <x v="42"/>
    <x v="320"/>
  </r>
  <r>
    <x v="128"/>
    <x v="4"/>
    <x v="1"/>
    <x v="333"/>
    <x v="25"/>
    <x v="202"/>
    <x v="5"/>
    <x v="11"/>
    <x v="268"/>
  </r>
  <r>
    <x v="130"/>
    <x v="4"/>
    <x v="1"/>
    <x v="333"/>
    <x v="50"/>
    <x v="202"/>
    <x v="3"/>
    <x v="42"/>
    <x v="196"/>
  </r>
  <r>
    <x v="130"/>
    <x v="4"/>
    <x v="1"/>
    <x v="333"/>
    <x v="50"/>
    <x v="202"/>
    <x v="3"/>
    <x v="42"/>
    <x v="315"/>
  </r>
  <r>
    <x v="131"/>
    <x v="4"/>
    <x v="1"/>
    <x v="333"/>
    <x v="24"/>
    <x v="202"/>
    <x v="4"/>
    <x v="39"/>
    <x v="443"/>
  </r>
  <r>
    <x v="131"/>
    <x v="4"/>
    <x v="1"/>
    <x v="333"/>
    <x v="31"/>
    <x v="202"/>
    <x v="3"/>
    <x v="29"/>
    <x v="89"/>
  </r>
  <r>
    <x v="131"/>
    <x v="4"/>
    <x v="1"/>
    <x v="333"/>
    <x v="22"/>
    <x v="202"/>
    <x v="3"/>
    <x v="42"/>
    <x v="265"/>
  </r>
  <r>
    <x v="131"/>
    <x v="4"/>
    <x v="1"/>
    <x v="333"/>
    <x v="22"/>
    <x v="202"/>
    <x v="3"/>
    <x v="42"/>
    <x v="277"/>
  </r>
  <r>
    <x v="132"/>
    <x v="4"/>
    <x v="1"/>
    <x v="333"/>
    <x v="105"/>
    <x v="202"/>
    <x v="5"/>
    <x v="11"/>
    <x v="259"/>
  </r>
  <r>
    <x v="132"/>
    <x v="4"/>
    <x v="1"/>
    <x v="333"/>
    <x v="50"/>
    <x v="202"/>
    <x v="3"/>
    <x v="42"/>
    <x v="353"/>
  </r>
  <r>
    <x v="136"/>
    <x v="4"/>
    <x v="1"/>
    <x v="333"/>
    <x v="52"/>
    <x v="202"/>
    <x v="3"/>
    <x v="29"/>
    <x v="142"/>
  </r>
  <r>
    <x v="136"/>
    <x v="4"/>
    <x v="1"/>
    <x v="333"/>
    <x v="56"/>
    <x v="202"/>
    <x v="3"/>
    <x v="42"/>
    <x v="309"/>
  </r>
  <r>
    <x v="137"/>
    <x v="4"/>
    <x v="1"/>
    <x v="333"/>
    <x v="50"/>
    <x v="202"/>
    <x v="3"/>
    <x v="42"/>
    <x v="270"/>
  </r>
  <r>
    <x v="137"/>
    <x v="4"/>
    <x v="1"/>
    <x v="333"/>
    <x v="59"/>
    <x v="202"/>
    <x v="5"/>
    <x v="11"/>
    <x v="301"/>
  </r>
  <r>
    <x v="138"/>
    <x v="4"/>
    <x v="1"/>
    <x v="333"/>
    <x v="50"/>
    <x v="202"/>
    <x v="3"/>
    <x v="42"/>
    <x v="92"/>
  </r>
  <r>
    <x v="139"/>
    <x v="4"/>
    <x v="1"/>
    <x v="333"/>
    <x v="56"/>
    <x v="202"/>
    <x v="3"/>
    <x v="42"/>
    <x v="356"/>
  </r>
  <r>
    <x v="141"/>
    <x v="4"/>
    <x v="1"/>
    <x v="333"/>
    <x v="52"/>
    <x v="202"/>
    <x v="3"/>
    <x v="29"/>
    <x v="126"/>
  </r>
  <r>
    <x v="141"/>
    <x v="4"/>
    <x v="1"/>
    <x v="333"/>
    <x v="56"/>
    <x v="202"/>
    <x v="3"/>
    <x v="42"/>
    <x v="257"/>
  </r>
  <r>
    <x v="141"/>
    <x v="4"/>
    <x v="1"/>
    <x v="333"/>
    <x v="52"/>
    <x v="202"/>
    <x v="3"/>
    <x v="29"/>
    <x v="303"/>
  </r>
  <r>
    <x v="141"/>
    <x v="4"/>
    <x v="1"/>
    <x v="333"/>
    <x v="56"/>
    <x v="202"/>
    <x v="3"/>
    <x v="42"/>
    <x v="313"/>
  </r>
  <r>
    <x v="142"/>
    <x v="4"/>
    <x v="1"/>
    <x v="333"/>
    <x v="37"/>
    <x v="202"/>
    <x v="3"/>
    <x v="42"/>
    <x v="177"/>
  </r>
  <r>
    <x v="142"/>
    <x v="4"/>
    <x v="1"/>
    <x v="333"/>
    <x v="105"/>
    <x v="202"/>
    <x v="5"/>
    <x v="11"/>
    <x v="259"/>
  </r>
  <r>
    <x v="144"/>
    <x v="4"/>
    <x v="1"/>
    <x v="333"/>
    <x v="52"/>
    <x v="202"/>
    <x v="3"/>
    <x v="29"/>
    <x v="214"/>
  </r>
  <r>
    <x v="145"/>
    <x v="4"/>
    <x v="1"/>
    <x v="333"/>
    <x v="52"/>
    <x v="202"/>
    <x v="3"/>
    <x v="29"/>
    <x v="156"/>
  </r>
  <r>
    <x v="146"/>
    <x v="4"/>
    <x v="1"/>
    <x v="333"/>
    <x v="56"/>
    <x v="202"/>
    <x v="3"/>
    <x v="42"/>
    <x v="201"/>
  </r>
  <r>
    <x v="146"/>
    <x v="4"/>
    <x v="1"/>
    <x v="333"/>
    <x v="56"/>
    <x v="202"/>
    <x v="3"/>
    <x v="42"/>
    <x v="269"/>
  </r>
  <r>
    <x v="146"/>
    <x v="4"/>
    <x v="1"/>
    <x v="333"/>
    <x v="59"/>
    <x v="202"/>
    <x v="5"/>
    <x v="11"/>
    <x v="273"/>
  </r>
  <r>
    <x v="124"/>
    <x v="4"/>
    <x v="1"/>
    <x v="333"/>
    <x v="92"/>
    <x v="202"/>
    <x v="5"/>
    <x v="25"/>
    <x v="234"/>
  </r>
  <r>
    <x v="126"/>
    <x v="4"/>
    <x v="1"/>
    <x v="333"/>
    <x v="96"/>
    <x v="202"/>
    <x v="0"/>
    <x v="22"/>
    <x v="8"/>
  </r>
  <r>
    <x v="125"/>
    <x v="4"/>
    <x v="1"/>
    <x v="333"/>
    <x v="12"/>
    <x v="202"/>
    <x v="5"/>
    <x v="15"/>
    <x v="25"/>
  </r>
  <r>
    <x v="126"/>
    <x v="4"/>
    <x v="1"/>
    <x v="333"/>
    <x v="1"/>
    <x v="202"/>
    <x v="5"/>
    <x v="5"/>
    <x v="40"/>
  </r>
  <r>
    <x v="140"/>
    <x v="4"/>
    <x v="1"/>
    <x v="333"/>
    <x v="111"/>
    <x v="202"/>
    <x v="3"/>
    <x v="41"/>
    <x v="99"/>
  </r>
  <r>
    <x v="147"/>
    <x v="1"/>
    <x v="1"/>
    <x v="333"/>
    <x v="50"/>
    <x v="202"/>
    <x v="3"/>
    <x v="42"/>
    <x v="58"/>
  </r>
  <r>
    <x v="150"/>
    <x v="1"/>
    <x v="1"/>
    <x v="333"/>
    <x v="110"/>
    <x v="202"/>
    <x v="3"/>
    <x v="42"/>
    <x v="294"/>
  </r>
  <r>
    <x v="151"/>
    <x v="1"/>
    <x v="1"/>
    <x v="333"/>
    <x v="37"/>
    <x v="202"/>
    <x v="3"/>
    <x v="42"/>
    <x v="68"/>
  </r>
  <r>
    <x v="151"/>
    <x v="1"/>
    <x v="1"/>
    <x v="333"/>
    <x v="50"/>
    <x v="202"/>
    <x v="3"/>
    <x v="42"/>
    <x v="138"/>
  </r>
  <r>
    <x v="151"/>
    <x v="1"/>
    <x v="1"/>
    <x v="333"/>
    <x v="25"/>
    <x v="202"/>
    <x v="5"/>
    <x v="11"/>
    <x v="258"/>
  </r>
  <r>
    <x v="152"/>
    <x v="1"/>
    <x v="1"/>
    <x v="333"/>
    <x v="50"/>
    <x v="202"/>
    <x v="3"/>
    <x v="42"/>
    <x v="293"/>
  </r>
  <r>
    <x v="154"/>
    <x v="1"/>
    <x v="1"/>
    <x v="333"/>
    <x v="37"/>
    <x v="202"/>
    <x v="3"/>
    <x v="42"/>
    <x v="145"/>
  </r>
  <r>
    <x v="154"/>
    <x v="1"/>
    <x v="1"/>
    <x v="333"/>
    <x v="56"/>
    <x v="202"/>
    <x v="3"/>
    <x v="42"/>
    <x v="209"/>
  </r>
  <r>
    <x v="156"/>
    <x v="1"/>
    <x v="1"/>
    <x v="333"/>
    <x v="76"/>
    <x v="202"/>
    <x v="3"/>
    <x v="42"/>
    <x v="364"/>
  </r>
  <r>
    <x v="157"/>
    <x v="1"/>
    <x v="1"/>
    <x v="333"/>
    <x v="50"/>
    <x v="202"/>
    <x v="3"/>
    <x v="42"/>
    <x v="194"/>
  </r>
  <r>
    <x v="160"/>
    <x v="1"/>
    <x v="1"/>
    <x v="333"/>
    <x v="107"/>
    <x v="202"/>
    <x v="5"/>
    <x v="11"/>
    <x v="288"/>
  </r>
  <r>
    <x v="160"/>
    <x v="1"/>
    <x v="1"/>
    <x v="333"/>
    <x v="56"/>
    <x v="202"/>
    <x v="3"/>
    <x v="42"/>
    <x v="298"/>
  </r>
  <r>
    <x v="161"/>
    <x v="1"/>
    <x v="1"/>
    <x v="333"/>
    <x v="121"/>
    <x v="202"/>
    <x v="3"/>
    <x v="42"/>
    <x v="319"/>
  </r>
  <r>
    <x v="161"/>
    <x v="1"/>
    <x v="1"/>
    <x v="333"/>
    <x v="56"/>
    <x v="202"/>
    <x v="3"/>
    <x v="42"/>
    <x v="346"/>
  </r>
  <r>
    <x v="162"/>
    <x v="1"/>
    <x v="1"/>
    <x v="333"/>
    <x v="107"/>
    <x v="202"/>
    <x v="5"/>
    <x v="11"/>
    <x v="288"/>
  </r>
  <r>
    <x v="163"/>
    <x v="1"/>
    <x v="1"/>
    <x v="333"/>
    <x v="50"/>
    <x v="202"/>
    <x v="3"/>
    <x v="42"/>
    <x v="100"/>
  </r>
  <r>
    <x v="164"/>
    <x v="1"/>
    <x v="1"/>
    <x v="333"/>
    <x v="59"/>
    <x v="202"/>
    <x v="5"/>
    <x v="11"/>
    <x v="288"/>
  </r>
  <r>
    <x v="165"/>
    <x v="1"/>
    <x v="1"/>
    <x v="333"/>
    <x v="56"/>
    <x v="202"/>
    <x v="3"/>
    <x v="42"/>
    <x v="312"/>
  </r>
  <r>
    <x v="167"/>
    <x v="1"/>
    <x v="1"/>
    <x v="333"/>
    <x v="38"/>
    <x v="202"/>
    <x v="4"/>
    <x v="39"/>
    <x v="443"/>
  </r>
  <r>
    <x v="167"/>
    <x v="1"/>
    <x v="1"/>
    <x v="333"/>
    <x v="50"/>
    <x v="202"/>
    <x v="3"/>
    <x v="42"/>
    <x v="342"/>
  </r>
  <r>
    <x v="168"/>
    <x v="1"/>
    <x v="1"/>
    <x v="333"/>
    <x v="87"/>
    <x v="202"/>
    <x v="5"/>
    <x v="11"/>
    <x v="268"/>
  </r>
  <r>
    <x v="132"/>
    <x v="1"/>
    <x v="1"/>
    <x v="27"/>
    <x v="55"/>
    <x v="102"/>
    <x v="5"/>
    <x v="25"/>
    <x v="308"/>
  </r>
  <r>
    <x v="142"/>
    <x v="1"/>
    <x v="1"/>
    <x v="29"/>
    <x v="33"/>
    <x v="202"/>
    <x v="2"/>
    <x v="18"/>
    <x v="6"/>
  </r>
  <r>
    <x v="147"/>
    <x v="1"/>
    <x v="1"/>
    <x v="30"/>
    <x v="1"/>
    <x v="202"/>
    <x v="5"/>
    <x v="5"/>
    <x v="40"/>
  </r>
  <r>
    <x v="147"/>
    <x v="1"/>
    <x v="1"/>
    <x v="31"/>
    <x v="96"/>
    <x v="202"/>
    <x v="0"/>
    <x v="22"/>
    <x v="8"/>
  </r>
  <r>
    <x v="147"/>
    <x v="1"/>
    <x v="1"/>
    <x v="32"/>
    <x v="12"/>
    <x v="202"/>
    <x v="5"/>
    <x v="15"/>
    <x v="25"/>
  </r>
  <r>
    <x v="147"/>
    <x v="1"/>
    <x v="1"/>
    <x v="33"/>
    <x v="14"/>
    <x v="4"/>
    <x v="6"/>
    <x v="12"/>
    <x v="7"/>
  </r>
  <r>
    <x v="150"/>
    <x v="1"/>
    <x v="1"/>
    <x v="34"/>
    <x v="49"/>
    <x v="202"/>
    <x v="5"/>
    <x v="23"/>
    <x v="222"/>
  </r>
  <r>
    <x v="159"/>
    <x v="1"/>
    <x v="1"/>
    <x v="35"/>
    <x v="20"/>
    <x v="202"/>
    <x v="5"/>
    <x v="32"/>
    <x v="99"/>
  </r>
  <r>
    <x v="174"/>
    <x v="10"/>
    <x v="1"/>
    <x v="333"/>
    <x v="82"/>
    <x v="197"/>
    <x v="1"/>
    <x v="33"/>
    <x v="438"/>
  </r>
  <r>
    <x v="177"/>
    <x v="10"/>
    <x v="1"/>
    <x v="333"/>
    <x v="82"/>
    <x v="200"/>
    <x v="1"/>
    <x v="33"/>
    <x v="411"/>
  </r>
  <r>
    <x v="183"/>
    <x v="10"/>
    <x v="1"/>
    <x v="333"/>
    <x v="82"/>
    <x v="198"/>
    <x v="1"/>
    <x v="33"/>
    <x v="436"/>
  </r>
  <r>
    <x v="185"/>
    <x v="10"/>
    <x v="1"/>
    <x v="333"/>
    <x v="38"/>
    <x v="201"/>
    <x v="4"/>
    <x v="39"/>
    <x v="2"/>
  </r>
  <r>
    <x v="186"/>
    <x v="10"/>
    <x v="1"/>
    <x v="333"/>
    <x v="82"/>
    <x v="199"/>
    <x v="1"/>
    <x v="33"/>
    <x v="417"/>
  </r>
  <r>
    <x v="173"/>
    <x v="10"/>
    <x v="1"/>
    <x v="333"/>
    <x v="19"/>
    <x v="24"/>
    <x v="8"/>
    <x v="9"/>
    <x v="5"/>
  </r>
  <r>
    <x v="174"/>
    <x v="10"/>
    <x v="1"/>
    <x v="333"/>
    <x v="28"/>
    <x v="25"/>
    <x v="8"/>
    <x v="11"/>
    <x v="161"/>
  </r>
  <r>
    <x v="170"/>
    <x v="10"/>
    <x v="1"/>
    <x v="292"/>
    <x v="99"/>
    <x v="202"/>
    <x v="3"/>
    <x v="24"/>
    <x v="359"/>
  </r>
  <r>
    <x v="170"/>
    <x v="10"/>
    <x v="1"/>
    <x v="293"/>
    <x v="19"/>
    <x v="73"/>
    <x v="6"/>
    <x v="25"/>
    <x v="288"/>
  </r>
  <r>
    <x v="171"/>
    <x v="10"/>
    <x v="1"/>
    <x v="294"/>
    <x v="117"/>
    <x v="202"/>
    <x v="2"/>
    <x v="18"/>
    <x v="83"/>
  </r>
  <r>
    <x v="171"/>
    <x v="10"/>
    <x v="1"/>
    <x v="295"/>
    <x v="51"/>
    <x v="202"/>
    <x v="2"/>
    <x v="20"/>
    <x v="85"/>
  </r>
  <r>
    <x v="171"/>
    <x v="10"/>
    <x v="1"/>
    <x v="296"/>
    <x v="42"/>
    <x v="202"/>
    <x v="2"/>
    <x v="36"/>
    <x v="110"/>
  </r>
  <r>
    <x v="171"/>
    <x v="10"/>
    <x v="1"/>
    <x v="297"/>
    <x v="16"/>
    <x v="202"/>
    <x v="2"/>
    <x v="36"/>
    <x v="191"/>
  </r>
  <r>
    <x v="171"/>
    <x v="10"/>
    <x v="1"/>
    <x v="298"/>
    <x v="104"/>
    <x v="202"/>
    <x v="2"/>
    <x v="36"/>
    <x v="191"/>
  </r>
  <r>
    <x v="171"/>
    <x v="10"/>
    <x v="1"/>
    <x v="299"/>
    <x v="10"/>
    <x v="202"/>
    <x v="2"/>
    <x v="36"/>
    <x v="191"/>
  </r>
  <r>
    <x v="173"/>
    <x v="10"/>
    <x v="1"/>
    <x v="300"/>
    <x v="119"/>
    <x v="202"/>
    <x v="3"/>
    <x v="42"/>
    <x v="38"/>
  </r>
  <r>
    <x v="173"/>
    <x v="10"/>
    <x v="1"/>
    <x v="301"/>
    <x v="97"/>
    <x v="202"/>
    <x v="8"/>
    <x v="37"/>
    <x v="119"/>
  </r>
  <r>
    <x v="173"/>
    <x v="10"/>
    <x v="1"/>
    <x v="302"/>
    <x v="22"/>
    <x v="202"/>
    <x v="3"/>
    <x v="17"/>
    <x v="61"/>
  </r>
  <r>
    <x v="173"/>
    <x v="10"/>
    <x v="1"/>
    <x v="303"/>
    <x v="6"/>
    <x v="202"/>
    <x v="3"/>
    <x v="42"/>
    <x v="55"/>
  </r>
  <r>
    <x v="173"/>
    <x v="10"/>
    <x v="1"/>
    <x v="304"/>
    <x v="32"/>
    <x v="85"/>
    <x v="5"/>
    <x v="25"/>
    <x v="241"/>
  </r>
  <r>
    <x v="173"/>
    <x v="10"/>
    <x v="1"/>
    <x v="305"/>
    <x v="123"/>
    <x v="202"/>
    <x v="6"/>
    <x v="27"/>
    <x v="226"/>
  </r>
  <r>
    <x v="173"/>
    <x v="10"/>
    <x v="1"/>
    <x v="306"/>
    <x v="81"/>
    <x v="202"/>
    <x v="3"/>
    <x v="2"/>
    <x v="256"/>
  </r>
  <r>
    <x v="173"/>
    <x v="10"/>
    <x v="1"/>
    <x v="307"/>
    <x v="15"/>
    <x v="202"/>
    <x v="3"/>
    <x v="1"/>
    <x v="79"/>
  </r>
  <r>
    <x v="173"/>
    <x v="10"/>
    <x v="1"/>
    <x v="308"/>
    <x v="63"/>
    <x v="26"/>
    <x v="1"/>
    <x v="4"/>
    <x v="197"/>
  </r>
  <r>
    <x v="173"/>
    <x v="10"/>
    <x v="1"/>
    <x v="309"/>
    <x v="3"/>
    <x v="202"/>
    <x v="8"/>
    <x v="37"/>
    <x v="305"/>
  </r>
  <r>
    <x v="173"/>
    <x v="10"/>
    <x v="1"/>
    <x v="310"/>
    <x v="71"/>
    <x v="202"/>
    <x v="3"/>
    <x v="17"/>
    <x v="44"/>
  </r>
  <r>
    <x v="175"/>
    <x v="10"/>
    <x v="1"/>
    <x v="311"/>
    <x v="117"/>
    <x v="202"/>
    <x v="2"/>
    <x v="18"/>
    <x v="83"/>
  </r>
  <r>
    <x v="175"/>
    <x v="10"/>
    <x v="1"/>
    <x v="312"/>
    <x v="51"/>
    <x v="202"/>
    <x v="2"/>
    <x v="20"/>
    <x v="85"/>
  </r>
  <r>
    <x v="175"/>
    <x v="10"/>
    <x v="1"/>
    <x v="313"/>
    <x v="65"/>
    <x v="202"/>
    <x v="2"/>
    <x v="36"/>
    <x v="141"/>
  </r>
  <r>
    <x v="176"/>
    <x v="10"/>
    <x v="1"/>
    <x v="314"/>
    <x v="114"/>
    <x v="202"/>
    <x v="3"/>
    <x v="24"/>
    <x v="358"/>
  </r>
  <r>
    <x v="176"/>
    <x v="10"/>
    <x v="1"/>
    <x v="315"/>
    <x v="42"/>
    <x v="202"/>
    <x v="2"/>
    <x v="36"/>
    <x v="170"/>
  </r>
  <r>
    <x v="176"/>
    <x v="10"/>
    <x v="1"/>
    <x v="316"/>
    <x v="104"/>
    <x v="202"/>
    <x v="2"/>
    <x v="36"/>
    <x v="191"/>
  </r>
  <r>
    <x v="176"/>
    <x v="10"/>
    <x v="1"/>
    <x v="317"/>
    <x v="91"/>
    <x v="202"/>
    <x v="2"/>
    <x v="36"/>
    <x v="191"/>
  </r>
  <r>
    <x v="179"/>
    <x v="10"/>
    <x v="1"/>
    <x v="318"/>
    <x v="119"/>
    <x v="202"/>
    <x v="3"/>
    <x v="42"/>
    <x v="66"/>
  </r>
  <r>
    <x v="180"/>
    <x v="10"/>
    <x v="1"/>
    <x v="319"/>
    <x v="99"/>
    <x v="202"/>
    <x v="3"/>
    <x v="24"/>
    <x v="271"/>
  </r>
  <r>
    <x v="180"/>
    <x v="10"/>
    <x v="1"/>
    <x v="320"/>
    <x v="117"/>
    <x v="202"/>
    <x v="2"/>
    <x v="18"/>
    <x v="83"/>
  </r>
  <r>
    <x v="180"/>
    <x v="10"/>
    <x v="1"/>
    <x v="321"/>
    <x v="51"/>
    <x v="202"/>
    <x v="2"/>
    <x v="20"/>
    <x v="85"/>
  </r>
  <r>
    <x v="180"/>
    <x v="10"/>
    <x v="1"/>
    <x v="322"/>
    <x v="42"/>
    <x v="202"/>
    <x v="2"/>
    <x v="36"/>
    <x v="117"/>
  </r>
  <r>
    <x v="180"/>
    <x v="10"/>
    <x v="1"/>
    <x v="323"/>
    <x v="91"/>
    <x v="202"/>
    <x v="2"/>
    <x v="36"/>
    <x v="127"/>
  </r>
  <r>
    <x v="180"/>
    <x v="10"/>
    <x v="1"/>
    <x v="324"/>
    <x v="104"/>
    <x v="202"/>
    <x v="2"/>
    <x v="36"/>
    <x v="191"/>
  </r>
  <r>
    <x v="181"/>
    <x v="10"/>
    <x v="1"/>
    <x v="325"/>
    <x v="78"/>
    <x v="202"/>
    <x v="3"/>
    <x v="2"/>
    <x v="109"/>
  </r>
  <r>
    <x v="182"/>
    <x v="10"/>
    <x v="1"/>
    <x v="326"/>
    <x v="5"/>
    <x v="202"/>
    <x v="4"/>
    <x v="35"/>
    <x v="160"/>
  </r>
  <r>
    <x v="183"/>
    <x v="10"/>
    <x v="1"/>
    <x v="327"/>
    <x v="17"/>
    <x v="202"/>
    <x v="2"/>
    <x v="18"/>
    <x v="351"/>
  </r>
  <r>
    <x v="184"/>
    <x v="10"/>
    <x v="1"/>
    <x v="328"/>
    <x v="51"/>
    <x v="202"/>
    <x v="2"/>
    <x v="20"/>
    <x v="85"/>
  </r>
  <r>
    <x v="184"/>
    <x v="10"/>
    <x v="1"/>
    <x v="329"/>
    <x v="117"/>
    <x v="202"/>
    <x v="2"/>
    <x v="20"/>
    <x v="83"/>
  </r>
  <r>
    <x v="184"/>
    <x v="10"/>
    <x v="1"/>
    <x v="330"/>
    <x v="69"/>
    <x v="202"/>
    <x v="3"/>
    <x v="42"/>
    <x v="71"/>
  </r>
  <r>
    <x v="189"/>
    <x v="10"/>
    <x v="1"/>
    <x v="331"/>
    <x v="117"/>
    <x v="202"/>
    <x v="2"/>
    <x v="18"/>
    <x v="83"/>
  </r>
  <r>
    <x v="189"/>
    <x v="10"/>
    <x v="1"/>
    <x v="332"/>
    <x v="51"/>
    <x v="202"/>
    <x v="2"/>
    <x v="20"/>
    <x v="85"/>
  </r>
  <r>
    <x v="171"/>
    <x v="10"/>
    <x v="1"/>
    <x v="333"/>
    <x v="56"/>
    <x v="202"/>
    <x v="3"/>
    <x v="42"/>
    <x v="289"/>
  </r>
  <r>
    <x v="173"/>
    <x v="10"/>
    <x v="1"/>
    <x v="333"/>
    <x v="37"/>
    <x v="202"/>
    <x v="3"/>
    <x v="42"/>
    <x v="211"/>
  </r>
  <r>
    <x v="174"/>
    <x v="10"/>
    <x v="1"/>
    <x v="333"/>
    <x v="25"/>
    <x v="202"/>
    <x v="5"/>
    <x v="11"/>
    <x v="263"/>
  </r>
  <r>
    <x v="174"/>
    <x v="10"/>
    <x v="1"/>
    <x v="333"/>
    <x v="61"/>
    <x v="202"/>
    <x v="3"/>
    <x v="42"/>
    <x v="287"/>
  </r>
  <r>
    <x v="175"/>
    <x v="10"/>
    <x v="1"/>
    <x v="333"/>
    <x v="56"/>
    <x v="202"/>
    <x v="3"/>
    <x v="42"/>
    <x v="299"/>
  </r>
  <r>
    <x v="176"/>
    <x v="10"/>
    <x v="1"/>
    <x v="333"/>
    <x v="56"/>
    <x v="202"/>
    <x v="3"/>
    <x v="42"/>
    <x v="130"/>
  </r>
  <r>
    <x v="176"/>
    <x v="10"/>
    <x v="1"/>
    <x v="333"/>
    <x v="56"/>
    <x v="202"/>
    <x v="3"/>
    <x v="42"/>
    <x v="228"/>
  </r>
  <r>
    <x v="176"/>
    <x v="10"/>
    <x v="1"/>
    <x v="333"/>
    <x v="59"/>
    <x v="202"/>
    <x v="5"/>
    <x v="11"/>
    <x v="317"/>
  </r>
  <r>
    <x v="178"/>
    <x v="10"/>
    <x v="1"/>
    <x v="333"/>
    <x v="50"/>
    <x v="202"/>
    <x v="3"/>
    <x v="42"/>
    <x v="93"/>
  </r>
  <r>
    <x v="178"/>
    <x v="10"/>
    <x v="1"/>
    <x v="333"/>
    <x v="59"/>
    <x v="202"/>
    <x v="5"/>
    <x v="11"/>
    <x v="273"/>
  </r>
  <r>
    <x v="182"/>
    <x v="10"/>
    <x v="1"/>
    <x v="333"/>
    <x v="107"/>
    <x v="202"/>
    <x v="5"/>
    <x v="11"/>
    <x v="262"/>
  </r>
  <r>
    <x v="184"/>
    <x v="10"/>
    <x v="1"/>
    <x v="333"/>
    <x v="56"/>
    <x v="202"/>
    <x v="3"/>
    <x v="42"/>
    <x v="115"/>
  </r>
  <r>
    <x v="185"/>
    <x v="10"/>
    <x v="1"/>
    <x v="333"/>
    <x v="38"/>
    <x v="202"/>
    <x v="4"/>
    <x v="39"/>
    <x v="443"/>
  </r>
  <r>
    <x v="185"/>
    <x v="10"/>
    <x v="1"/>
    <x v="333"/>
    <x v="56"/>
    <x v="202"/>
    <x v="3"/>
    <x v="42"/>
    <x v="139"/>
  </r>
  <r>
    <x v="185"/>
    <x v="10"/>
    <x v="1"/>
    <x v="333"/>
    <x v="25"/>
    <x v="202"/>
    <x v="5"/>
    <x v="11"/>
    <x v="266"/>
  </r>
  <r>
    <x v="187"/>
    <x v="10"/>
    <x v="1"/>
    <x v="333"/>
    <x v="52"/>
    <x v="202"/>
    <x v="3"/>
    <x v="42"/>
    <x v="171"/>
  </r>
  <r>
    <x v="188"/>
    <x v="10"/>
    <x v="1"/>
    <x v="333"/>
    <x v="56"/>
    <x v="202"/>
    <x v="3"/>
    <x v="42"/>
    <x v="207"/>
  </r>
  <r>
    <x v="189"/>
    <x v="10"/>
    <x v="1"/>
    <x v="333"/>
    <x v="25"/>
    <x v="202"/>
    <x v="5"/>
    <x v="11"/>
    <x v="264"/>
  </r>
  <r>
    <x v="189"/>
    <x v="10"/>
    <x v="1"/>
    <x v="333"/>
    <x v="56"/>
    <x v="202"/>
    <x v="3"/>
    <x v="42"/>
    <x v="349"/>
  </r>
  <r>
    <x v="168"/>
    <x v="10"/>
    <x v="1"/>
    <x v="37"/>
    <x v="1"/>
    <x v="202"/>
    <x v="5"/>
    <x v="5"/>
    <x v="40"/>
  </r>
  <r>
    <x v="167"/>
    <x v="10"/>
    <x v="1"/>
    <x v="38"/>
    <x v="96"/>
    <x v="202"/>
    <x v="0"/>
    <x v="22"/>
    <x v="8"/>
  </r>
  <r>
    <x v="167"/>
    <x v="10"/>
    <x v="1"/>
    <x v="39"/>
    <x v="93"/>
    <x v="202"/>
    <x v="6"/>
    <x v="25"/>
    <x v="288"/>
  </r>
  <r>
    <x v="172"/>
    <x v="10"/>
    <x v="1"/>
    <x v="40"/>
    <x v="48"/>
    <x v="202"/>
    <x v="5"/>
    <x v="25"/>
    <x v="232"/>
  </r>
  <r>
    <x v="178"/>
    <x v="10"/>
    <x v="1"/>
    <x v="42"/>
    <x v="12"/>
    <x v="202"/>
    <x v="5"/>
    <x v="15"/>
    <x v="2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7:Q19" firstHeaderRow="1" firstDataRow="3" firstDataCol="1" rowPageCount="4" colPageCount="1"/>
  <pivotFields count="9">
    <pivotField axis="axisPage" compact="0" showAll="0" outline="0">
      <items count="1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Col" compact="0" showAll="0" outline="0">
      <items count="3">
        <item x="0"/>
        <item x="1"/>
        <item t="default"/>
      </items>
    </pivotField>
    <pivotField compact="0" showAll="0" outline="0"/>
    <pivotField axis="axisPage" compact="0" showAll="0" outline="0">
      <items count="1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axis="axisPage" compact="0" showAll="0" outline="0">
      <items count="2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t="default"/>
      </items>
    </pivotField>
    <pivotField axis="axisRow" compact="0" showAll="0" outline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Page" compact="0" showAll="0" outline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dataField="1" compact="0" showAll="0"/>
  </pivotFields>
  <rowFields count="1">
    <field x="6"/>
  </rowFields>
  <rowItems count="1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 v="9"/>
    </i>
  </rowItems>
  <colFields count="2">
    <field x="2"/>
    <field x="1"/>
  </colFields>
  <col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colItems>
  <pageFields count="4">
    <pageField fld="7" hier="-1"/>
    <pageField fld="5" hier="-1"/>
    <pageField fld="4" hier="-1"/>
    <pageField fld="0" hier="-1"/>
  </pageFields>
  <dataFields count="1">
    <dataField name="Sum of Amount" fld="8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6" min="25" style="0" width="10.13"/>
  </cols>
  <sheetData>
    <row r="1" customFormat="false" ht="12.75" hidden="false" customHeight="false" outlineLevel="0" collapsed="false">
      <c r="A1" s="0" t="s">
        <v>0</v>
      </c>
      <c r="B1" s="0" t="s">
        <v>1</v>
      </c>
      <c r="D1" s="0" t="s">
        <v>2</v>
      </c>
      <c r="E1" s="0" t="s">
        <v>3</v>
      </c>
      <c r="G1" s="0" t="s">
        <v>4</v>
      </c>
      <c r="H1" s="0" t="s">
        <v>5</v>
      </c>
      <c r="J1" s="0" t="s">
        <v>6</v>
      </c>
      <c r="K1" s="0" t="s">
        <v>7</v>
      </c>
      <c r="M1" s="0" t="s">
        <v>8</v>
      </c>
      <c r="N1" s="0" t="s">
        <v>9</v>
      </c>
      <c r="P1" s="0" t="s">
        <v>10</v>
      </c>
      <c r="Q1" s="0" t="s">
        <v>11</v>
      </c>
      <c r="S1" s="0" t="s">
        <v>12</v>
      </c>
      <c r="T1" s="0" t="s">
        <v>13</v>
      </c>
      <c r="V1" s="0" t="s">
        <v>14</v>
      </c>
      <c r="W1" s="0" t="s">
        <v>15</v>
      </c>
      <c r="Z1" s="0" t="s">
        <v>16</v>
      </c>
      <c r="AA1" s="0" t="s">
        <v>17</v>
      </c>
      <c r="AB1" s="0" t="s">
        <v>18</v>
      </c>
      <c r="AC1" s="0" t="s">
        <v>19</v>
      </c>
    </row>
    <row r="2" customFormat="false" ht="12.75" hidden="false" customHeight="false" outlineLevel="0" collapsed="false">
      <c r="Z2" s="0" t="s">
        <v>20</v>
      </c>
    </row>
    <row r="3" customFormat="false" ht="12.75" hidden="false" customHeight="false" outlineLevel="0" collapsed="false">
      <c r="A3" s="0" t="n">
        <v>938.73</v>
      </c>
      <c r="B3" s="0" t="n">
        <v>43.93</v>
      </c>
      <c r="D3" s="0" t="n">
        <v>980.63</v>
      </c>
      <c r="E3" s="0" t="n">
        <v>45.13</v>
      </c>
      <c r="G3" s="0" t="n">
        <v>699.45</v>
      </c>
      <c r="H3" s="0" t="n">
        <v>76.43</v>
      </c>
      <c r="J3" s="0" t="n">
        <v>838.69</v>
      </c>
      <c r="K3" s="0" t="n">
        <v>32.72</v>
      </c>
      <c r="M3" s="0" t="n">
        <v>712.6</v>
      </c>
      <c r="N3" s="0" t="n">
        <v>32.82</v>
      </c>
      <c r="P3" s="0" t="n">
        <v>604.88</v>
      </c>
      <c r="Q3" s="0" t="n">
        <v>25.37</v>
      </c>
      <c r="S3" s="0" t="n">
        <v>731.19</v>
      </c>
      <c r="T3" s="0" t="n">
        <v>27.03</v>
      </c>
      <c r="V3" s="0" t="n">
        <v>1176.07</v>
      </c>
      <c r="W3" s="0" t="n">
        <v>35.27</v>
      </c>
      <c r="Y3" s="0" t="s">
        <v>21</v>
      </c>
      <c r="AA3" s="0" t="n">
        <v>188.69</v>
      </c>
      <c r="AB3" s="0" t="n">
        <v>28.38</v>
      </c>
    </row>
    <row r="4" customFormat="false" ht="12.75" hidden="false" customHeight="false" outlineLevel="0" collapsed="false">
      <c r="A4" s="0" t="n">
        <v>175.8</v>
      </c>
      <c r="B4" s="0" t="n">
        <v>30.25</v>
      </c>
      <c r="D4" s="0" t="n">
        <v>237.76</v>
      </c>
      <c r="E4" s="0" t="n">
        <v>44.23</v>
      </c>
      <c r="G4" s="0" t="n">
        <v>232.8</v>
      </c>
      <c r="H4" s="0" t="n">
        <v>49.89</v>
      </c>
      <c r="J4" s="0" t="n">
        <v>275.55</v>
      </c>
      <c r="K4" s="0" t="n">
        <v>28.27</v>
      </c>
      <c r="M4" s="0" t="n">
        <v>232.8</v>
      </c>
      <c r="N4" s="0" t="n">
        <v>27.44</v>
      </c>
      <c r="P4" s="0" t="n">
        <v>171.05</v>
      </c>
      <c r="Q4" s="0" t="n">
        <v>24.01</v>
      </c>
      <c r="S4" s="0" t="n">
        <v>161.55</v>
      </c>
      <c r="T4" s="0" t="n">
        <v>19.58</v>
      </c>
      <c r="V4" s="0" t="n">
        <v>218.55</v>
      </c>
      <c r="W4" s="0" t="n">
        <v>25.08</v>
      </c>
      <c r="Y4" s="0" t="s">
        <v>22</v>
      </c>
      <c r="AA4" s="0" t="n">
        <v>925.3</v>
      </c>
      <c r="AB4" s="0" t="n">
        <v>20.63</v>
      </c>
    </row>
    <row r="5" customFormat="false" ht="12.75" hidden="false" customHeight="false" outlineLevel="0" collapsed="false">
      <c r="A5" s="0" t="n">
        <v>144.52</v>
      </c>
      <c r="B5" s="0" t="n">
        <v>29.17</v>
      </c>
      <c r="D5" s="0" t="n">
        <v>224.18</v>
      </c>
      <c r="E5" s="0" t="n">
        <v>34.55</v>
      </c>
      <c r="G5" s="0" t="n">
        <v>169.61</v>
      </c>
      <c r="H5" s="0" t="n">
        <v>48.5</v>
      </c>
      <c r="J5" s="0" t="n">
        <v>261.3</v>
      </c>
      <c r="K5" s="0" t="n">
        <v>24.03</v>
      </c>
      <c r="M5" s="0" t="n">
        <v>223.3</v>
      </c>
      <c r="N5" s="0" t="n">
        <v>22.92</v>
      </c>
      <c r="P5" s="0" t="n">
        <v>147.3</v>
      </c>
      <c r="Q5" s="0" t="n">
        <v>22.89</v>
      </c>
      <c r="S5" s="0" t="n">
        <v>147.3</v>
      </c>
      <c r="T5" s="0" t="n">
        <v>18.35</v>
      </c>
      <c r="V5" s="0" t="n">
        <v>175.8</v>
      </c>
      <c r="W5" s="0" t="n">
        <v>22.87</v>
      </c>
      <c r="Y5" s="0" t="s">
        <v>23</v>
      </c>
      <c r="AA5" s="0" t="n">
        <v>120.45</v>
      </c>
      <c r="AB5" s="0" t="n">
        <v>18.74</v>
      </c>
    </row>
    <row r="6" customFormat="false" ht="12.75" hidden="false" customHeight="false" outlineLevel="0" collapsed="false">
      <c r="A6" s="0" t="n">
        <v>142.55</v>
      </c>
      <c r="B6" s="0" t="n">
        <v>26.38</v>
      </c>
      <c r="D6" s="0" t="n">
        <v>223.3</v>
      </c>
      <c r="E6" s="0" t="n">
        <v>30.96</v>
      </c>
      <c r="G6" s="0" t="n">
        <v>166.87</v>
      </c>
      <c r="H6" s="0" t="n">
        <v>41.68</v>
      </c>
      <c r="J6" s="0" t="n">
        <v>165.34</v>
      </c>
      <c r="K6" s="0" t="n">
        <v>18.64</v>
      </c>
      <c r="M6" s="0" t="n">
        <v>146.34</v>
      </c>
      <c r="N6" s="0" t="n">
        <v>20.65</v>
      </c>
      <c r="P6" s="0" t="n">
        <v>132.09</v>
      </c>
      <c r="Q6" s="0" t="n">
        <v>19.12</v>
      </c>
      <c r="S6" s="0" t="n">
        <v>146.34</v>
      </c>
      <c r="T6" s="0" t="n">
        <v>17.97</v>
      </c>
      <c r="V6" s="0" t="n">
        <v>155.84</v>
      </c>
      <c r="W6" s="0" t="n">
        <v>21.26</v>
      </c>
      <c r="Y6" s="0" t="s">
        <v>24</v>
      </c>
      <c r="Z6" s="0" t="n">
        <v>100</v>
      </c>
      <c r="AA6" s="0" t="n">
        <v>88.54</v>
      </c>
      <c r="AB6" s="0" t="n">
        <v>17.45</v>
      </c>
      <c r="AC6" s="0" t="n">
        <f aca="false">IF((AA6-Z6)&lt;0,0,AA6-Z6)</f>
        <v>0</v>
      </c>
    </row>
    <row r="7" customFormat="false" ht="12.75" hidden="false" customHeight="false" outlineLevel="0" collapsed="false">
      <c r="A7" s="0" t="n">
        <v>127.34</v>
      </c>
      <c r="B7" s="0" t="n">
        <v>15.92</v>
      </c>
      <c r="D7" s="0" t="n">
        <v>194.8</v>
      </c>
      <c r="E7" s="0" t="n">
        <v>29.25</v>
      </c>
      <c r="G7" s="0" t="n">
        <v>109.3</v>
      </c>
      <c r="H7" s="0" t="n">
        <v>24.03</v>
      </c>
      <c r="J7" s="0" t="n">
        <v>155.64</v>
      </c>
      <c r="M7" s="0" t="n">
        <v>128.3</v>
      </c>
      <c r="N7" s="0" t="n">
        <v>15.72</v>
      </c>
      <c r="P7" s="0" t="n">
        <v>109.3</v>
      </c>
      <c r="Q7" s="0" t="n">
        <v>15.29</v>
      </c>
      <c r="S7" s="0" t="n">
        <v>133.61</v>
      </c>
      <c r="T7" s="0" t="n">
        <v>13.76</v>
      </c>
      <c r="V7" s="0" t="n">
        <v>154.16</v>
      </c>
      <c r="W7" s="0" t="n">
        <v>11.53</v>
      </c>
      <c r="Y7" s="0" t="s">
        <v>25</v>
      </c>
      <c r="Z7" s="0" t="n">
        <v>60</v>
      </c>
      <c r="AA7" s="0" t="n">
        <v>70.54</v>
      </c>
      <c r="AB7" s="0" t="n">
        <v>13.63</v>
      </c>
      <c r="AC7" s="0" t="n">
        <f aca="false">IF((AA7-Z7)&lt;0,0,AA7-Z7)</f>
        <v>10.54</v>
      </c>
    </row>
    <row r="8" customFormat="false" ht="12.75" hidden="false" customHeight="false" outlineLevel="0" collapsed="false">
      <c r="A8" s="0" t="n">
        <v>122.35</v>
      </c>
      <c r="D8" s="0" t="n">
        <v>141.59</v>
      </c>
      <c r="G8" s="0" t="n">
        <v>94.09</v>
      </c>
      <c r="J8" s="0" t="n">
        <v>120.29</v>
      </c>
      <c r="M8" s="0" t="n">
        <v>118.22</v>
      </c>
      <c r="P8" s="0" t="n">
        <v>95.4</v>
      </c>
      <c r="S8" s="0" t="n">
        <v>109.3</v>
      </c>
      <c r="V8" s="0" t="n">
        <v>135.68</v>
      </c>
      <c r="Y8" s="0" t="s">
        <v>26</v>
      </c>
      <c r="Z8" s="0" t="n">
        <v>60</v>
      </c>
      <c r="AA8" s="0" t="n">
        <v>33.84</v>
      </c>
      <c r="AC8" s="0" t="n">
        <f aca="false">IF((AA8-Z8)&lt;0,0,AA8-Z8)</f>
        <v>0</v>
      </c>
    </row>
    <row r="9" customFormat="false" ht="12.75" hidden="false" customHeight="false" outlineLevel="0" collapsed="false">
      <c r="A9" s="0" t="n">
        <v>77.67</v>
      </c>
      <c r="B9" s="0" t="n">
        <f aca="false">SUM(B3:B7)</f>
        <v>145.65</v>
      </c>
      <c r="D9" s="0" t="n">
        <v>127.48</v>
      </c>
      <c r="E9" s="0" t="n">
        <f aca="false">SUM(E3:E7)</f>
        <v>184.12</v>
      </c>
      <c r="G9" s="0" t="n">
        <v>91.47</v>
      </c>
      <c r="H9" s="0" t="n">
        <f aca="false">SUM(H3:H7)</f>
        <v>240.53</v>
      </c>
      <c r="J9" s="0" t="n">
        <v>114.05</v>
      </c>
      <c r="K9" s="0" t="n">
        <f aca="false">SUM(K3:K7)</f>
        <v>103.66</v>
      </c>
      <c r="M9" s="0" t="n">
        <v>93.22</v>
      </c>
      <c r="N9" s="0" t="n">
        <f aca="false">SUM(N3:N7)</f>
        <v>119.55</v>
      </c>
      <c r="P9" s="0" t="n">
        <v>82.65</v>
      </c>
      <c r="Q9" s="0" t="n">
        <f aca="false">SUM(Q3:Q7)</f>
        <v>106.68</v>
      </c>
      <c r="S9" s="0" t="n">
        <v>99.46</v>
      </c>
      <c r="T9" s="0" t="n">
        <f aca="false">SUM(T3:T7)</f>
        <v>96.69</v>
      </c>
      <c r="V9" s="0" t="n">
        <v>130.77</v>
      </c>
      <c r="W9" s="0" t="n">
        <f aca="false">SUM(W3:W7)</f>
        <v>116.01</v>
      </c>
      <c r="Y9" s="0" t="s">
        <v>27</v>
      </c>
      <c r="Z9" s="0" t="n">
        <v>60</v>
      </c>
      <c r="AA9" s="0" t="n">
        <v>102.1</v>
      </c>
      <c r="AB9" s="0" t="n">
        <f aca="false">SUM(AB3:AB7)</f>
        <v>98.83</v>
      </c>
      <c r="AC9" s="0" t="n">
        <f aca="false">IF((AA9-Z9)&lt;0,0,AA9-Z9)</f>
        <v>42.1</v>
      </c>
    </row>
    <row r="10" customFormat="false" ht="12.75" hidden="false" customHeight="false" outlineLevel="0" collapsed="false">
      <c r="A10" s="0" t="n">
        <v>76.3</v>
      </c>
      <c r="D10" s="0" t="n">
        <v>125.46</v>
      </c>
      <c r="G10" s="0" t="n">
        <v>85.55</v>
      </c>
      <c r="J10" s="0" t="n">
        <v>80.73</v>
      </c>
      <c r="M10" s="0" t="n">
        <v>78.91</v>
      </c>
      <c r="P10" s="0" t="n">
        <v>76.6</v>
      </c>
      <c r="S10" s="0" t="n">
        <v>97.46</v>
      </c>
      <c r="V10" s="0" t="n">
        <v>123.9</v>
      </c>
      <c r="Y10" s="0" t="s">
        <v>28</v>
      </c>
      <c r="Z10" s="0" t="n">
        <v>60</v>
      </c>
      <c r="AA10" s="0" t="n">
        <v>67.65</v>
      </c>
      <c r="AC10" s="0" t="n">
        <f aca="false">IF((AA10-Z10)&lt;0,0,AA10-Z10)</f>
        <v>7.65000000000001</v>
      </c>
    </row>
    <row r="11" customFormat="false" ht="12.75" hidden="false" customHeight="false" outlineLevel="0" collapsed="false">
      <c r="A11" s="0" t="n">
        <v>71.95</v>
      </c>
      <c r="D11" s="0" t="n">
        <v>121.28</v>
      </c>
      <c r="G11" s="0" t="n">
        <v>82.18</v>
      </c>
      <c r="J11" s="0" t="n">
        <v>78.86</v>
      </c>
      <c r="M11" s="0" t="n">
        <v>77.36</v>
      </c>
      <c r="P11" s="0" t="n">
        <v>70.37</v>
      </c>
      <c r="S11" s="0" t="n">
        <v>97.09</v>
      </c>
      <c r="V11" s="0" t="n">
        <v>121.37</v>
      </c>
      <c r="Y11" s="0" t="s">
        <v>29</v>
      </c>
      <c r="Z11" s="0" t="n">
        <v>60</v>
      </c>
      <c r="AA11" s="0" t="n">
        <v>57.81</v>
      </c>
      <c r="AC11" s="0" t="n">
        <f aca="false">IF((AA11-Z11)&lt;0,0,AA11-Z11)</f>
        <v>0</v>
      </c>
    </row>
    <row r="12" customFormat="false" ht="12.75" hidden="false" customHeight="false" outlineLevel="0" collapsed="false">
      <c r="A12" s="0" t="n">
        <v>66.55</v>
      </c>
      <c r="D12" s="0" t="n">
        <v>118.29</v>
      </c>
      <c r="G12" s="0" t="n">
        <v>80.14</v>
      </c>
      <c r="J12" s="0" t="n">
        <v>76.12</v>
      </c>
      <c r="M12" s="0" t="n">
        <v>68.98</v>
      </c>
      <c r="P12" s="0" t="n">
        <v>70.37</v>
      </c>
      <c r="S12" s="0" t="n">
        <v>93.15</v>
      </c>
      <c r="V12" s="0" t="n">
        <v>118.8</v>
      </c>
      <c r="Y12" s="0" t="s">
        <v>30</v>
      </c>
      <c r="Z12" s="0" t="n">
        <v>80</v>
      </c>
      <c r="AA12" s="0" t="n">
        <v>16.8</v>
      </c>
      <c r="AC12" s="0" t="n">
        <f aca="false">IF((AA12-Z12)&lt;0,0,AA12-Z12)</f>
        <v>0</v>
      </c>
    </row>
    <row r="13" customFormat="false" ht="12.75" hidden="false" customHeight="false" outlineLevel="0" collapsed="false">
      <c r="A13" s="0" t="n">
        <v>66.25</v>
      </c>
      <c r="D13" s="0" t="n">
        <v>116.38</v>
      </c>
      <c r="G13" s="0" t="n">
        <v>75.43</v>
      </c>
      <c r="J13" s="0" t="n">
        <v>72.96</v>
      </c>
      <c r="M13" s="0" t="n">
        <v>67.31</v>
      </c>
      <c r="P13" s="0" t="n">
        <v>62.76</v>
      </c>
      <c r="S13" s="0" t="n">
        <v>84.59</v>
      </c>
      <c r="V13" s="0" t="n">
        <v>111.52</v>
      </c>
      <c r="Y13" s="0" t="s">
        <v>31</v>
      </c>
      <c r="Z13" s="0" t="n">
        <v>80</v>
      </c>
      <c r="AA13" s="0" t="n">
        <v>63.85</v>
      </c>
      <c r="AC13" s="0" t="n">
        <f aca="false">IF((AA13-Z13)&lt;0,0,AA13-Z13)</f>
        <v>0</v>
      </c>
    </row>
    <row r="14" customFormat="false" ht="12.75" hidden="false" customHeight="false" outlineLevel="0" collapsed="false">
      <c r="A14" s="0" t="n">
        <v>64.23</v>
      </c>
      <c r="D14" s="0" t="n">
        <v>110.08</v>
      </c>
      <c r="G14" s="0" t="n">
        <v>73.27</v>
      </c>
      <c r="J14" s="0" t="n">
        <v>68.76</v>
      </c>
      <c r="M14" s="0" t="n">
        <v>65.97</v>
      </c>
      <c r="P14" s="0" t="n">
        <v>61.68</v>
      </c>
      <c r="S14" s="0" t="n">
        <v>79.9</v>
      </c>
      <c r="V14" s="0" t="n">
        <v>108.7</v>
      </c>
      <c r="Y14" s="0" t="s">
        <v>32</v>
      </c>
      <c r="Z14" s="0" t="n">
        <v>80</v>
      </c>
      <c r="AA14" s="0" t="n">
        <v>79.48</v>
      </c>
      <c r="AC14" s="0" t="n">
        <f aca="false">IF((AA14-Z14)&lt;0,0,AA14-Z14)</f>
        <v>0</v>
      </c>
    </row>
    <row r="15" customFormat="false" ht="12.75" hidden="false" customHeight="false" outlineLevel="0" collapsed="false">
      <c r="A15" s="0" t="n">
        <v>63.41</v>
      </c>
      <c r="D15" s="0" t="n">
        <v>106.38</v>
      </c>
      <c r="G15" s="0" t="n">
        <v>71.34</v>
      </c>
      <c r="J15" s="0" t="n">
        <v>67.59</v>
      </c>
      <c r="M15" s="0" t="n">
        <v>63.08</v>
      </c>
      <c r="P15" s="0" t="n">
        <v>60.4</v>
      </c>
      <c r="S15" s="0" t="n">
        <v>79.9</v>
      </c>
      <c r="V15" s="0" t="n">
        <v>104.09</v>
      </c>
      <c r="Y15" s="0" t="s">
        <v>33</v>
      </c>
      <c r="Z15" s="0" t="n">
        <v>80</v>
      </c>
      <c r="AA15" s="0" t="n">
        <v>66.04</v>
      </c>
      <c r="AC15" s="0" t="n">
        <f aca="false">IF((AA15-Z15)&lt;0,0,AA15-Z15)</f>
        <v>0</v>
      </c>
    </row>
    <row r="16" customFormat="false" ht="12.75" hidden="false" customHeight="false" outlineLevel="0" collapsed="false">
      <c r="A16" s="0" t="n">
        <v>63.37</v>
      </c>
      <c r="D16" s="0" t="n">
        <v>104.64</v>
      </c>
      <c r="G16" s="0" t="n">
        <v>69.31</v>
      </c>
      <c r="J16" s="0" t="n">
        <v>65.97</v>
      </c>
      <c r="M16" s="0" t="n">
        <v>62.49</v>
      </c>
      <c r="P16" s="0" t="n">
        <v>58.57</v>
      </c>
      <c r="S16" s="0" t="n">
        <v>79.31</v>
      </c>
      <c r="V16" s="0" t="n">
        <v>96.26</v>
      </c>
      <c r="Y16" s="0" t="s">
        <v>34</v>
      </c>
      <c r="Z16" s="0" t="n">
        <v>80</v>
      </c>
      <c r="AA16" s="0" t="n">
        <v>66.42</v>
      </c>
      <c r="AC16" s="0" t="n">
        <f aca="false">IF((AA16-Z16)&lt;0,0,AA16-Z16)</f>
        <v>0</v>
      </c>
    </row>
    <row r="17" customFormat="false" ht="12.75" hidden="false" customHeight="false" outlineLevel="0" collapsed="false">
      <c r="A17" s="0" t="n">
        <v>60.64</v>
      </c>
      <c r="D17" s="0" t="n">
        <v>102.78</v>
      </c>
      <c r="G17" s="0" t="n">
        <v>68.87</v>
      </c>
      <c r="J17" s="0" t="n">
        <v>62.05</v>
      </c>
      <c r="M17" s="0" t="n">
        <v>60.84</v>
      </c>
      <c r="P17" s="0" t="n">
        <v>54</v>
      </c>
      <c r="S17" s="0" t="n">
        <v>69.77</v>
      </c>
      <c r="V17" s="0" t="n">
        <v>93.9</v>
      </c>
      <c r="Y17" s="0" t="s">
        <v>35</v>
      </c>
      <c r="Z17" s="0" t="n">
        <v>100</v>
      </c>
      <c r="AA17" s="0" t="n">
        <v>163.17</v>
      </c>
      <c r="AC17" s="0" t="n">
        <f aca="false">IF((AA17-Z17)&lt;0,0,AA17-Z17)</f>
        <v>63.17</v>
      </c>
    </row>
    <row r="18" customFormat="false" ht="12.75" hidden="false" customHeight="false" outlineLevel="0" collapsed="false">
      <c r="A18" s="0" t="n">
        <v>58.95</v>
      </c>
      <c r="D18" s="0" t="n">
        <v>100.94</v>
      </c>
      <c r="G18" s="0" t="n">
        <v>67.37</v>
      </c>
      <c r="J18" s="0" t="n">
        <v>61.9</v>
      </c>
      <c r="M18" s="0" t="n">
        <v>60.34</v>
      </c>
      <c r="P18" s="0" t="n">
        <v>51.58</v>
      </c>
      <c r="S18" s="0" t="n">
        <v>69.23</v>
      </c>
      <c r="V18" s="0" t="n">
        <v>90.86</v>
      </c>
      <c r="Y18" s="0" t="s">
        <v>36</v>
      </c>
      <c r="Z18" s="0" t="n">
        <v>80</v>
      </c>
      <c r="AA18" s="0" t="n">
        <v>76.19</v>
      </c>
      <c r="AC18" s="0" t="n">
        <f aca="false">IF((AA18-Z18)&lt;0,0,AA18-Z18)</f>
        <v>0</v>
      </c>
    </row>
    <row r="19" customFormat="false" ht="12.75" hidden="false" customHeight="false" outlineLevel="0" collapsed="false">
      <c r="A19" s="0" t="n">
        <v>58.63</v>
      </c>
      <c r="D19" s="0" t="n">
        <v>95.23</v>
      </c>
      <c r="G19" s="0" t="n">
        <v>66.89</v>
      </c>
      <c r="J19" s="0" t="n">
        <v>60.93</v>
      </c>
      <c r="M19" s="0" t="n">
        <v>59.43</v>
      </c>
      <c r="P19" s="0" t="n">
        <v>51.54</v>
      </c>
      <c r="S19" s="0" t="n">
        <v>65.09</v>
      </c>
      <c r="V19" s="0" t="n">
        <v>85.23</v>
      </c>
      <c r="Y19" s="0" t="s">
        <v>37</v>
      </c>
      <c r="Z19" s="0" t="n">
        <v>100</v>
      </c>
      <c r="AA19" s="0" t="n">
        <v>125.12</v>
      </c>
      <c r="AC19" s="0" t="n">
        <f aca="false">IF((AA19-Z19)&lt;0,0,AA19-Z19)</f>
        <v>25.12</v>
      </c>
    </row>
    <row r="20" customFormat="false" ht="12.75" hidden="false" customHeight="false" outlineLevel="0" collapsed="false">
      <c r="A20" s="0" t="n">
        <v>55.64</v>
      </c>
      <c r="D20" s="0" t="n">
        <v>95.05</v>
      </c>
      <c r="G20" s="0" t="n">
        <v>66.14</v>
      </c>
      <c r="J20" s="0" t="n">
        <v>60.5</v>
      </c>
      <c r="M20" s="0" t="n">
        <v>59.26</v>
      </c>
      <c r="P20" s="0" t="n">
        <v>51.34</v>
      </c>
      <c r="S20" s="0" t="n">
        <v>63.14</v>
      </c>
      <c r="V20" s="0" t="n">
        <v>83.88</v>
      </c>
      <c r="Y20" s="0" t="s">
        <v>38</v>
      </c>
      <c r="Z20" s="0" t="n">
        <v>100</v>
      </c>
      <c r="AA20" s="0" t="n">
        <v>80.44</v>
      </c>
      <c r="AC20" s="0" t="n">
        <f aca="false">IF((AA20-Z20)&lt;0,0,AA20-Z20)</f>
        <v>0</v>
      </c>
    </row>
    <row r="21" customFormat="false" ht="12.75" hidden="false" customHeight="false" outlineLevel="0" collapsed="false">
      <c r="A21" s="0" t="n">
        <v>55.15</v>
      </c>
      <c r="D21" s="0" t="n">
        <v>92.46</v>
      </c>
      <c r="G21" s="0" t="n">
        <v>63.77</v>
      </c>
      <c r="J21" s="0" t="n">
        <v>59.64</v>
      </c>
      <c r="M21" s="0" t="n">
        <v>57.01</v>
      </c>
      <c r="P21" s="0" t="n">
        <v>50.94</v>
      </c>
      <c r="S21" s="0" t="n">
        <v>63.09</v>
      </c>
      <c r="V21" s="0" t="n">
        <v>82.71</v>
      </c>
      <c r="Y21" s="0" t="s">
        <v>39</v>
      </c>
      <c r="Z21" s="0" t="n">
        <v>100</v>
      </c>
      <c r="AA21" s="0" t="n">
        <v>70.02</v>
      </c>
      <c r="AC21" s="0" t="n">
        <f aca="false">IF((AA21-Z21)&lt;0,0,AA21-Z21)</f>
        <v>0</v>
      </c>
    </row>
    <row r="22" customFormat="false" ht="12.75" hidden="false" customHeight="false" outlineLevel="0" collapsed="false">
      <c r="A22" s="0" t="n">
        <v>53.57</v>
      </c>
      <c r="D22" s="0" t="n">
        <v>85.12</v>
      </c>
      <c r="G22" s="0" t="n">
        <v>63.02</v>
      </c>
      <c r="J22" s="0" t="n">
        <v>59.64</v>
      </c>
      <c r="M22" s="0" t="n">
        <v>55.89</v>
      </c>
      <c r="P22" s="0" t="n">
        <v>50.35</v>
      </c>
      <c r="S22" s="0" t="n">
        <v>60.67</v>
      </c>
      <c r="V22" s="0" t="n">
        <v>75.67</v>
      </c>
      <c r="Y22" s="0" t="s">
        <v>40</v>
      </c>
      <c r="Z22" s="0" t="n">
        <v>100</v>
      </c>
      <c r="AA22" s="0" t="n">
        <v>95.35</v>
      </c>
      <c r="AC22" s="0" t="n">
        <f aca="false">IF((AA22-Z22)&lt;0,0,AA22-Z22)</f>
        <v>0</v>
      </c>
    </row>
    <row r="23" customFormat="false" ht="12.75" hidden="false" customHeight="false" outlineLevel="0" collapsed="false">
      <c r="A23" s="0" t="n">
        <v>53.47</v>
      </c>
      <c r="D23" s="0" t="n">
        <v>81.85</v>
      </c>
      <c r="G23" s="0" t="n">
        <v>60.34</v>
      </c>
      <c r="J23" s="0" t="n">
        <v>59</v>
      </c>
      <c r="M23" s="0" t="n">
        <v>54.06</v>
      </c>
      <c r="P23" s="0" t="n">
        <v>50.04</v>
      </c>
      <c r="S23" s="0" t="n">
        <v>58.83</v>
      </c>
      <c r="V23" s="0" t="n">
        <v>75.33</v>
      </c>
      <c r="Y23" s="0" t="s">
        <v>41</v>
      </c>
      <c r="Z23" s="0" t="n">
        <v>80</v>
      </c>
      <c r="AA23" s="0" t="n">
        <v>67.78</v>
      </c>
      <c r="AC23" s="0" t="n">
        <f aca="false">IF((AA23-Z23)&lt;0,0,AA23-Z23)</f>
        <v>0</v>
      </c>
    </row>
    <row r="24" customFormat="false" ht="12.75" hidden="false" customHeight="false" outlineLevel="0" collapsed="false">
      <c r="A24" s="0" t="n">
        <v>52.38</v>
      </c>
      <c r="D24" s="0" t="n">
        <v>80.87</v>
      </c>
      <c r="G24" s="0" t="n">
        <v>60.01</v>
      </c>
      <c r="J24" s="0" t="n">
        <v>54.75</v>
      </c>
      <c r="M24" s="0" t="n">
        <v>52.88</v>
      </c>
      <c r="P24" s="0" t="n">
        <v>48.85</v>
      </c>
      <c r="S24" s="0" t="n">
        <v>55.92</v>
      </c>
      <c r="V24" s="0" t="n">
        <v>71.22</v>
      </c>
      <c r="Y24" s="0" t="s">
        <v>42</v>
      </c>
      <c r="Z24" s="0" t="n">
        <v>80</v>
      </c>
      <c r="AA24" s="0" t="n">
        <v>53.44</v>
      </c>
      <c r="AC24" s="0" t="n">
        <f aca="false">IF((AA24-Z24)&lt;0,0,AA24-Z24)</f>
        <v>0</v>
      </c>
    </row>
    <row r="25" customFormat="false" ht="12.75" hidden="false" customHeight="false" outlineLevel="0" collapsed="false">
      <c r="A25" s="0" t="n">
        <v>51.39</v>
      </c>
      <c r="D25" s="0" t="n">
        <v>80.22</v>
      </c>
      <c r="G25" s="0" t="n">
        <v>58.51</v>
      </c>
      <c r="J25" s="0" t="n">
        <v>53.2</v>
      </c>
      <c r="M25" s="0" t="n">
        <v>52.07</v>
      </c>
      <c r="P25" s="0" t="n">
        <v>45.79</v>
      </c>
      <c r="S25" s="0" t="n">
        <v>55.76</v>
      </c>
      <c r="V25" s="0" t="n">
        <v>70.77</v>
      </c>
      <c r="Y25" s="0" t="s">
        <v>43</v>
      </c>
      <c r="Z25" s="0" t="n">
        <v>80</v>
      </c>
      <c r="AA25" s="0" t="n">
        <v>101.78</v>
      </c>
      <c r="AC25" s="0" t="n">
        <f aca="false">IF((AA25-Z25)&lt;0,0,AA25-Z25)</f>
        <v>21.78</v>
      </c>
    </row>
    <row r="26" customFormat="false" ht="12.75" hidden="false" customHeight="false" outlineLevel="0" collapsed="false">
      <c r="A26" s="0" t="n">
        <v>51.34</v>
      </c>
      <c r="D26" s="0" t="n">
        <v>75.11</v>
      </c>
      <c r="G26" s="0" t="n">
        <v>58.51</v>
      </c>
      <c r="J26" s="0" t="n">
        <v>51.69</v>
      </c>
      <c r="M26" s="0" t="n">
        <v>50.3</v>
      </c>
      <c r="P26" s="0" t="n">
        <v>45.79</v>
      </c>
      <c r="S26" s="0" t="n">
        <v>48.22</v>
      </c>
      <c r="V26" s="0" t="n">
        <v>69.2</v>
      </c>
      <c r="Y26" s="0" t="s">
        <v>44</v>
      </c>
      <c r="Z26" s="0" t="n">
        <v>80</v>
      </c>
      <c r="AA26" s="0" t="n">
        <v>76.71</v>
      </c>
      <c r="AC26" s="0" t="n">
        <f aca="false">IF((AA26-Z26)&lt;0,0,AA26-Z26)</f>
        <v>0</v>
      </c>
    </row>
    <row r="27" customFormat="false" ht="12.75" hidden="false" customHeight="false" outlineLevel="0" collapsed="false">
      <c r="A27" s="0" t="n">
        <v>50.31</v>
      </c>
      <c r="D27" s="0" t="n">
        <v>74.83</v>
      </c>
      <c r="G27" s="0" t="n">
        <v>56.85</v>
      </c>
      <c r="J27" s="0" t="n">
        <v>51.34</v>
      </c>
      <c r="M27" s="0" t="n">
        <v>49.12</v>
      </c>
      <c r="P27" s="0" t="n">
        <v>44.23</v>
      </c>
      <c r="S27" s="0" t="n">
        <v>48.05</v>
      </c>
      <c r="V27" s="0" t="n">
        <v>65.2</v>
      </c>
      <c r="Y27" s="0" t="s">
        <v>45</v>
      </c>
      <c r="Z27" s="0" t="n">
        <v>100</v>
      </c>
      <c r="AA27" s="0" t="n">
        <v>79.41</v>
      </c>
      <c r="AC27" s="0" t="n">
        <f aca="false">IF((AA27-Z27)&lt;0,0,AA27-Z27)</f>
        <v>0</v>
      </c>
    </row>
    <row r="28" customFormat="false" ht="12.75" hidden="false" customHeight="false" outlineLevel="0" collapsed="false">
      <c r="A28" s="0" t="n">
        <v>48.4</v>
      </c>
      <c r="D28" s="0" t="n">
        <v>73.31</v>
      </c>
      <c r="G28" s="0" t="n">
        <v>55.72</v>
      </c>
      <c r="J28" s="0" t="n">
        <v>50.24</v>
      </c>
      <c r="M28" s="0" t="n">
        <v>48.74</v>
      </c>
      <c r="P28" s="0" t="n">
        <v>43.33</v>
      </c>
      <c r="S28" s="0" t="n">
        <v>47.52</v>
      </c>
      <c r="V28" s="0" t="n">
        <v>64.36</v>
      </c>
      <c r="Y28" s="0" t="s">
        <v>46</v>
      </c>
      <c r="Z28" s="0" t="n">
        <v>100</v>
      </c>
      <c r="AA28" s="0" t="n">
        <v>42.84</v>
      </c>
      <c r="AC28" s="0" t="n">
        <f aca="false">IF((AA28-Z28)&lt;0,0,AA28-Z28)</f>
        <v>0</v>
      </c>
    </row>
    <row r="29" customFormat="false" ht="12.75" hidden="false" customHeight="false" outlineLevel="0" collapsed="false">
      <c r="A29" s="0" t="n">
        <v>48.03</v>
      </c>
      <c r="D29" s="0" t="n">
        <v>71.79</v>
      </c>
      <c r="G29" s="0" t="n">
        <v>55.51</v>
      </c>
      <c r="J29" s="0" t="n">
        <v>50.04</v>
      </c>
      <c r="M29" s="0" t="n">
        <v>47.93</v>
      </c>
      <c r="P29" s="0" t="n">
        <v>43.27</v>
      </c>
      <c r="S29" s="0" t="n">
        <v>46.59</v>
      </c>
      <c r="V29" s="0" t="n">
        <v>63.8</v>
      </c>
      <c r="Y29" s="0" t="s">
        <v>47</v>
      </c>
      <c r="Z29" s="0" t="n">
        <v>100</v>
      </c>
      <c r="AA29" s="0" t="n">
        <v>77.22</v>
      </c>
      <c r="AC29" s="0" t="n">
        <f aca="false">IF((AA29-Z29)&lt;0,0,AA29-Z29)</f>
        <v>0</v>
      </c>
    </row>
    <row r="30" customFormat="false" ht="12.75" hidden="false" customHeight="false" outlineLevel="0" collapsed="false">
      <c r="A30" s="0" t="n">
        <v>47.7</v>
      </c>
      <c r="D30" s="0" t="n">
        <v>70.05</v>
      </c>
      <c r="G30" s="0" t="n">
        <v>54.64</v>
      </c>
      <c r="J30" s="0" t="n">
        <v>47.03</v>
      </c>
      <c r="M30" s="0" t="n">
        <v>47.13</v>
      </c>
      <c r="P30" s="0" t="n">
        <v>38.87</v>
      </c>
      <c r="S30" s="0" t="n">
        <v>43.32</v>
      </c>
      <c r="V30" s="0" t="n">
        <v>59.35</v>
      </c>
      <c r="Y30" s="0" t="s">
        <v>48</v>
      </c>
      <c r="Z30" s="0" t="n">
        <v>100</v>
      </c>
      <c r="AA30" s="0" t="n">
        <v>89.89</v>
      </c>
      <c r="AC30" s="0" t="n">
        <f aca="false">IF((AA30-Z30)&lt;0,0,AA30-Z30)</f>
        <v>0</v>
      </c>
    </row>
    <row r="31" customFormat="false" ht="12.75" hidden="false" customHeight="false" outlineLevel="0" collapsed="false">
      <c r="A31" s="0" t="n">
        <v>46.45</v>
      </c>
      <c r="D31" s="0" t="n">
        <v>68.85</v>
      </c>
      <c r="G31" s="0" t="n">
        <v>53.63</v>
      </c>
      <c r="J31" s="0" t="n">
        <v>46.76</v>
      </c>
      <c r="M31" s="0" t="n">
        <v>46.17</v>
      </c>
      <c r="P31" s="0" t="n">
        <v>38.38</v>
      </c>
      <c r="S31" s="0" t="n">
        <v>43.21</v>
      </c>
      <c r="V31" s="0" t="n">
        <v>57.38</v>
      </c>
      <c r="Y31" s="0" t="s">
        <v>49</v>
      </c>
      <c r="Z31" s="0" t="n">
        <v>100</v>
      </c>
      <c r="AA31" s="0" t="n">
        <v>108.79</v>
      </c>
      <c r="AC31" s="0" t="n">
        <f aca="false">IF((AA31-Z31)&lt;0,0,AA31-Z31)</f>
        <v>8.79000000000001</v>
      </c>
    </row>
    <row r="32" customFormat="false" ht="12.75" hidden="false" customHeight="false" outlineLevel="0" collapsed="false">
      <c r="A32" s="0" t="n">
        <v>45.04</v>
      </c>
      <c r="D32" s="0" t="n">
        <v>67.27</v>
      </c>
      <c r="G32" s="0" t="n">
        <v>52.29</v>
      </c>
      <c r="J32" s="0" t="n">
        <v>43.59</v>
      </c>
      <c r="M32" s="0" t="n">
        <v>44.67</v>
      </c>
      <c r="P32" s="0" t="n">
        <v>38.16</v>
      </c>
      <c r="S32" s="0" t="n">
        <v>42.67</v>
      </c>
      <c r="V32" s="0" t="n">
        <v>56.42</v>
      </c>
      <c r="Y32" s="0" t="s">
        <v>50</v>
      </c>
      <c r="Z32" s="0" t="n">
        <v>80</v>
      </c>
      <c r="AA32" s="0" t="n">
        <v>105.32</v>
      </c>
      <c r="AC32" s="0" t="n">
        <f aca="false">IF((AA32-Z32)&lt;0,0,AA32-Z32)</f>
        <v>25.32</v>
      </c>
    </row>
    <row r="33" customFormat="false" ht="12.75" hidden="false" customHeight="false" outlineLevel="0" collapsed="false">
      <c r="A33" s="0" t="n">
        <v>44.65</v>
      </c>
      <c r="D33" s="0" t="n">
        <v>66.79</v>
      </c>
      <c r="G33" s="0" t="n">
        <v>50.09</v>
      </c>
      <c r="J33" s="0" t="n">
        <v>41.71</v>
      </c>
      <c r="M33" s="0" t="n">
        <v>41.5</v>
      </c>
      <c r="P33" s="0" t="n">
        <v>37.52</v>
      </c>
      <c r="S33" s="0" t="n">
        <v>42.13</v>
      </c>
      <c r="V33" s="0" t="n">
        <v>56.2</v>
      </c>
      <c r="Y33" s="0" t="s">
        <v>51</v>
      </c>
      <c r="Z33" s="0" t="n">
        <v>100</v>
      </c>
      <c r="AA33" s="0" t="n">
        <v>114.51</v>
      </c>
      <c r="AC33" s="0" t="n">
        <f aca="false">IF((AA33-Z33)&lt;0,0,AA33-Z33)</f>
        <v>14.51</v>
      </c>
    </row>
    <row r="34" customFormat="false" ht="12.75" hidden="false" customHeight="false" outlineLevel="0" collapsed="false">
      <c r="A34" s="0" t="n">
        <v>43.52</v>
      </c>
      <c r="D34" s="0" t="n">
        <v>65.64</v>
      </c>
      <c r="G34" s="0" t="n">
        <v>46.59</v>
      </c>
      <c r="J34" s="0" t="n">
        <v>41.39</v>
      </c>
      <c r="M34" s="0" t="n">
        <v>41.5</v>
      </c>
      <c r="P34" s="0" t="n">
        <v>34.73</v>
      </c>
      <c r="S34" s="0" t="n">
        <v>41.37</v>
      </c>
      <c r="V34" s="0" t="n">
        <v>53.32</v>
      </c>
      <c r="Y34" s="0" t="s">
        <v>52</v>
      </c>
      <c r="Z34" s="0" t="n">
        <v>100</v>
      </c>
      <c r="AA34" s="0" t="n">
        <v>124.09</v>
      </c>
      <c r="AC34" s="0" t="n">
        <f aca="false">IF((AA34-Z34)&lt;0,0,AA34-Z34)</f>
        <v>24.09</v>
      </c>
    </row>
    <row r="35" customFormat="false" ht="12.75" hidden="false" customHeight="false" outlineLevel="0" collapsed="false">
      <c r="A35" s="0" t="n">
        <v>41.34</v>
      </c>
      <c r="D35" s="0" t="n">
        <v>57.11</v>
      </c>
      <c r="G35" s="0" t="n">
        <v>45.84</v>
      </c>
      <c r="J35" s="0" t="n">
        <v>40.91</v>
      </c>
      <c r="M35" s="0" t="n">
        <v>39.67</v>
      </c>
      <c r="P35" s="0" t="n">
        <v>33.66</v>
      </c>
      <c r="S35" s="0" t="n">
        <v>40.84</v>
      </c>
      <c r="V35" s="0" t="n">
        <v>46.23</v>
      </c>
      <c r="Y35" s="0" t="s">
        <v>53</v>
      </c>
      <c r="Z35" s="0" t="n">
        <v>100</v>
      </c>
      <c r="AA35" s="0" t="n">
        <v>103.06</v>
      </c>
      <c r="AC35" s="0" t="n">
        <f aca="false">IF((AA35-Z35)&lt;0,0,AA35-Z35)</f>
        <v>3.06</v>
      </c>
    </row>
    <row r="36" customFormat="false" ht="12.75" hidden="false" customHeight="false" outlineLevel="0" collapsed="false">
      <c r="A36" s="0" t="n">
        <v>40.69</v>
      </c>
      <c r="D36" s="0" t="n">
        <v>56.29</v>
      </c>
      <c r="G36" s="0" t="n">
        <v>45.68</v>
      </c>
      <c r="J36" s="0" t="n">
        <v>39.24</v>
      </c>
      <c r="M36" s="0" t="n">
        <v>37.85</v>
      </c>
      <c r="P36" s="0" t="n">
        <v>33.34</v>
      </c>
      <c r="S36" s="0" t="n">
        <v>40.36</v>
      </c>
      <c r="V36" s="0" t="n">
        <v>45.17</v>
      </c>
      <c r="Y36" s="0" t="s">
        <v>54</v>
      </c>
      <c r="Z36" s="0" t="n">
        <v>100</v>
      </c>
      <c r="AA36" s="0" t="n">
        <v>92.08</v>
      </c>
      <c r="AC36" s="0" t="n">
        <f aca="false">IF((AA36-Z36)&lt;0,0,AA36-Z36)</f>
        <v>0</v>
      </c>
    </row>
    <row r="37" customFormat="false" ht="12.75" hidden="false" customHeight="false" outlineLevel="0" collapsed="false">
      <c r="A37" s="0" t="n">
        <v>38.67</v>
      </c>
      <c r="D37" s="0" t="n">
        <v>51.34</v>
      </c>
      <c r="G37" s="0" t="n">
        <v>42.73</v>
      </c>
      <c r="J37" s="0" t="n">
        <v>39.19</v>
      </c>
      <c r="M37" s="0" t="n">
        <v>37.68</v>
      </c>
      <c r="P37" s="0" t="n">
        <v>33.28</v>
      </c>
      <c r="S37" s="0" t="n">
        <v>37.93</v>
      </c>
      <c r="V37" s="0" t="n">
        <v>43.36</v>
      </c>
      <c r="Y37" s="0" t="s">
        <v>55</v>
      </c>
      <c r="Z37" s="0" t="n">
        <v>150</v>
      </c>
      <c r="AA37" s="0" t="n">
        <v>65.98</v>
      </c>
      <c r="AC37" s="0" t="n">
        <f aca="false">IF((AA37-Z37)&lt;0,0,AA37-Z37)</f>
        <v>0</v>
      </c>
    </row>
    <row r="38" customFormat="false" ht="12.75" hidden="false" customHeight="false" outlineLevel="0" collapsed="false">
      <c r="A38" s="0" t="n">
        <v>34.6</v>
      </c>
      <c r="D38" s="0" t="n">
        <v>40.64</v>
      </c>
      <c r="G38" s="0" t="n">
        <v>37.26</v>
      </c>
      <c r="J38" s="0" t="n">
        <v>38.71</v>
      </c>
      <c r="M38" s="0" t="n">
        <v>36.99</v>
      </c>
      <c r="P38" s="0" t="n">
        <v>32.53</v>
      </c>
      <c r="S38" s="0" t="n">
        <v>37.39</v>
      </c>
      <c r="V38" s="0" t="n">
        <v>41.84</v>
      </c>
      <c r="Y38" s="0" t="s">
        <v>56</v>
      </c>
      <c r="AA38" s="0" t="n">
        <v>23.45</v>
      </c>
    </row>
    <row r="39" customFormat="false" ht="12.75" hidden="false" customHeight="false" outlineLevel="0" collapsed="false">
      <c r="A39" s="0" t="n">
        <v>30.95</v>
      </c>
      <c r="D39" s="0" t="n">
        <v>38.08</v>
      </c>
      <c r="G39" s="0" t="n">
        <v>33.82</v>
      </c>
      <c r="J39" s="0" t="n">
        <v>34.73</v>
      </c>
      <c r="M39" s="0" t="n">
        <v>33.87</v>
      </c>
      <c r="P39" s="0" t="n">
        <v>32.26</v>
      </c>
      <c r="S39" s="0" t="n">
        <v>34.58</v>
      </c>
      <c r="V39" s="0" t="n">
        <v>37.91</v>
      </c>
      <c r="Y39" s="0" t="s">
        <v>57</v>
      </c>
      <c r="AA39" s="0" t="n">
        <v>255.59</v>
      </c>
    </row>
    <row r="40" customFormat="false" ht="12.75" hidden="false" customHeight="false" outlineLevel="0" collapsed="false">
      <c r="A40" s="0" t="n">
        <v>30.63</v>
      </c>
      <c r="D40" s="0" t="n">
        <v>35.31</v>
      </c>
      <c r="G40" s="0" t="n">
        <v>30.66</v>
      </c>
      <c r="J40" s="0" t="n">
        <v>31.03</v>
      </c>
      <c r="M40" s="0" t="n">
        <v>29.1</v>
      </c>
      <c r="P40" s="0" t="n">
        <v>25.77</v>
      </c>
      <c r="S40" s="0" t="n">
        <v>32.65</v>
      </c>
      <c r="V40" s="0" t="n">
        <v>30.48</v>
      </c>
      <c r="Y40" s="0" t="s">
        <v>57</v>
      </c>
      <c r="AA40" s="0" t="n">
        <v>152.05</v>
      </c>
    </row>
    <row r="41" customFormat="false" ht="12.75" hidden="false" customHeight="false" outlineLevel="0" collapsed="false">
      <c r="A41" s="0" t="n">
        <v>26.66</v>
      </c>
      <c r="D41" s="0" t="n">
        <v>34.27</v>
      </c>
      <c r="G41" s="0" t="n">
        <v>29.69</v>
      </c>
      <c r="J41" s="0" t="n">
        <v>30.22</v>
      </c>
      <c r="M41" s="0" t="n">
        <v>29.05</v>
      </c>
      <c r="P41" s="0" t="n">
        <v>23.73</v>
      </c>
      <c r="S41" s="0" t="n">
        <v>27.96</v>
      </c>
      <c r="V41" s="0" t="n">
        <v>24.78</v>
      </c>
      <c r="Y41" s="0" t="s">
        <v>58</v>
      </c>
      <c r="AA41" s="0" t="n">
        <v>180.55</v>
      </c>
    </row>
    <row r="42" customFormat="false" ht="12.75" hidden="false" customHeight="false" outlineLevel="0" collapsed="false">
      <c r="A42" s="0" t="n">
        <v>19.48</v>
      </c>
      <c r="D42" s="0" t="n">
        <v>29.88</v>
      </c>
      <c r="G42" s="0" t="n">
        <v>28.88</v>
      </c>
      <c r="J42" s="0" t="n">
        <v>27.78</v>
      </c>
      <c r="M42" s="0" t="n">
        <v>25.76</v>
      </c>
      <c r="P42" s="0" t="n">
        <v>23.13</v>
      </c>
      <c r="S42" s="0" t="n">
        <v>23.34</v>
      </c>
      <c r="V42" s="0" t="n">
        <v>18.43</v>
      </c>
      <c r="Y42" s="0" t="s">
        <v>59</v>
      </c>
      <c r="AA42" s="0" t="n">
        <v>90.3</v>
      </c>
    </row>
    <row r="43" customFormat="false" ht="12.75" hidden="false" customHeight="false" outlineLevel="0" collapsed="false">
      <c r="A43" s="0" t="n">
        <v>19.04</v>
      </c>
      <c r="D43" s="0" t="n">
        <v>24.86</v>
      </c>
      <c r="G43" s="0" t="n">
        <v>23.13</v>
      </c>
      <c r="J43" s="0" t="n">
        <v>18.25</v>
      </c>
      <c r="M43" s="0" t="n">
        <v>16.86</v>
      </c>
      <c r="P43" s="0" t="n">
        <v>17.39</v>
      </c>
      <c r="S43" s="0" t="n">
        <v>17.72</v>
      </c>
      <c r="V43" s="0" t="n">
        <v>17.36</v>
      </c>
      <c r="Y43" s="0" t="s">
        <v>60</v>
      </c>
      <c r="AA43" s="0" t="n">
        <v>56.09</v>
      </c>
    </row>
    <row r="45" customFormat="false" ht="12.75" hidden="false" customHeight="false" outlineLevel="0" collapsed="false">
      <c r="A45" s="0" t="n">
        <f aca="false">SUM(A3:A44)</f>
        <v>3408.34</v>
      </c>
      <c r="D45" s="0" t="n">
        <f aca="false">SUM(D3:D43)</f>
        <v>4748.19</v>
      </c>
      <c r="G45" s="0" t="n">
        <f aca="false">SUM(G3:G44)</f>
        <v>3477.25</v>
      </c>
      <c r="J45" s="0" t="n">
        <f aca="false">SUM(J3:J44)</f>
        <v>3697.31</v>
      </c>
      <c r="M45" s="0" t="n">
        <f aca="false">SUM(M3:M44)</f>
        <v>3354.55</v>
      </c>
      <c r="P45" s="0" t="n">
        <f aca="false">SUM(P3:P44)</f>
        <v>2877.22</v>
      </c>
      <c r="S45" s="0" t="n">
        <f aca="false">SUM(S3:S44)</f>
        <v>3397.5</v>
      </c>
      <c r="V45" s="0" t="n">
        <f aca="false">SUM(V3:V44)</f>
        <v>4511.87</v>
      </c>
      <c r="AA45" s="0" t="n">
        <f aca="false">SUM(AA3:AA43)</f>
        <v>4618.73</v>
      </c>
      <c r="AC45" s="0" t="n">
        <f aca="false">SUM(AC3:AC43)</f>
        <v>246.13</v>
      </c>
    </row>
    <row r="46" customFormat="false" ht="12.75" hidden="false" customHeight="false" outlineLevel="0" collapsed="false">
      <c r="V46" s="0" t="n">
        <v>648.55</v>
      </c>
    </row>
    <row r="47" customFormat="false" ht="12.75" hidden="false" customHeight="false" outlineLevel="0" collapsed="false">
      <c r="V47" s="0" t="n">
        <f aca="false">SUM(V45:V46)</f>
        <v>5160.42</v>
      </c>
      <c r="AA47" s="0" t="n">
        <f aca="false">SUM(AA45:AA46)</f>
        <v>4618.73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1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1" ySplit="5" topLeftCell="K9" activePane="bottomRight" state="frozen"/>
      <selection pane="topLeft" activeCell="A4" activeCellId="0" sqref="A4"/>
      <selection pane="topRight" activeCell="K4" activeCellId="0" sqref="K4"/>
      <selection pane="bottomLeft" activeCell="A9" activeCellId="0" sqref="A9"/>
      <selection pane="bottomRight" activeCell="O15" activeCellId="0" sqref="O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85"/>
    <col collapsed="false" customWidth="true" hidden="false" outlineLevel="0" max="5" min="2" style="0" width="9.99"/>
    <col collapsed="false" customWidth="true" hidden="false" outlineLevel="0" max="6" min="6" style="0" width="9.56"/>
    <col collapsed="false" customWidth="true" hidden="false" outlineLevel="0" max="16" min="7" style="0" width="9.99"/>
    <col collapsed="false" customWidth="true" hidden="false" outlineLevel="0" max="17" min="17" style="0" width="10.56"/>
    <col collapsed="false" customWidth="true" hidden="false" outlineLevel="0" max="18" min="18" style="0" width="8.28"/>
    <col collapsed="false" customWidth="true" hidden="false" outlineLevel="0" max="19" min="19" style="0" width="10.71"/>
    <col collapsed="false" customWidth="true" hidden="false" outlineLevel="0" max="20" min="20" style="0" width="8.28"/>
    <col collapsed="false" customWidth="true" hidden="false" outlineLevel="0" max="21" min="21" style="0" width="11.7"/>
    <col collapsed="false" customWidth="true" hidden="false" outlineLevel="0" max="22" min="22" style="0" width="8.28"/>
    <col collapsed="false" customWidth="true" hidden="false" outlineLevel="0" max="23" min="23" style="0" width="11.7"/>
    <col collapsed="false" customWidth="true" hidden="false" outlineLevel="0" max="24" min="24" style="0" width="8.28"/>
    <col collapsed="false" customWidth="true" hidden="false" outlineLevel="0" max="25" min="25" style="0" width="11.7"/>
    <col collapsed="false" customWidth="true" hidden="false" outlineLevel="0" max="26" min="26" style="0" width="8.28"/>
    <col collapsed="false" customWidth="true" hidden="false" outlineLevel="0" max="27" min="27" style="0" width="11.7"/>
    <col collapsed="false" customWidth="true" hidden="false" outlineLevel="0" max="28" min="28" style="0" width="7.14"/>
    <col collapsed="false" customWidth="true" hidden="false" outlineLevel="0" max="29" min="29" style="0" width="11.7"/>
    <col collapsed="false" customWidth="true" hidden="false" outlineLevel="0" max="30" min="30" style="0" width="6.56"/>
    <col collapsed="false" customWidth="true" hidden="false" outlineLevel="0" max="31" min="31" style="0" width="10.71"/>
    <col collapsed="false" customWidth="true" hidden="false" outlineLevel="0" max="32" min="32" style="0" width="6.13"/>
    <col collapsed="false" customWidth="true" hidden="false" outlineLevel="0" max="33" min="33" style="0" width="10.71"/>
    <col collapsed="false" customWidth="true" hidden="false" outlineLevel="0" max="34" min="34" style="0" width="7.14"/>
    <col collapsed="false" customWidth="true" hidden="false" outlineLevel="0" max="35" min="35" style="0" width="11.7"/>
    <col collapsed="false" customWidth="true" hidden="false" outlineLevel="0" max="36" min="36" style="0" width="7.14"/>
    <col collapsed="false" customWidth="true" hidden="false" outlineLevel="0" max="37" min="37" style="0" width="11.7"/>
    <col collapsed="false" customWidth="true" hidden="false" outlineLevel="0" max="38" min="38" style="0" width="7.14"/>
    <col collapsed="false" customWidth="true" hidden="false" outlineLevel="0" max="39" min="39" style="0" width="11.7"/>
    <col collapsed="false" customWidth="true" hidden="false" outlineLevel="0" max="40" min="40" style="0" width="7.14"/>
    <col collapsed="false" customWidth="true" hidden="false" outlineLevel="0" max="41" min="41" style="0" width="11.7"/>
    <col collapsed="false" customWidth="true" hidden="false" outlineLevel="0" max="42" min="42" style="0" width="7.14"/>
    <col collapsed="false" customWidth="true" hidden="false" outlineLevel="0" max="43" min="43" style="0" width="11.7"/>
    <col collapsed="false" customWidth="true" hidden="false" outlineLevel="0" max="44" min="44" style="0" width="6.13"/>
    <col collapsed="false" customWidth="true" hidden="false" outlineLevel="0" max="45" min="45" style="0" width="10.71"/>
    <col collapsed="false" customWidth="true" hidden="false" outlineLevel="0" max="46" min="46" style="0" width="6.13"/>
    <col collapsed="false" customWidth="true" hidden="false" outlineLevel="0" max="47" min="47" style="0" width="10.71"/>
    <col collapsed="false" customWidth="true" hidden="false" outlineLevel="0" max="48" min="48" style="0" width="6.13"/>
    <col collapsed="false" customWidth="true" hidden="false" outlineLevel="0" max="49" min="49" style="0" width="10.71"/>
    <col collapsed="false" customWidth="true" hidden="false" outlineLevel="0" max="50" min="50" style="0" width="7.14"/>
    <col collapsed="false" customWidth="true" hidden="false" outlineLevel="0" max="51" min="51" style="0" width="11.7"/>
    <col collapsed="false" customWidth="true" hidden="false" outlineLevel="0" max="52" min="52" style="0" width="7.14"/>
    <col collapsed="false" customWidth="true" hidden="false" outlineLevel="0" max="53" min="53" style="0" width="11.7"/>
    <col collapsed="false" customWidth="true" hidden="false" outlineLevel="0" max="54" min="54" style="0" width="7.14"/>
    <col collapsed="false" customWidth="true" hidden="false" outlineLevel="0" max="55" min="55" style="0" width="11.7"/>
    <col collapsed="false" customWidth="true" hidden="false" outlineLevel="0" max="56" min="56" style="0" width="7.14"/>
    <col collapsed="false" customWidth="true" hidden="false" outlineLevel="0" max="57" min="57" style="0" width="11.7"/>
    <col collapsed="false" customWidth="true" hidden="false" outlineLevel="0" max="58" min="58" style="0" width="7.14"/>
    <col collapsed="false" customWidth="true" hidden="false" outlineLevel="0" max="59" min="59" style="0" width="11.7"/>
    <col collapsed="false" customWidth="true" hidden="false" outlineLevel="0" max="60" min="60" style="0" width="7.14"/>
    <col collapsed="false" customWidth="true" hidden="false" outlineLevel="0" max="61" min="61" style="0" width="11.7"/>
    <col collapsed="false" customWidth="true" hidden="false" outlineLevel="0" max="62" min="62" style="0" width="6.56"/>
    <col collapsed="false" customWidth="true" hidden="false" outlineLevel="0" max="63" min="63" style="0" width="10.71"/>
    <col collapsed="false" customWidth="true" hidden="false" outlineLevel="0" max="64" min="64" style="0" width="7.14"/>
    <col collapsed="false" customWidth="true" hidden="false" outlineLevel="0" max="65" min="65" style="0" width="11.7"/>
    <col collapsed="false" customWidth="true" hidden="false" outlineLevel="0" max="66" min="66" style="0" width="7.14"/>
    <col collapsed="false" customWidth="true" hidden="false" outlineLevel="0" max="67" min="67" style="0" width="11.7"/>
    <col collapsed="false" customWidth="true" hidden="false" outlineLevel="0" max="68" min="68" style="0" width="7.14"/>
    <col collapsed="false" customWidth="true" hidden="false" outlineLevel="0" max="69" min="69" style="0" width="11.7"/>
    <col collapsed="false" customWidth="true" hidden="false" outlineLevel="0" max="70" min="70" style="0" width="7.56"/>
    <col collapsed="false" customWidth="true" hidden="false" outlineLevel="0" max="71" min="71" style="0" width="11.7"/>
    <col collapsed="false" customWidth="true" hidden="false" outlineLevel="0" max="72" min="72" style="0" width="7.14"/>
    <col collapsed="false" customWidth="true" hidden="false" outlineLevel="0" max="73" min="73" style="0" width="11.7"/>
    <col collapsed="false" customWidth="true" hidden="false" outlineLevel="0" max="74" min="74" style="0" width="7.56"/>
    <col collapsed="false" customWidth="true" hidden="false" outlineLevel="0" max="75" min="75" style="0" width="11.7"/>
    <col collapsed="false" customWidth="true" hidden="false" outlineLevel="0" max="76" min="76" style="0" width="6.13"/>
    <col collapsed="false" customWidth="true" hidden="false" outlineLevel="0" max="77" min="77" style="0" width="10.71"/>
    <col collapsed="false" customWidth="true" hidden="false" outlineLevel="0" max="78" min="78" style="0" width="6.13"/>
    <col collapsed="false" customWidth="true" hidden="false" outlineLevel="0" max="79" min="79" style="0" width="10.71"/>
    <col collapsed="false" customWidth="true" hidden="false" outlineLevel="0" max="80" min="80" style="0" width="6.13"/>
    <col collapsed="false" customWidth="true" hidden="false" outlineLevel="0" max="81" min="81" style="0" width="10.71"/>
    <col collapsed="false" customWidth="true" hidden="false" outlineLevel="0" max="82" min="82" style="0" width="7.14"/>
    <col collapsed="false" customWidth="true" hidden="false" outlineLevel="0" max="83" min="83" style="0" width="11.7"/>
    <col collapsed="false" customWidth="true" hidden="false" outlineLevel="0" max="84" min="84" style="0" width="7.14"/>
    <col collapsed="false" customWidth="true" hidden="false" outlineLevel="0" max="85" min="85" style="0" width="11.7"/>
    <col collapsed="false" customWidth="true" hidden="false" outlineLevel="0" max="86" min="86" style="0" width="7.14"/>
    <col collapsed="false" customWidth="true" hidden="false" outlineLevel="0" max="87" min="87" style="0" width="11.7"/>
    <col collapsed="false" customWidth="true" hidden="false" outlineLevel="0" max="88" min="88" style="0" width="7.14"/>
    <col collapsed="false" customWidth="true" hidden="false" outlineLevel="0" max="89" min="89" style="0" width="11.7"/>
    <col collapsed="false" customWidth="true" hidden="false" outlineLevel="0" max="91" min="90" style="0" width="7.14"/>
    <col collapsed="false" customWidth="true" hidden="false" outlineLevel="0" max="92" min="92" style="0" width="11.7"/>
    <col collapsed="false" customWidth="true" hidden="false" outlineLevel="0" max="93" min="93" style="0" width="6.13"/>
    <col collapsed="false" customWidth="true" hidden="false" outlineLevel="0" max="94" min="94" style="0" width="10.71"/>
    <col collapsed="false" customWidth="true" hidden="false" outlineLevel="0" max="95" min="95" style="0" width="7.14"/>
    <col collapsed="false" customWidth="true" hidden="false" outlineLevel="0" max="96" min="96" style="0" width="11.7"/>
    <col collapsed="false" customWidth="true" hidden="false" outlineLevel="0" max="97" min="97" style="0" width="7.14"/>
    <col collapsed="false" customWidth="true" hidden="false" outlineLevel="0" max="98" min="98" style="0" width="11.7"/>
    <col collapsed="false" customWidth="true" hidden="false" outlineLevel="0" max="99" min="99" style="0" width="7.14"/>
    <col collapsed="false" customWidth="true" hidden="false" outlineLevel="0" max="100" min="100" style="0" width="11.7"/>
    <col collapsed="false" customWidth="true" hidden="false" outlineLevel="0" max="101" min="101" style="0" width="7.14"/>
    <col collapsed="false" customWidth="true" hidden="false" outlineLevel="0" max="102" min="102" style="0" width="11.7"/>
    <col collapsed="false" customWidth="true" hidden="false" outlineLevel="0" max="103" min="103" style="0" width="7.56"/>
    <col collapsed="false" customWidth="true" hidden="false" outlineLevel="0" max="104" min="104" style="0" width="11.7"/>
    <col collapsed="false" customWidth="true" hidden="false" outlineLevel="0" max="105" min="105" style="0" width="10.56"/>
    <col collapsed="false" customWidth="true" hidden="false" outlineLevel="0" max="106" min="106" style="0" width="11.7"/>
    <col collapsed="false" customWidth="true" hidden="false" outlineLevel="0" max="107" min="107" style="0" width="16.28"/>
    <col collapsed="false" customWidth="true" hidden="false" outlineLevel="0" max="108" min="108" style="0" width="11.7"/>
    <col collapsed="false" customWidth="true" hidden="false" outlineLevel="0" max="109" min="109" style="0" width="12.99"/>
    <col collapsed="false" customWidth="true" hidden="false" outlineLevel="0" max="110" min="110" style="0" width="17.56"/>
    <col collapsed="false" customWidth="true" hidden="false" outlineLevel="0" max="111" min="111" style="0" width="11.7"/>
    <col collapsed="false" customWidth="true" hidden="false" outlineLevel="0" max="112" min="112" style="0" width="12.99"/>
    <col collapsed="false" customWidth="true" hidden="false" outlineLevel="0" max="113" min="113" style="0" width="17.56"/>
    <col collapsed="false" customWidth="true" hidden="false" outlineLevel="0" max="114" min="114" style="0" width="11.56"/>
    <col collapsed="false" customWidth="true" hidden="false" outlineLevel="0" max="115" min="115" style="0" width="16.13"/>
    <col collapsed="false" customWidth="true" hidden="false" outlineLevel="0" max="116" min="116" style="0" width="11.7"/>
    <col collapsed="false" customWidth="true" hidden="false" outlineLevel="0" max="117" min="117" style="0" width="16.28"/>
    <col collapsed="false" customWidth="true" hidden="false" outlineLevel="0" max="118" min="118" style="0" width="11.7"/>
    <col collapsed="false" customWidth="true" hidden="false" outlineLevel="0" max="119" min="119" style="0" width="12.99"/>
    <col collapsed="false" customWidth="true" hidden="false" outlineLevel="0" max="120" min="120" style="0" width="17.56"/>
    <col collapsed="false" customWidth="true" hidden="false" outlineLevel="0" max="121" min="121" style="0" width="11.7"/>
    <col collapsed="false" customWidth="true" hidden="false" outlineLevel="0" max="122" min="122" style="0" width="16.28"/>
    <col collapsed="false" customWidth="true" hidden="false" outlineLevel="0" max="123" min="123" style="0" width="11.7"/>
    <col collapsed="false" customWidth="true" hidden="false" outlineLevel="0" max="124" min="124" style="0" width="12.99"/>
    <col collapsed="false" customWidth="true" hidden="false" outlineLevel="0" max="125" min="125" style="0" width="17.56"/>
    <col collapsed="false" customWidth="true" hidden="false" outlineLevel="0" max="126" min="126" style="0" width="11.56"/>
    <col collapsed="false" customWidth="true" hidden="false" outlineLevel="0" max="127" min="127" style="0" width="16.13"/>
    <col collapsed="false" customWidth="true" hidden="false" outlineLevel="0" max="128" min="128" style="0" width="11.7"/>
    <col collapsed="false" customWidth="true" hidden="false" outlineLevel="0" max="129" min="129" style="0" width="16.28"/>
    <col collapsed="false" customWidth="true" hidden="false" outlineLevel="0" max="130" min="130" style="0" width="10.71"/>
    <col collapsed="false" customWidth="true" hidden="false" outlineLevel="0" max="131" min="131" style="0" width="12.99"/>
    <col collapsed="false" customWidth="true" hidden="false" outlineLevel="0" max="132" min="132" style="0" width="17.56"/>
    <col collapsed="false" customWidth="true" hidden="false" outlineLevel="0" max="133" min="133" style="0" width="11.7"/>
    <col collapsed="false" customWidth="true" hidden="false" outlineLevel="0" max="134" min="134" style="0" width="16.28"/>
    <col collapsed="false" customWidth="true" hidden="false" outlineLevel="0" max="135" min="135" style="0" width="13.41"/>
    <col collapsed="false" customWidth="true" hidden="false" outlineLevel="0" max="136" min="136" style="0" width="17.99"/>
    <col collapsed="false" customWidth="true" hidden="false" outlineLevel="0" max="137" min="137" style="0" width="11.7"/>
    <col collapsed="false" customWidth="true" hidden="false" outlineLevel="0" max="138" min="138" style="0" width="12.99"/>
    <col collapsed="false" customWidth="true" hidden="false" outlineLevel="0" max="139" min="139" style="0" width="17.56"/>
    <col collapsed="false" customWidth="true" hidden="false" outlineLevel="0" max="140" min="140" style="0" width="11.7"/>
    <col collapsed="false" customWidth="true" hidden="false" outlineLevel="0" max="141" min="141" style="0" width="12.99"/>
    <col collapsed="false" customWidth="true" hidden="false" outlineLevel="0" max="142" min="142" style="0" width="17.56"/>
    <col collapsed="false" customWidth="true" hidden="false" outlineLevel="0" max="143" min="143" style="0" width="11.7"/>
    <col collapsed="false" customWidth="true" hidden="false" outlineLevel="0" max="144" min="144" style="0" width="16.28"/>
    <col collapsed="false" customWidth="true" hidden="false" outlineLevel="0" max="145" min="145" style="0" width="13.41"/>
    <col collapsed="false" customWidth="true" hidden="false" outlineLevel="0" max="146" min="146" style="0" width="17.99"/>
    <col collapsed="false" customWidth="true" hidden="false" outlineLevel="0" max="147" min="147" style="0" width="11.7"/>
    <col collapsed="false" customWidth="true" hidden="false" outlineLevel="0" max="148" min="148" style="0" width="13.41"/>
    <col collapsed="false" customWidth="true" hidden="false" outlineLevel="0" max="149" min="149" style="0" width="17.99"/>
    <col collapsed="false" customWidth="true" hidden="false" outlineLevel="0" max="150" min="150" style="0" width="11.7"/>
    <col collapsed="false" customWidth="true" hidden="false" outlineLevel="0" max="151" min="151" style="0" width="12.99"/>
    <col collapsed="false" customWidth="true" hidden="false" outlineLevel="0" max="152" min="152" style="0" width="17.56"/>
    <col collapsed="false" customWidth="true" hidden="false" outlineLevel="0" max="154" min="153" style="0" width="11.7"/>
    <col collapsed="false" customWidth="true" hidden="false" outlineLevel="0" max="155" min="155" style="0" width="16.28"/>
    <col collapsed="false" customWidth="true" hidden="false" outlineLevel="0" max="156" min="156" style="0" width="13.41"/>
    <col collapsed="false" customWidth="true" hidden="false" outlineLevel="0" max="157" min="157" style="0" width="17.99"/>
    <col collapsed="false" customWidth="true" hidden="false" outlineLevel="0" max="158" min="158" style="0" width="11.7"/>
    <col collapsed="false" customWidth="true" hidden="false" outlineLevel="0" max="159" min="159" style="0" width="13.41"/>
    <col collapsed="false" customWidth="true" hidden="false" outlineLevel="0" max="160" min="160" style="0" width="17.99"/>
    <col collapsed="false" customWidth="true" hidden="false" outlineLevel="0" max="161" min="161" style="0" width="10.71"/>
    <col collapsed="false" customWidth="true" hidden="false" outlineLevel="0" max="162" min="162" style="0" width="11.7"/>
    <col collapsed="false" customWidth="true" hidden="false" outlineLevel="0" max="163" min="163" style="0" width="16.28"/>
    <col collapsed="false" customWidth="true" hidden="false" outlineLevel="0" max="164" min="164" style="0" width="10.71"/>
    <col collapsed="false" customWidth="true" hidden="false" outlineLevel="0" max="165" min="165" style="0" width="11.7"/>
    <col collapsed="false" customWidth="true" hidden="false" outlineLevel="0" max="166" min="166" style="0" width="16.28"/>
    <col collapsed="false" customWidth="true" hidden="false" outlineLevel="0" max="167" min="167" style="0" width="13.41"/>
    <col collapsed="false" customWidth="true" hidden="false" outlineLevel="0" max="168" min="168" style="0" width="17.99"/>
    <col collapsed="false" customWidth="true" hidden="false" outlineLevel="0" max="169" min="169" style="0" width="10.71"/>
    <col collapsed="false" customWidth="true" hidden="false" outlineLevel="0" max="170" min="170" style="0" width="11.7"/>
    <col collapsed="false" customWidth="true" hidden="false" outlineLevel="0" max="171" min="171" style="0" width="16.28"/>
    <col collapsed="false" customWidth="true" hidden="false" outlineLevel="0" max="172" min="172" style="0" width="13.41"/>
    <col collapsed="false" customWidth="true" hidden="false" outlineLevel="0" max="173" min="173" style="0" width="17.99"/>
    <col collapsed="false" customWidth="true" hidden="false" outlineLevel="0" max="175" min="174" style="0" width="11.7"/>
    <col collapsed="false" customWidth="true" hidden="false" outlineLevel="0" max="176" min="176" style="0" width="16.28"/>
    <col collapsed="false" customWidth="true" hidden="false" outlineLevel="0" max="177" min="177" style="0" width="13.41"/>
    <col collapsed="false" customWidth="true" hidden="false" outlineLevel="0" max="178" min="178" style="0" width="17.99"/>
    <col collapsed="false" customWidth="true" hidden="false" outlineLevel="0" max="179" min="179" style="0" width="11.7"/>
    <col collapsed="false" customWidth="true" hidden="false" outlineLevel="0" max="180" min="180" style="0" width="10.99"/>
    <col collapsed="false" customWidth="true" hidden="false" outlineLevel="0" max="181" min="181" style="0" width="15.56"/>
    <col collapsed="false" customWidth="true" hidden="false" outlineLevel="0" max="182" min="182" style="0" width="11.7"/>
    <col collapsed="false" customWidth="true" hidden="false" outlineLevel="0" max="183" min="183" style="0" width="12.14"/>
    <col collapsed="false" customWidth="true" hidden="false" outlineLevel="0" max="184" min="184" style="0" width="16.7"/>
    <col collapsed="false" customWidth="true" hidden="false" outlineLevel="0" max="186" min="185" style="0" width="11.7"/>
    <col collapsed="false" customWidth="true" hidden="false" outlineLevel="0" max="187" min="187" style="0" width="16.28"/>
    <col collapsed="false" customWidth="true" hidden="false" outlineLevel="0" max="188" min="188" style="0" width="13.41"/>
    <col collapsed="false" customWidth="true" hidden="false" outlineLevel="0" max="189" min="189" style="0" width="17.99"/>
    <col collapsed="false" customWidth="true" hidden="false" outlineLevel="0" max="191" min="190" style="0" width="11.7"/>
    <col collapsed="false" customWidth="true" hidden="false" outlineLevel="0" max="192" min="192" style="0" width="16.28"/>
    <col collapsed="false" customWidth="true" hidden="false" outlineLevel="0" max="193" min="193" style="0" width="13.41"/>
    <col collapsed="false" customWidth="true" hidden="false" outlineLevel="0" max="194" min="194" style="0" width="17.99"/>
    <col collapsed="false" customWidth="true" hidden="false" outlineLevel="0" max="195" min="195" style="0" width="10.71"/>
    <col collapsed="false" customWidth="true" hidden="false" outlineLevel="0" max="196" min="196" style="0" width="13.41"/>
    <col collapsed="false" customWidth="true" hidden="false" outlineLevel="0" max="197" min="197" style="0" width="17.99"/>
    <col collapsed="false" customWidth="true" hidden="false" outlineLevel="0" max="199" min="198" style="0" width="11.7"/>
    <col collapsed="false" customWidth="true" hidden="false" outlineLevel="0" max="200" min="200" style="0" width="16.28"/>
    <col collapsed="false" customWidth="true" hidden="false" outlineLevel="0" max="201" min="201" style="0" width="13.41"/>
    <col collapsed="false" customWidth="true" hidden="false" outlineLevel="0" max="202" min="202" style="0" width="17.99"/>
    <col collapsed="false" customWidth="true" hidden="false" outlineLevel="0" max="203" min="203" style="0" width="11.28"/>
    <col collapsed="false" customWidth="true" hidden="false" outlineLevel="0" max="204" min="204" style="0" width="15.85"/>
    <col collapsed="false" customWidth="true" hidden="false" outlineLevel="0" max="205" min="205" style="0" width="11.7"/>
    <col collapsed="false" customWidth="true" hidden="false" outlineLevel="0" max="206" min="206" style="0" width="12.56"/>
    <col collapsed="false" customWidth="true" hidden="false" outlineLevel="0" max="207" min="207" style="0" width="17.14"/>
    <col collapsed="false" customWidth="true" hidden="false" outlineLevel="0" max="209" min="208" style="0" width="11.7"/>
    <col collapsed="false" customWidth="true" hidden="false" outlineLevel="0" max="210" min="210" style="0" width="16.28"/>
    <col collapsed="false" customWidth="true" hidden="false" outlineLevel="0" max="211" min="211" style="0" width="13.41"/>
    <col collapsed="false" customWidth="true" hidden="false" outlineLevel="0" max="212" min="212" style="0" width="17.99"/>
    <col collapsed="false" customWidth="true" hidden="false" outlineLevel="0" max="213" min="213" style="0" width="11.85"/>
    <col collapsed="false" customWidth="true" hidden="false" outlineLevel="0" max="214" min="214" style="0" width="16.42"/>
    <col collapsed="false" customWidth="true" hidden="false" outlineLevel="0" max="216" min="215" style="0" width="11.7"/>
    <col collapsed="false" customWidth="true" hidden="false" outlineLevel="0" max="217" min="217" style="0" width="16.28"/>
    <col collapsed="false" customWidth="true" hidden="false" outlineLevel="0" max="218" min="218" style="0" width="13.41"/>
    <col collapsed="false" customWidth="true" hidden="false" outlineLevel="0" max="219" min="219" style="0" width="17.99"/>
    <col collapsed="false" customWidth="true" hidden="false" outlineLevel="0" max="220" min="220" style="0" width="11.85"/>
    <col collapsed="false" customWidth="true" hidden="false" outlineLevel="0" max="221" min="221" style="0" width="16.42"/>
    <col collapsed="false" customWidth="true" hidden="false" outlineLevel="0" max="222" min="222" style="0" width="11.7"/>
    <col collapsed="false" customWidth="true" hidden="false" outlineLevel="0" max="223" min="223" style="0" width="10.56"/>
  </cols>
  <sheetData>
    <row r="2" customFormat="false" ht="12.75" hidden="false" customHeight="false" outlineLevel="0" collapsed="false">
      <c r="A2" s="1" t="s">
        <v>61</v>
      </c>
      <c r="B2" s="1" t="s">
        <v>62</v>
      </c>
    </row>
    <row r="3" customFormat="false" ht="12.75" hidden="false" customHeight="false" outlineLevel="0" collapsed="false">
      <c r="A3" s="1" t="s">
        <v>63</v>
      </c>
      <c r="B3" s="1" t="s">
        <v>62</v>
      </c>
    </row>
    <row r="4" customFormat="false" ht="12.75" hidden="false" customHeight="false" outlineLevel="0" collapsed="false">
      <c r="A4" s="1" t="s">
        <v>64</v>
      </c>
      <c r="B4" s="1" t="s">
        <v>62</v>
      </c>
    </row>
    <row r="5" customFormat="false" ht="12.75" hidden="false" customHeight="false" outlineLevel="0" collapsed="false">
      <c r="A5" s="1" t="s">
        <v>65</v>
      </c>
      <c r="B5" s="1" t="s">
        <v>62</v>
      </c>
    </row>
    <row r="7" customFormat="false" ht="12.75" hidden="false" customHeight="false" outlineLevel="0" collapsed="false">
      <c r="A7" s="2" t="s">
        <v>66</v>
      </c>
      <c r="B7" s="1" t="s">
        <v>67</v>
      </c>
      <c r="C7" s="1" t="s">
        <v>68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</row>
    <row r="8" customFormat="false" ht="12.75" hidden="false" customHeight="false" outlineLevel="0" collapsed="false">
      <c r="A8" s="5"/>
      <c r="B8" s="2" t="n">
        <v>1999</v>
      </c>
      <c r="C8" s="6"/>
      <c r="D8" s="6"/>
      <c r="E8" s="6"/>
      <c r="F8" s="2" t="s">
        <v>69</v>
      </c>
      <c r="G8" s="2" t="n">
        <v>2000</v>
      </c>
      <c r="H8" s="6"/>
      <c r="I8" s="6"/>
      <c r="J8" s="6"/>
      <c r="K8" s="6"/>
      <c r="L8" s="6"/>
      <c r="M8" s="6"/>
      <c r="N8" s="6"/>
      <c r="O8" s="6"/>
      <c r="P8" s="2" t="s">
        <v>70</v>
      </c>
      <c r="Q8" s="7" t="s">
        <v>71</v>
      </c>
    </row>
    <row r="9" customFormat="false" ht="12.75" hidden="false" customHeight="false" outlineLevel="0" collapsed="false">
      <c r="A9" s="1" t="s">
        <v>72</v>
      </c>
      <c r="B9" s="2" t="s">
        <v>73</v>
      </c>
      <c r="C9" s="3" t="s">
        <v>74</v>
      </c>
      <c r="D9" s="3" t="s">
        <v>75</v>
      </c>
      <c r="E9" s="3" t="s">
        <v>76</v>
      </c>
      <c r="F9" s="8"/>
      <c r="G9" s="2" t="s">
        <v>77</v>
      </c>
      <c r="H9" s="3" t="s">
        <v>78</v>
      </c>
      <c r="I9" s="3" t="s">
        <v>79</v>
      </c>
      <c r="J9" s="3" t="s">
        <v>80</v>
      </c>
      <c r="K9" s="3" t="s">
        <v>81</v>
      </c>
      <c r="L9" s="3" t="s">
        <v>82</v>
      </c>
      <c r="M9" s="3" t="s">
        <v>83</v>
      </c>
      <c r="N9" s="3" t="s">
        <v>73</v>
      </c>
      <c r="O9" s="3" t="s">
        <v>76</v>
      </c>
      <c r="P9" s="8"/>
      <c r="Q9" s="9"/>
    </row>
    <row r="10" customFormat="false" ht="12.75" hidden="false" customHeight="false" outlineLevel="0" collapsed="false">
      <c r="A10" s="2" t="s">
        <v>84</v>
      </c>
      <c r="B10" s="10"/>
      <c r="C10" s="11"/>
      <c r="D10" s="11"/>
      <c r="E10" s="11"/>
      <c r="F10" s="10"/>
      <c r="G10" s="10" t="n">
        <v>15899.83</v>
      </c>
      <c r="H10" s="11" t="n">
        <v>22600.35</v>
      </c>
      <c r="I10" s="11" t="n">
        <v>16504.24</v>
      </c>
      <c r="J10" s="11" t="n">
        <v>16809.79</v>
      </c>
      <c r="K10" s="11" t="n">
        <v>18188.41</v>
      </c>
      <c r="L10" s="11" t="n">
        <v>22000.72</v>
      </c>
      <c r="M10" s="11" t="n">
        <v>17968.54</v>
      </c>
      <c r="N10" s="11" t="n">
        <v>23537.8</v>
      </c>
      <c r="O10" s="11" t="n">
        <v>18108.53</v>
      </c>
      <c r="P10" s="10" t="n">
        <v>171618.21</v>
      </c>
      <c r="Q10" s="12" t="n">
        <v>171618.21</v>
      </c>
    </row>
    <row r="11" customFormat="false" ht="12.75" hidden="false" customHeight="false" outlineLevel="0" collapsed="false">
      <c r="A11" s="5" t="s">
        <v>85</v>
      </c>
      <c r="B11" s="13"/>
      <c r="C11" s="14"/>
      <c r="D11" s="14"/>
      <c r="E11" s="14"/>
      <c r="F11" s="13"/>
      <c r="G11" s="13" t="n">
        <v>-1815</v>
      </c>
      <c r="H11" s="14" t="n">
        <v>-2972.5</v>
      </c>
      <c r="I11" s="14" t="n">
        <v>-2789</v>
      </c>
      <c r="J11" s="14" t="n">
        <v>-2839</v>
      </c>
      <c r="K11" s="14" t="n">
        <v>-6867.6</v>
      </c>
      <c r="L11" s="14" t="n">
        <v>-3187</v>
      </c>
      <c r="M11" s="14" t="n">
        <v>-3681.75</v>
      </c>
      <c r="N11" s="14" t="n">
        <v>-7005</v>
      </c>
      <c r="O11" s="14" t="n">
        <v>-3762</v>
      </c>
      <c r="P11" s="13" t="n">
        <v>-34918.85</v>
      </c>
      <c r="Q11" s="15" t="n">
        <v>-34918.85</v>
      </c>
    </row>
    <row r="12" customFormat="false" ht="12.75" hidden="false" customHeight="false" outlineLevel="0" collapsed="false">
      <c r="A12" s="5" t="s">
        <v>86</v>
      </c>
      <c r="B12" s="13"/>
      <c r="C12" s="14"/>
      <c r="D12" s="14"/>
      <c r="E12" s="14"/>
      <c r="F12" s="13"/>
      <c r="G12" s="13" t="n">
        <v>-1890.81</v>
      </c>
      <c r="H12" s="14" t="n">
        <v>-4705.3</v>
      </c>
      <c r="I12" s="14" t="n">
        <v>-3104.71</v>
      </c>
      <c r="J12" s="14" t="n">
        <v>-2279.33</v>
      </c>
      <c r="K12" s="14" t="n">
        <v>-2705.96</v>
      </c>
      <c r="L12" s="14" t="n">
        <v>-6037.57</v>
      </c>
      <c r="M12" s="14" t="n">
        <v>-5631.09</v>
      </c>
      <c r="N12" s="14" t="n">
        <v>-6227.94</v>
      </c>
      <c r="O12" s="14" t="n">
        <v>-3916.13</v>
      </c>
      <c r="P12" s="13" t="n">
        <v>-36498.84</v>
      </c>
      <c r="Q12" s="15" t="n">
        <v>-36498.84</v>
      </c>
    </row>
    <row r="13" customFormat="false" ht="12.75" hidden="false" customHeight="false" outlineLevel="0" collapsed="false">
      <c r="A13" s="5" t="s">
        <v>87</v>
      </c>
      <c r="B13" s="13" t="n">
        <v>200</v>
      </c>
      <c r="C13" s="14"/>
      <c r="D13" s="14"/>
      <c r="E13" s="14"/>
      <c r="F13" s="13" t="n">
        <v>200</v>
      </c>
      <c r="G13" s="13"/>
      <c r="H13" s="14" t="n">
        <v>0</v>
      </c>
      <c r="I13" s="14" t="n">
        <v>-10000</v>
      </c>
      <c r="J13" s="14"/>
      <c r="K13" s="14" t="n">
        <v>0</v>
      </c>
      <c r="L13" s="14" t="n">
        <v>0</v>
      </c>
      <c r="M13" s="14" t="n">
        <v>0</v>
      </c>
      <c r="N13" s="14" t="n">
        <v>0</v>
      </c>
      <c r="O13" s="14" t="n">
        <v>-100</v>
      </c>
      <c r="P13" s="13" t="n">
        <v>-10100</v>
      </c>
      <c r="Q13" s="15" t="n">
        <v>-9900</v>
      </c>
    </row>
    <row r="14" customFormat="false" ht="12.75" hidden="false" customHeight="false" outlineLevel="0" collapsed="false">
      <c r="A14" s="5" t="s">
        <v>88</v>
      </c>
      <c r="B14" s="13"/>
      <c r="C14" s="14" t="n">
        <v>-10</v>
      </c>
      <c r="D14" s="14" t="n">
        <v>-10</v>
      </c>
      <c r="E14" s="14" t="n">
        <v>-10</v>
      </c>
      <c r="F14" s="13" t="n">
        <v>-30</v>
      </c>
      <c r="G14" s="13" t="n">
        <v>-66.69</v>
      </c>
      <c r="H14" s="14" t="n">
        <v>-177.41</v>
      </c>
      <c r="I14" s="14" t="n">
        <v>-47.41</v>
      </c>
      <c r="J14" s="14" t="n">
        <v>-52.78</v>
      </c>
      <c r="K14" s="14" t="n">
        <v>-311.96</v>
      </c>
      <c r="L14" s="14" t="n">
        <v>-53.43</v>
      </c>
      <c r="M14" s="14" t="n">
        <v>-397.41</v>
      </c>
      <c r="N14" s="14" t="n">
        <v>-4535.99</v>
      </c>
      <c r="O14" s="14" t="n">
        <v>-97.41</v>
      </c>
      <c r="P14" s="13" t="n">
        <v>-5740.49</v>
      </c>
      <c r="Q14" s="15" t="n">
        <v>-5770.49</v>
      </c>
    </row>
    <row r="15" customFormat="false" ht="12.75" hidden="false" customHeight="false" outlineLevel="0" collapsed="false">
      <c r="A15" s="5" t="s">
        <v>89</v>
      </c>
      <c r="B15" s="13"/>
      <c r="C15" s="14"/>
      <c r="D15" s="14"/>
      <c r="E15" s="14"/>
      <c r="F15" s="13"/>
      <c r="G15" s="13" t="n">
        <v>-3675.44</v>
      </c>
      <c r="H15" s="14" t="n">
        <v>-5081.28</v>
      </c>
      <c r="I15" s="14" t="n">
        <v>-3857.15</v>
      </c>
      <c r="J15" s="14" t="n">
        <v>-3933.72</v>
      </c>
      <c r="K15" s="14" t="n">
        <v>-3633.04</v>
      </c>
      <c r="L15" s="14" t="n">
        <v>-3133.21</v>
      </c>
      <c r="M15" s="14" t="n">
        <v>-3658.34</v>
      </c>
      <c r="N15" s="14" t="n">
        <v>-5441.89</v>
      </c>
      <c r="O15" s="14" t="n">
        <v>-4891.67</v>
      </c>
      <c r="P15" s="13" t="n">
        <v>-37305.74</v>
      </c>
      <c r="Q15" s="15" t="n">
        <v>-37305.74</v>
      </c>
    </row>
    <row r="16" customFormat="false" ht="12.75" hidden="false" customHeight="false" outlineLevel="0" collapsed="false">
      <c r="A16" s="5" t="s">
        <v>90</v>
      </c>
      <c r="B16" s="13"/>
      <c r="C16" s="14"/>
      <c r="D16" s="14"/>
      <c r="E16" s="14"/>
      <c r="F16" s="13"/>
      <c r="G16" s="13" t="n">
        <v>-15846.58</v>
      </c>
      <c r="H16" s="14"/>
      <c r="I16" s="14"/>
      <c r="J16" s="14" t="n">
        <v>-889.4</v>
      </c>
      <c r="K16" s="14" t="n">
        <v>-1901.8</v>
      </c>
      <c r="L16" s="14" t="n">
        <v>-1441.83</v>
      </c>
      <c r="M16" s="14" t="n">
        <v>-1476.69</v>
      </c>
      <c r="N16" s="14" t="n">
        <v>-1697.03</v>
      </c>
      <c r="O16" s="14" t="n">
        <v>-1547.82</v>
      </c>
      <c r="P16" s="13" t="n">
        <v>-24801.15</v>
      </c>
      <c r="Q16" s="15" t="n">
        <v>-24801.15</v>
      </c>
    </row>
    <row r="17" customFormat="false" ht="12.75" hidden="false" customHeight="false" outlineLevel="0" collapsed="false">
      <c r="A17" s="5" t="s">
        <v>91</v>
      </c>
      <c r="B17" s="13"/>
      <c r="C17" s="14"/>
      <c r="D17" s="14"/>
      <c r="E17" s="14"/>
      <c r="F17" s="13"/>
      <c r="G17" s="13" t="n">
        <v>-3941.3</v>
      </c>
      <c r="H17" s="14" t="n">
        <v>-3941.3</v>
      </c>
      <c r="I17" s="14"/>
      <c r="J17" s="14" t="n">
        <v>-3941.3</v>
      </c>
      <c r="K17" s="14" t="n">
        <v>-3941.3</v>
      </c>
      <c r="L17" s="14" t="n">
        <v>-3941.3</v>
      </c>
      <c r="M17" s="14" t="n">
        <v>-3941.3</v>
      </c>
      <c r="N17" s="14" t="n">
        <v>-3941.3</v>
      </c>
      <c r="O17" s="14" t="n">
        <v>-3941.3</v>
      </c>
      <c r="P17" s="13" t="n">
        <v>-31530.4</v>
      </c>
      <c r="Q17" s="15" t="n">
        <v>-31530.4</v>
      </c>
    </row>
    <row r="18" customFormat="false" ht="12.75" hidden="false" customHeight="false" outlineLevel="0" collapsed="false">
      <c r="A18" s="5" t="s">
        <v>92</v>
      </c>
      <c r="B18" s="13"/>
      <c r="C18" s="14"/>
      <c r="D18" s="14"/>
      <c r="E18" s="14"/>
      <c r="F18" s="13"/>
      <c r="G18" s="13" t="n">
        <v>-11639.77</v>
      </c>
      <c r="H18" s="14"/>
      <c r="I18" s="14"/>
      <c r="J18" s="14"/>
      <c r="K18" s="14"/>
      <c r="L18" s="14"/>
      <c r="M18" s="14"/>
      <c r="N18" s="14"/>
      <c r="O18" s="14"/>
      <c r="P18" s="13" t="n">
        <v>-11639.77</v>
      </c>
      <c r="Q18" s="15" t="n">
        <v>-11639.77</v>
      </c>
    </row>
    <row r="19" customFormat="false" ht="12.75" hidden="false" customHeight="false" outlineLevel="0" collapsed="false">
      <c r="A19" s="16" t="s">
        <v>71</v>
      </c>
      <c r="B19" s="17" t="n">
        <v>200</v>
      </c>
      <c r="C19" s="18" t="n">
        <v>-10</v>
      </c>
      <c r="D19" s="18" t="n">
        <v>-10</v>
      </c>
      <c r="E19" s="18" t="n">
        <v>-10</v>
      </c>
      <c r="F19" s="17" t="n">
        <v>170</v>
      </c>
      <c r="G19" s="17" t="n">
        <v>-22975.76</v>
      </c>
      <c r="H19" s="18" t="n">
        <v>5722.56</v>
      </c>
      <c r="I19" s="18" t="n">
        <v>-3294.03</v>
      </c>
      <c r="J19" s="18" t="n">
        <v>2874.26</v>
      </c>
      <c r="K19" s="18" t="n">
        <v>-1173.25</v>
      </c>
      <c r="L19" s="18" t="n">
        <v>4206.38</v>
      </c>
      <c r="M19" s="18" t="n">
        <v>-818.039999999995</v>
      </c>
      <c r="N19" s="18" t="n">
        <v>-5311.35</v>
      </c>
      <c r="O19" s="18" t="n">
        <v>-147.800000000002</v>
      </c>
      <c r="P19" s="17" t="n">
        <v>-20917.03</v>
      </c>
      <c r="Q19" s="19" t="n">
        <v>-20747.03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21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pane xSplit="1" ySplit="1" topLeftCell="B547" activePane="bottomRight" state="frozen"/>
      <selection pane="topLeft" activeCell="A2" activeCellId="0" sqref="A2"/>
      <selection pane="topRight" activeCell="B2" activeCellId="0" sqref="B2"/>
      <selection pane="bottomLeft" activeCell="A547" activeCellId="0" sqref="A547"/>
      <selection pane="bottomRight" activeCell="F556" activeCellId="0" sqref="F5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10.13"/>
    <col collapsed="false" customWidth="true" hidden="false" outlineLevel="0" max="3" min="3" style="0" width="10.56"/>
    <col collapsed="false" customWidth="true" hidden="false" outlineLevel="0" max="5" min="4" style="0" width="6.13"/>
    <col collapsed="false" customWidth="true" hidden="false" outlineLevel="0" max="6" min="6" style="0" width="19.14"/>
    <col collapsed="false" customWidth="true" hidden="false" outlineLevel="0" max="7" min="7" style="0" width="11.42"/>
    <col collapsed="false" customWidth="true" hidden="false" outlineLevel="0" max="8" min="8" style="0" width="10.56"/>
    <col collapsed="false" customWidth="true" hidden="false" outlineLevel="0" max="9" min="9" style="0" width="15.13"/>
    <col collapsed="false" customWidth="true" hidden="false" outlineLevel="0" max="10" min="10" style="0" width="11.13"/>
    <col collapsed="false" customWidth="true" hidden="false" outlineLevel="0" max="11" min="11" style="0" width="10.71"/>
  </cols>
  <sheetData>
    <row r="1" customFormat="false" ht="15.75" hidden="false" customHeight="false" outlineLevel="0" collapsed="false">
      <c r="B1" s="20" t="s">
        <v>93</v>
      </c>
      <c r="C1" s="20" t="s">
        <v>94</v>
      </c>
      <c r="D1" s="20"/>
      <c r="E1" s="20" t="s">
        <v>95</v>
      </c>
      <c r="F1" s="21"/>
      <c r="G1" s="21"/>
      <c r="H1" s="20" t="s">
        <v>96</v>
      </c>
      <c r="I1" s="20" t="s">
        <v>97</v>
      </c>
      <c r="J1" s="21"/>
      <c r="K1" s="21"/>
    </row>
    <row r="2" customFormat="false" ht="15.75" hidden="false" customHeight="false" outlineLevel="0" collapsed="false">
      <c r="A2" s="21" t="s">
        <v>98</v>
      </c>
      <c r="B2" s="21" t="s">
        <v>65</v>
      </c>
      <c r="C2" s="21" t="s">
        <v>68</v>
      </c>
      <c r="D2" s="21" t="s">
        <v>67</v>
      </c>
      <c r="E2" s="21" t="s">
        <v>99</v>
      </c>
      <c r="F2" s="21" t="s">
        <v>64</v>
      </c>
      <c r="G2" s="21" t="s">
        <v>63</v>
      </c>
      <c r="H2" s="21" t="s">
        <v>72</v>
      </c>
      <c r="I2" s="21" t="s">
        <v>72</v>
      </c>
      <c r="J2" s="21" t="s">
        <v>100</v>
      </c>
      <c r="K2" s="21" t="s">
        <v>101</v>
      </c>
    </row>
    <row r="3" customFormat="false" ht="12.75" hidden="false" customHeight="false" outlineLevel="0" collapsed="false">
      <c r="A3" s="0" t="n">
        <v>35599</v>
      </c>
      <c r="B3" s="22" t="n">
        <v>36528</v>
      </c>
      <c r="C3" s="0" t="s">
        <v>77</v>
      </c>
      <c r="D3" s="0" t="n">
        <v>2000</v>
      </c>
      <c r="F3" s="0" t="s">
        <v>102</v>
      </c>
      <c r="G3" s="0" t="s">
        <v>103</v>
      </c>
      <c r="H3" s="0" t="s">
        <v>84</v>
      </c>
      <c r="I3" s="0" t="s">
        <v>102</v>
      </c>
      <c r="J3" s="0" t="n">
        <v>445</v>
      </c>
    </row>
    <row r="4" customFormat="false" ht="12.75" hidden="false" customHeight="false" outlineLevel="0" collapsed="false">
      <c r="A4" s="0" t="n">
        <v>35599</v>
      </c>
      <c r="B4" s="22" t="n">
        <v>36528</v>
      </c>
      <c r="C4" s="0" t="s">
        <v>77</v>
      </c>
      <c r="D4" s="0" t="n">
        <v>2000</v>
      </c>
      <c r="F4" s="0" t="s">
        <v>102</v>
      </c>
      <c r="G4" s="0" t="s">
        <v>103</v>
      </c>
      <c r="H4" s="0" t="s">
        <v>84</v>
      </c>
      <c r="I4" s="0" t="s">
        <v>102</v>
      </c>
      <c r="J4" s="0" t="n">
        <v>1690</v>
      </c>
    </row>
    <row r="5" customFormat="false" ht="12.75" hidden="false" customHeight="false" outlineLevel="0" collapsed="false">
      <c r="A5" s="0" t="n">
        <v>35599</v>
      </c>
      <c r="B5" s="22" t="n">
        <v>36528</v>
      </c>
      <c r="C5" s="0" t="s">
        <v>77</v>
      </c>
      <c r="D5" s="0" t="n">
        <v>2000</v>
      </c>
      <c r="F5" s="0" t="s">
        <v>102</v>
      </c>
      <c r="G5" s="0" t="s">
        <v>103</v>
      </c>
      <c r="H5" s="0" t="s">
        <v>84</v>
      </c>
      <c r="I5" s="0" t="s">
        <v>102</v>
      </c>
      <c r="J5" s="0" t="n">
        <v>2028</v>
      </c>
    </row>
    <row r="6" customFormat="false" ht="12.75" hidden="false" customHeight="false" outlineLevel="0" collapsed="false">
      <c r="A6" s="0" t="n">
        <v>35599</v>
      </c>
      <c r="B6" s="22" t="n">
        <v>36535</v>
      </c>
      <c r="C6" s="0" t="s">
        <v>77</v>
      </c>
      <c r="D6" s="0" t="n">
        <v>2000</v>
      </c>
      <c r="F6" s="0" t="s">
        <v>102</v>
      </c>
      <c r="G6" s="0" t="s">
        <v>104</v>
      </c>
      <c r="H6" s="0" t="s">
        <v>84</v>
      </c>
      <c r="I6" s="0" t="s">
        <v>102</v>
      </c>
      <c r="J6" s="0" t="n">
        <v>1075.97</v>
      </c>
    </row>
    <row r="7" customFormat="false" ht="12.75" hidden="false" customHeight="false" outlineLevel="0" collapsed="false">
      <c r="A7" s="0" t="n">
        <v>35599</v>
      </c>
      <c r="B7" s="22" t="n">
        <v>36535</v>
      </c>
      <c r="C7" s="0" t="s">
        <v>77</v>
      </c>
      <c r="D7" s="0" t="n">
        <v>2000</v>
      </c>
      <c r="F7" s="0" t="s">
        <v>102</v>
      </c>
      <c r="G7" s="0" t="s">
        <v>104</v>
      </c>
      <c r="H7" s="0" t="s">
        <v>84</v>
      </c>
      <c r="I7" s="0" t="s">
        <v>102</v>
      </c>
      <c r="J7" s="0" t="n">
        <v>1450</v>
      </c>
    </row>
    <row r="8" customFormat="false" ht="12.75" hidden="false" customHeight="false" outlineLevel="0" collapsed="false">
      <c r="A8" s="0" t="n">
        <v>35599</v>
      </c>
      <c r="B8" s="22" t="n">
        <v>36535</v>
      </c>
      <c r="C8" s="0" t="s">
        <v>77</v>
      </c>
      <c r="D8" s="0" t="n">
        <v>2000</v>
      </c>
      <c r="F8" s="0" t="s">
        <v>102</v>
      </c>
      <c r="G8" s="0" t="s">
        <v>104</v>
      </c>
      <c r="H8" s="0" t="s">
        <v>84</v>
      </c>
      <c r="I8" s="0" t="s">
        <v>102</v>
      </c>
      <c r="J8" s="0" t="n">
        <v>1809</v>
      </c>
    </row>
    <row r="9" customFormat="false" ht="12.75" hidden="false" customHeight="false" outlineLevel="0" collapsed="false">
      <c r="A9" s="0" t="n">
        <v>35599</v>
      </c>
      <c r="B9" s="22" t="n">
        <v>36543</v>
      </c>
      <c r="C9" s="0" t="s">
        <v>77</v>
      </c>
      <c r="D9" s="0" t="n">
        <v>2000</v>
      </c>
      <c r="F9" s="0" t="s">
        <v>102</v>
      </c>
      <c r="G9" s="0" t="s">
        <v>105</v>
      </c>
      <c r="H9" s="0" t="s">
        <v>84</v>
      </c>
      <c r="I9" s="0" t="s">
        <v>102</v>
      </c>
      <c r="J9" s="0" t="n">
        <v>433</v>
      </c>
    </row>
    <row r="10" customFormat="false" ht="12.75" hidden="false" customHeight="false" outlineLevel="0" collapsed="false">
      <c r="A10" s="0" t="n">
        <v>35599</v>
      </c>
      <c r="B10" s="22" t="n">
        <v>36543</v>
      </c>
      <c r="C10" s="0" t="s">
        <v>77</v>
      </c>
      <c r="D10" s="0" t="n">
        <v>2000</v>
      </c>
      <c r="F10" s="0" t="s">
        <v>102</v>
      </c>
      <c r="G10" s="0" t="s">
        <v>105</v>
      </c>
      <c r="H10" s="0" t="s">
        <v>84</v>
      </c>
      <c r="I10" s="0" t="s">
        <v>102</v>
      </c>
      <c r="J10" s="0" t="n">
        <v>1432</v>
      </c>
    </row>
    <row r="11" customFormat="false" ht="12.75" hidden="false" customHeight="false" outlineLevel="0" collapsed="false">
      <c r="A11" s="0" t="n">
        <v>35599</v>
      </c>
      <c r="B11" s="22" t="n">
        <v>36543</v>
      </c>
      <c r="C11" s="0" t="s">
        <v>77</v>
      </c>
      <c r="D11" s="0" t="n">
        <v>2000</v>
      </c>
      <c r="F11" s="0" t="s">
        <v>102</v>
      </c>
      <c r="G11" s="0" t="s">
        <v>105</v>
      </c>
      <c r="H11" s="0" t="s">
        <v>84</v>
      </c>
      <c r="I11" s="0" t="s">
        <v>102</v>
      </c>
      <c r="J11" s="0" t="n">
        <v>2025</v>
      </c>
    </row>
    <row r="12" customFormat="false" ht="12.75" hidden="false" customHeight="false" outlineLevel="0" collapsed="false">
      <c r="A12" s="0" t="n">
        <v>35599</v>
      </c>
      <c r="B12" s="22" t="n">
        <v>36549</v>
      </c>
      <c r="C12" s="0" t="s">
        <v>77</v>
      </c>
      <c r="D12" s="0" t="n">
        <v>2000</v>
      </c>
      <c r="F12" s="0" t="s">
        <v>102</v>
      </c>
      <c r="G12" s="0" t="s">
        <v>106</v>
      </c>
      <c r="H12" s="0" t="s">
        <v>84</v>
      </c>
      <c r="I12" s="0" t="s">
        <v>102</v>
      </c>
      <c r="J12" s="0" t="n">
        <v>1760</v>
      </c>
    </row>
    <row r="13" customFormat="false" ht="12.75" hidden="false" customHeight="false" outlineLevel="0" collapsed="false">
      <c r="A13" s="0" t="n">
        <v>35599</v>
      </c>
      <c r="B13" s="22" t="n">
        <v>36549</v>
      </c>
      <c r="C13" s="0" t="s">
        <v>77</v>
      </c>
      <c r="D13" s="0" t="n">
        <v>2000</v>
      </c>
      <c r="F13" s="0" t="s">
        <v>102</v>
      </c>
      <c r="G13" s="0" t="s">
        <v>106</v>
      </c>
      <c r="H13" s="0" t="s">
        <v>84</v>
      </c>
      <c r="I13" s="0" t="s">
        <v>102</v>
      </c>
      <c r="J13" s="0" t="n">
        <v>1865</v>
      </c>
    </row>
    <row r="14" customFormat="false" ht="12.75" hidden="false" customHeight="false" outlineLevel="0" collapsed="false">
      <c r="A14" s="0" t="n">
        <v>35599</v>
      </c>
      <c r="B14" s="22" t="n">
        <v>36549</v>
      </c>
      <c r="C14" s="0" t="s">
        <v>77</v>
      </c>
      <c r="D14" s="0" t="n">
        <v>2000</v>
      </c>
      <c r="F14" s="0" t="s">
        <v>102</v>
      </c>
      <c r="G14" s="0" t="s">
        <v>106</v>
      </c>
      <c r="H14" s="0" t="s">
        <v>84</v>
      </c>
      <c r="I14" s="0" t="s">
        <v>102</v>
      </c>
      <c r="J14" s="0" t="n">
        <v>100</v>
      </c>
    </row>
    <row r="15" customFormat="false" ht="12.75" hidden="false" customHeight="false" outlineLevel="0" collapsed="false">
      <c r="A15" s="0" t="n">
        <v>35599</v>
      </c>
      <c r="B15" s="22" t="n">
        <v>36551</v>
      </c>
      <c r="C15" s="0" t="s">
        <v>77</v>
      </c>
      <c r="D15" s="0" t="n">
        <v>2000</v>
      </c>
      <c r="F15" s="0" t="s">
        <v>107</v>
      </c>
      <c r="G15" s="0" t="s">
        <v>108</v>
      </c>
      <c r="H15" s="0" t="s">
        <v>88</v>
      </c>
      <c r="I15" s="0" t="s">
        <v>109</v>
      </c>
      <c r="J15" s="0" t="n">
        <v>-2.28</v>
      </c>
    </row>
    <row r="16" customFormat="false" ht="12.75" hidden="false" customHeight="false" outlineLevel="0" collapsed="false">
      <c r="A16" s="0" t="n">
        <v>35599</v>
      </c>
      <c r="B16" s="22" t="n">
        <v>36528</v>
      </c>
      <c r="C16" s="0" t="s">
        <v>77</v>
      </c>
      <c r="D16" s="0" t="n">
        <v>2000</v>
      </c>
      <c r="F16" s="0" t="s">
        <v>110</v>
      </c>
      <c r="G16" s="0" t="s">
        <v>111</v>
      </c>
      <c r="H16" s="0" t="s">
        <v>89</v>
      </c>
      <c r="I16" s="0" t="s">
        <v>112</v>
      </c>
      <c r="J16" s="0" t="n">
        <v>-3408.34</v>
      </c>
    </row>
    <row r="17" customFormat="false" ht="12.75" hidden="false" customHeight="false" outlineLevel="0" collapsed="false">
      <c r="A17" s="0" t="n">
        <v>35599</v>
      </c>
      <c r="B17" s="22" t="n">
        <v>36532</v>
      </c>
      <c r="C17" s="0" t="s">
        <v>77</v>
      </c>
      <c r="D17" s="0" t="n">
        <v>2000</v>
      </c>
      <c r="F17" s="0" t="s">
        <v>113</v>
      </c>
      <c r="G17" s="0" t="s">
        <v>1</v>
      </c>
      <c r="H17" s="0" t="s">
        <v>89</v>
      </c>
      <c r="I17" s="0" t="s">
        <v>114</v>
      </c>
      <c r="J17" s="0" t="n">
        <v>-145.65</v>
      </c>
    </row>
    <row r="18" customFormat="false" ht="12.75" hidden="false" customHeight="false" outlineLevel="0" collapsed="false">
      <c r="A18" s="0" t="n">
        <v>35599</v>
      </c>
      <c r="B18" s="22" t="n">
        <v>36529</v>
      </c>
      <c r="C18" s="0" t="s">
        <v>77</v>
      </c>
      <c r="D18" s="0" t="n">
        <v>2000</v>
      </c>
      <c r="F18" s="0" t="s">
        <v>115</v>
      </c>
      <c r="G18" s="0" t="s">
        <v>116</v>
      </c>
      <c r="H18" s="0" t="s">
        <v>86</v>
      </c>
      <c r="I18" s="0" t="s">
        <v>117</v>
      </c>
      <c r="J18" s="0" t="n">
        <v>200.16</v>
      </c>
    </row>
    <row r="19" customFormat="false" ht="12.75" hidden="false" customHeight="false" outlineLevel="0" collapsed="false">
      <c r="A19" s="0" t="n">
        <v>35599</v>
      </c>
      <c r="B19" s="22" t="n">
        <v>36502</v>
      </c>
      <c r="C19" s="0" t="s">
        <v>77</v>
      </c>
      <c r="D19" s="0" t="n">
        <v>2000</v>
      </c>
      <c r="E19" s="0" t="n">
        <v>1119</v>
      </c>
      <c r="F19" s="0" t="s">
        <v>115</v>
      </c>
      <c r="G19" s="0" t="s">
        <v>116</v>
      </c>
      <c r="H19" s="0" t="s">
        <v>86</v>
      </c>
      <c r="I19" s="0" t="s">
        <v>117</v>
      </c>
      <c r="J19" s="0" t="n">
        <v>-700.16</v>
      </c>
    </row>
    <row r="20" customFormat="false" ht="12.75" hidden="false" customHeight="false" outlineLevel="0" collapsed="false">
      <c r="A20" s="0" t="n">
        <v>35599</v>
      </c>
      <c r="B20" s="22" t="n">
        <v>36521</v>
      </c>
      <c r="C20" s="0" t="s">
        <v>77</v>
      </c>
      <c r="D20" s="0" t="n">
        <v>2000</v>
      </c>
      <c r="E20" s="0" t="n">
        <v>1140</v>
      </c>
      <c r="F20" s="0" t="s">
        <v>118</v>
      </c>
      <c r="G20" s="0" t="s">
        <v>119</v>
      </c>
      <c r="H20" s="0" t="s">
        <v>85</v>
      </c>
      <c r="I20" s="0" t="s">
        <v>120</v>
      </c>
      <c r="J20" s="0" t="n">
        <v>-5</v>
      </c>
    </row>
    <row r="21" customFormat="false" ht="12.75" hidden="false" customHeight="false" outlineLevel="0" collapsed="false">
      <c r="A21" s="0" t="n">
        <v>35599</v>
      </c>
      <c r="B21" s="22" t="n">
        <v>36521</v>
      </c>
      <c r="C21" s="0" t="s">
        <v>77</v>
      </c>
      <c r="D21" s="0" t="n">
        <v>2000</v>
      </c>
      <c r="E21" s="0" t="n">
        <v>1141</v>
      </c>
      <c r="F21" s="0" t="s">
        <v>121</v>
      </c>
      <c r="G21" s="0" t="s">
        <v>122</v>
      </c>
      <c r="H21" s="0" t="s">
        <v>84</v>
      </c>
      <c r="I21" s="0" t="s">
        <v>123</v>
      </c>
      <c r="J21" s="0" t="n">
        <v>-100</v>
      </c>
    </row>
    <row r="22" customFormat="false" ht="12.75" hidden="false" customHeight="false" outlineLevel="0" collapsed="false">
      <c r="A22" s="0" t="n">
        <v>35599</v>
      </c>
      <c r="B22" s="22" t="n">
        <v>36523</v>
      </c>
      <c r="C22" s="0" t="s">
        <v>77</v>
      </c>
      <c r="D22" s="0" t="n">
        <v>2000</v>
      </c>
      <c r="E22" s="0" t="n">
        <v>1142</v>
      </c>
      <c r="F22" s="0" t="s">
        <v>124</v>
      </c>
      <c r="G22" s="0" t="s">
        <v>125</v>
      </c>
      <c r="H22" s="0" t="s">
        <v>86</v>
      </c>
      <c r="I22" s="0" t="s">
        <v>126</v>
      </c>
      <c r="J22" s="0" t="n">
        <v>-16.24</v>
      </c>
    </row>
    <row r="23" customFormat="false" ht="12.75" hidden="false" customHeight="false" outlineLevel="0" collapsed="false">
      <c r="A23" s="0" t="n">
        <v>35599</v>
      </c>
      <c r="B23" s="22" t="n">
        <v>36524</v>
      </c>
      <c r="C23" s="0" t="s">
        <v>77</v>
      </c>
      <c r="D23" s="0" t="n">
        <v>2000</v>
      </c>
      <c r="E23" s="0" t="n">
        <v>1143</v>
      </c>
      <c r="F23" s="0" t="s">
        <v>127</v>
      </c>
      <c r="G23" s="0" t="s">
        <v>128</v>
      </c>
      <c r="H23" s="0" t="s">
        <v>85</v>
      </c>
      <c r="I23" s="0" t="s">
        <v>120</v>
      </c>
      <c r="J23" s="0" t="n">
        <v>-125</v>
      </c>
    </row>
    <row r="24" customFormat="false" ht="12.75" hidden="false" customHeight="false" outlineLevel="0" collapsed="false">
      <c r="A24" s="0" t="n">
        <v>35599</v>
      </c>
      <c r="B24" s="22" t="n">
        <v>36525</v>
      </c>
      <c r="C24" s="0" t="s">
        <v>77</v>
      </c>
      <c r="D24" s="0" t="n">
        <v>2000</v>
      </c>
      <c r="E24" s="0" t="n">
        <v>1145</v>
      </c>
      <c r="F24" s="0" t="s">
        <v>129</v>
      </c>
      <c r="G24" s="0" t="s">
        <v>130</v>
      </c>
      <c r="H24" s="0" t="s">
        <v>89</v>
      </c>
      <c r="I24" s="0" t="s">
        <v>131</v>
      </c>
      <c r="J24" s="0" t="n">
        <v>-121.45</v>
      </c>
    </row>
    <row r="25" customFormat="false" ht="12.75" hidden="false" customHeight="false" outlineLevel="0" collapsed="false">
      <c r="A25" s="0" t="n">
        <v>35599</v>
      </c>
      <c r="B25" s="22" t="n">
        <v>36525</v>
      </c>
      <c r="C25" s="0" t="s">
        <v>77</v>
      </c>
      <c r="D25" s="0" t="n">
        <v>2000</v>
      </c>
      <c r="E25" s="0" t="n">
        <v>1148</v>
      </c>
      <c r="F25" s="0" t="s">
        <v>124</v>
      </c>
      <c r="G25" s="0" t="s">
        <v>125</v>
      </c>
      <c r="H25" s="0" t="s">
        <v>86</v>
      </c>
      <c r="I25" s="0" t="s">
        <v>126</v>
      </c>
      <c r="J25" s="0" t="n">
        <v>-9.09</v>
      </c>
    </row>
    <row r="26" customFormat="false" ht="12.75" hidden="false" customHeight="false" outlineLevel="0" collapsed="false">
      <c r="A26" s="0" t="n">
        <v>35599</v>
      </c>
      <c r="B26" s="22" t="n">
        <v>36525</v>
      </c>
      <c r="C26" s="0" t="s">
        <v>77</v>
      </c>
      <c r="D26" s="0" t="n">
        <v>2000</v>
      </c>
      <c r="E26" s="0" t="n">
        <v>1149</v>
      </c>
      <c r="F26" s="0" t="s">
        <v>132</v>
      </c>
      <c r="G26" s="0" t="s">
        <v>133</v>
      </c>
      <c r="H26" s="0" t="s">
        <v>86</v>
      </c>
      <c r="I26" s="0" t="s">
        <v>134</v>
      </c>
      <c r="J26" s="0" t="n">
        <v>-44.51</v>
      </c>
    </row>
    <row r="27" customFormat="false" ht="12.75" hidden="false" customHeight="false" outlineLevel="0" collapsed="false">
      <c r="A27" s="0" t="n">
        <v>35599</v>
      </c>
      <c r="B27" s="22" t="n">
        <v>36525</v>
      </c>
      <c r="C27" s="0" t="s">
        <v>77</v>
      </c>
      <c r="D27" s="0" t="n">
        <v>2000</v>
      </c>
      <c r="E27" s="0" t="n">
        <v>1150</v>
      </c>
      <c r="F27" s="0" t="s">
        <v>135</v>
      </c>
      <c r="G27" s="0" t="s">
        <v>136</v>
      </c>
      <c r="H27" s="0" t="s">
        <v>86</v>
      </c>
      <c r="I27" s="0" t="s">
        <v>134</v>
      </c>
      <c r="J27" s="0" t="n">
        <v>-6.6</v>
      </c>
    </row>
    <row r="28" customFormat="false" ht="12.75" hidden="false" customHeight="false" outlineLevel="0" collapsed="false">
      <c r="A28" s="0" t="n">
        <v>35599</v>
      </c>
      <c r="B28" s="22" t="n">
        <v>36528</v>
      </c>
      <c r="C28" s="0" t="s">
        <v>77</v>
      </c>
      <c r="D28" s="0" t="n">
        <v>2000</v>
      </c>
      <c r="E28" s="0" t="n">
        <v>1151</v>
      </c>
      <c r="F28" s="0" t="s">
        <v>124</v>
      </c>
      <c r="G28" s="0" t="s">
        <v>125</v>
      </c>
      <c r="H28" s="0" t="s">
        <v>86</v>
      </c>
      <c r="I28" s="0" t="s">
        <v>126</v>
      </c>
      <c r="J28" s="0" t="n">
        <v>-25.98</v>
      </c>
    </row>
    <row r="29" customFormat="false" ht="12.75" hidden="false" customHeight="false" outlineLevel="0" collapsed="false">
      <c r="A29" s="0" t="n">
        <v>35599</v>
      </c>
      <c r="B29" s="22" t="n">
        <v>36528</v>
      </c>
      <c r="C29" s="0" t="s">
        <v>77</v>
      </c>
      <c r="D29" s="0" t="n">
        <v>2000</v>
      </c>
      <c r="E29" s="0" t="n">
        <v>1152</v>
      </c>
      <c r="F29" s="0" t="s">
        <v>137</v>
      </c>
      <c r="G29" s="0" t="s">
        <v>133</v>
      </c>
      <c r="H29" s="0" t="s">
        <v>86</v>
      </c>
      <c r="I29" s="0" t="s">
        <v>134</v>
      </c>
      <c r="J29" s="0" t="n">
        <v>-40.54</v>
      </c>
    </row>
    <row r="30" customFormat="false" ht="12.75" hidden="false" customHeight="false" outlineLevel="0" collapsed="false">
      <c r="A30" s="0" t="n">
        <v>35599</v>
      </c>
      <c r="B30" s="22" t="n">
        <v>36528</v>
      </c>
      <c r="C30" s="0" t="s">
        <v>77</v>
      </c>
      <c r="D30" s="0" t="n">
        <v>2000</v>
      </c>
      <c r="E30" s="0" t="n">
        <v>1153</v>
      </c>
      <c r="F30" s="0" t="s">
        <v>132</v>
      </c>
      <c r="G30" s="0" t="s">
        <v>131</v>
      </c>
      <c r="H30" s="0" t="s">
        <v>86</v>
      </c>
      <c r="I30" s="0" t="s">
        <v>134</v>
      </c>
      <c r="J30" s="0" t="n">
        <v>-32.43</v>
      </c>
    </row>
    <row r="31" customFormat="false" ht="12.75" hidden="false" customHeight="false" outlineLevel="0" collapsed="false">
      <c r="A31" s="0" t="n">
        <v>35599</v>
      </c>
      <c r="B31" s="22" t="n">
        <v>36529</v>
      </c>
      <c r="C31" s="0" t="s">
        <v>77</v>
      </c>
      <c r="D31" s="0" t="n">
        <v>2000</v>
      </c>
      <c r="E31" s="0" t="n">
        <v>1154</v>
      </c>
      <c r="F31" s="0" t="s">
        <v>115</v>
      </c>
      <c r="G31" s="0" t="s">
        <v>130</v>
      </c>
      <c r="H31" s="0" t="s">
        <v>86</v>
      </c>
      <c r="I31" s="0" t="s">
        <v>138</v>
      </c>
      <c r="J31" s="0" t="n">
        <v>-184</v>
      </c>
    </row>
    <row r="32" customFormat="false" ht="12.75" hidden="false" customHeight="false" outlineLevel="0" collapsed="false">
      <c r="A32" s="0" t="n">
        <v>35599</v>
      </c>
      <c r="B32" s="22" t="n">
        <v>36529</v>
      </c>
      <c r="C32" s="0" t="s">
        <v>77</v>
      </c>
      <c r="D32" s="0" t="n">
        <v>2000</v>
      </c>
      <c r="E32" s="0" t="n">
        <v>1155</v>
      </c>
      <c r="F32" s="0" t="s">
        <v>139</v>
      </c>
      <c r="G32" s="0" t="s">
        <v>131</v>
      </c>
      <c r="H32" s="0" t="s">
        <v>86</v>
      </c>
      <c r="I32" s="0" t="s">
        <v>134</v>
      </c>
      <c r="J32" s="0" t="n">
        <v>-59.49</v>
      </c>
    </row>
    <row r="33" customFormat="false" ht="12.75" hidden="false" customHeight="false" outlineLevel="0" collapsed="false">
      <c r="A33" s="0" t="n">
        <v>35599</v>
      </c>
      <c r="B33" s="22" t="n">
        <v>36529</v>
      </c>
      <c r="C33" s="0" t="s">
        <v>77</v>
      </c>
      <c r="D33" s="0" t="n">
        <v>2000</v>
      </c>
      <c r="E33" s="0" t="n">
        <v>1156</v>
      </c>
      <c r="F33" s="0" t="s">
        <v>139</v>
      </c>
      <c r="G33" s="0" t="s">
        <v>131</v>
      </c>
      <c r="H33" s="0" t="s">
        <v>86</v>
      </c>
      <c r="I33" s="0" t="s">
        <v>134</v>
      </c>
      <c r="J33" s="0" t="n">
        <v>-32.48</v>
      </c>
    </row>
    <row r="34" customFormat="false" ht="12.75" hidden="false" customHeight="false" outlineLevel="0" collapsed="false">
      <c r="A34" s="0" t="n">
        <v>35599</v>
      </c>
      <c r="B34" s="22" t="n">
        <v>36530</v>
      </c>
      <c r="C34" s="0" t="s">
        <v>77</v>
      </c>
      <c r="D34" s="0" t="n">
        <v>2000</v>
      </c>
      <c r="E34" s="0" t="n">
        <v>1157</v>
      </c>
      <c r="F34" s="0" t="s">
        <v>140</v>
      </c>
      <c r="G34" s="0" t="s">
        <v>141</v>
      </c>
      <c r="H34" s="0" t="s">
        <v>88</v>
      </c>
      <c r="I34" s="0" t="s">
        <v>142</v>
      </c>
      <c r="J34" s="0" t="n">
        <v>-47.41</v>
      </c>
    </row>
    <row r="35" customFormat="false" ht="12.75" hidden="false" customHeight="false" outlineLevel="0" collapsed="false">
      <c r="A35" s="0" t="n">
        <v>35599</v>
      </c>
      <c r="B35" s="22" t="n">
        <v>36530</v>
      </c>
      <c r="C35" s="0" t="s">
        <v>77</v>
      </c>
      <c r="D35" s="0" t="n">
        <v>2000</v>
      </c>
      <c r="E35" s="0" t="n">
        <v>1158</v>
      </c>
      <c r="F35" s="0" t="s">
        <v>143</v>
      </c>
      <c r="G35" s="0" t="s">
        <v>130</v>
      </c>
      <c r="H35" s="0" t="s">
        <v>86</v>
      </c>
      <c r="I35" s="0" t="s">
        <v>117</v>
      </c>
      <c r="J35" s="0" t="n">
        <v>-820.33</v>
      </c>
    </row>
    <row r="36" customFormat="false" ht="12.75" hidden="false" customHeight="false" outlineLevel="0" collapsed="false">
      <c r="A36" s="0" t="n">
        <v>35599</v>
      </c>
      <c r="B36" s="22" t="n">
        <v>36531</v>
      </c>
      <c r="C36" s="0" t="s">
        <v>77</v>
      </c>
      <c r="D36" s="0" t="n">
        <v>2000</v>
      </c>
      <c r="E36" s="0" t="n">
        <v>1159</v>
      </c>
      <c r="F36" s="0" t="s">
        <v>127</v>
      </c>
      <c r="G36" s="0" t="s">
        <v>144</v>
      </c>
      <c r="H36" s="0" t="s">
        <v>85</v>
      </c>
      <c r="I36" s="0" t="s">
        <v>120</v>
      </c>
      <c r="J36" s="0" t="n">
        <v>-260</v>
      </c>
    </row>
    <row r="37" customFormat="false" ht="12.75" hidden="false" customHeight="false" outlineLevel="0" collapsed="false">
      <c r="A37" s="0" t="n">
        <v>35599</v>
      </c>
      <c r="B37" s="22" t="n">
        <v>36531</v>
      </c>
      <c r="C37" s="0" t="s">
        <v>77</v>
      </c>
      <c r="D37" s="0" t="n">
        <v>2000</v>
      </c>
      <c r="E37" s="0" t="n">
        <v>1160</v>
      </c>
      <c r="F37" s="0" t="s">
        <v>145</v>
      </c>
      <c r="G37" s="0" t="s">
        <v>144</v>
      </c>
      <c r="H37" s="0" t="s">
        <v>85</v>
      </c>
      <c r="I37" s="0" t="s">
        <v>146</v>
      </c>
      <c r="J37" s="0" t="n">
        <v>-280</v>
      </c>
    </row>
    <row r="38" customFormat="false" ht="12.75" hidden="false" customHeight="false" outlineLevel="0" collapsed="false">
      <c r="A38" s="0" t="n">
        <v>35599</v>
      </c>
      <c r="B38" s="22" t="n">
        <v>36535</v>
      </c>
      <c r="C38" s="0" t="s">
        <v>77</v>
      </c>
      <c r="D38" s="0" t="n">
        <v>2000</v>
      </c>
      <c r="E38" s="0" t="n">
        <v>1161</v>
      </c>
      <c r="F38" s="0" t="s">
        <v>124</v>
      </c>
      <c r="G38" s="0" t="s">
        <v>125</v>
      </c>
      <c r="H38" s="0" t="s">
        <v>86</v>
      </c>
      <c r="I38" s="0" t="s">
        <v>126</v>
      </c>
      <c r="J38" s="0" t="n">
        <v>-25.98</v>
      </c>
    </row>
    <row r="39" customFormat="false" ht="12.75" hidden="false" customHeight="false" outlineLevel="0" collapsed="false">
      <c r="A39" s="0" t="n">
        <v>35599</v>
      </c>
      <c r="B39" s="22" t="n">
        <v>36536</v>
      </c>
      <c r="C39" s="0" t="s">
        <v>77</v>
      </c>
      <c r="D39" s="0" t="n">
        <v>2000</v>
      </c>
      <c r="E39" s="0" t="n">
        <v>1162</v>
      </c>
      <c r="F39" s="0" t="s">
        <v>147</v>
      </c>
      <c r="G39" s="0" t="s">
        <v>130</v>
      </c>
      <c r="H39" s="0" t="s">
        <v>86</v>
      </c>
      <c r="I39" s="0" t="s">
        <v>148</v>
      </c>
      <c r="J39" s="0" t="n">
        <v>-53.1</v>
      </c>
    </row>
    <row r="40" customFormat="false" ht="12.75" hidden="false" customHeight="false" outlineLevel="0" collapsed="false">
      <c r="A40" s="0" t="n">
        <v>35599</v>
      </c>
      <c r="B40" s="22" t="n">
        <v>36536</v>
      </c>
      <c r="C40" s="0" t="s">
        <v>77</v>
      </c>
      <c r="D40" s="0" t="n">
        <v>2000</v>
      </c>
      <c r="E40" s="0" t="n">
        <v>1163</v>
      </c>
      <c r="F40" s="0" t="s">
        <v>149</v>
      </c>
      <c r="G40" s="0" t="s">
        <v>130</v>
      </c>
      <c r="H40" s="0" t="s">
        <v>84</v>
      </c>
      <c r="I40" s="0" t="s">
        <v>150</v>
      </c>
      <c r="J40" s="0" t="n">
        <v>-113.14</v>
      </c>
    </row>
    <row r="41" customFormat="false" ht="12.75" hidden="false" customHeight="false" outlineLevel="0" collapsed="false">
      <c r="A41" s="0" t="n">
        <v>35599</v>
      </c>
      <c r="B41" s="22" t="n">
        <v>36537</v>
      </c>
      <c r="C41" s="0" t="s">
        <v>77</v>
      </c>
      <c r="D41" s="0" t="n">
        <v>2000</v>
      </c>
      <c r="E41" s="0" t="n">
        <v>1164</v>
      </c>
      <c r="F41" s="0" t="s">
        <v>137</v>
      </c>
      <c r="G41" s="0" t="s">
        <v>151</v>
      </c>
      <c r="H41" s="0" t="s">
        <v>86</v>
      </c>
      <c r="I41" s="0" t="s">
        <v>134</v>
      </c>
      <c r="J41" s="0" t="n">
        <v>-40.04</v>
      </c>
    </row>
    <row r="42" customFormat="false" ht="12.75" hidden="false" customHeight="false" outlineLevel="0" collapsed="false">
      <c r="A42" s="0" t="n">
        <v>35599</v>
      </c>
      <c r="B42" s="22" t="n">
        <v>36546</v>
      </c>
      <c r="C42" s="0" t="s">
        <v>77</v>
      </c>
      <c r="D42" s="0" t="n">
        <v>2000</v>
      </c>
      <c r="E42" s="0" t="n">
        <v>1165</v>
      </c>
      <c r="F42" s="0" t="s">
        <v>145</v>
      </c>
      <c r="G42" s="0" t="s">
        <v>152</v>
      </c>
      <c r="H42" s="0" t="s">
        <v>85</v>
      </c>
      <c r="I42" s="0" t="s">
        <v>146</v>
      </c>
      <c r="J42" s="0" t="n">
        <v>-315</v>
      </c>
    </row>
    <row r="43" customFormat="false" ht="12.75" hidden="false" customHeight="false" outlineLevel="0" collapsed="false">
      <c r="A43" s="0" t="n">
        <v>35599</v>
      </c>
      <c r="B43" s="22" t="n">
        <v>36539</v>
      </c>
      <c r="C43" s="0" t="s">
        <v>77</v>
      </c>
      <c r="D43" s="0" t="n">
        <v>2000</v>
      </c>
      <c r="E43" s="0" t="n">
        <v>1166</v>
      </c>
      <c r="F43" s="0" t="s">
        <v>127</v>
      </c>
      <c r="G43" s="0" t="s">
        <v>153</v>
      </c>
      <c r="H43" s="0" t="s">
        <v>85</v>
      </c>
      <c r="I43" s="0" t="s">
        <v>120</v>
      </c>
      <c r="J43" s="0" t="n">
        <v>-260</v>
      </c>
    </row>
    <row r="44" customFormat="false" ht="12.75" hidden="false" customHeight="false" outlineLevel="0" collapsed="false">
      <c r="A44" s="0" t="n">
        <v>35599</v>
      </c>
      <c r="B44" s="22" t="n">
        <v>36539</v>
      </c>
      <c r="C44" s="0" t="s">
        <v>77</v>
      </c>
      <c r="D44" s="0" t="n">
        <v>2000</v>
      </c>
      <c r="E44" s="0" t="n">
        <v>1167</v>
      </c>
      <c r="F44" s="0" t="s">
        <v>145</v>
      </c>
      <c r="G44" s="0" t="s">
        <v>153</v>
      </c>
      <c r="H44" s="0" t="s">
        <v>85</v>
      </c>
      <c r="I44" s="0" t="s">
        <v>146</v>
      </c>
      <c r="J44" s="0" t="n">
        <v>-310</v>
      </c>
    </row>
    <row r="45" customFormat="false" ht="12.75" hidden="false" customHeight="false" outlineLevel="0" collapsed="false">
      <c r="A45" s="0" t="n">
        <v>35599</v>
      </c>
      <c r="B45" s="22" t="n">
        <v>36546</v>
      </c>
      <c r="C45" s="0" t="s">
        <v>77</v>
      </c>
      <c r="D45" s="0" t="n">
        <v>2000</v>
      </c>
      <c r="E45" s="0" t="n">
        <v>1168</v>
      </c>
      <c r="F45" s="0" t="s">
        <v>127</v>
      </c>
      <c r="G45" s="0" t="s">
        <v>152</v>
      </c>
      <c r="H45" s="0" t="s">
        <v>85</v>
      </c>
      <c r="I45" s="0" t="s">
        <v>120</v>
      </c>
      <c r="J45" s="0" t="n">
        <v>-260</v>
      </c>
    </row>
    <row r="46" customFormat="false" ht="12.75" hidden="false" customHeight="false" outlineLevel="0" collapsed="false">
      <c r="A46" s="0" t="n">
        <v>35599</v>
      </c>
      <c r="B46" s="22" t="n">
        <v>36557</v>
      </c>
      <c r="C46" s="0" t="s">
        <v>78</v>
      </c>
      <c r="D46" s="0" t="n">
        <v>2000</v>
      </c>
      <c r="F46" s="0" t="s">
        <v>154</v>
      </c>
      <c r="G46" s="0" t="s">
        <v>155</v>
      </c>
      <c r="H46" s="0" t="s">
        <v>87</v>
      </c>
      <c r="I46" s="0" t="s">
        <v>156</v>
      </c>
      <c r="J46" s="0" t="n">
        <v>-10000</v>
      </c>
    </row>
    <row r="47" customFormat="false" ht="12.75" hidden="false" customHeight="false" outlineLevel="0" collapsed="false">
      <c r="A47" s="0" t="n">
        <v>35599</v>
      </c>
      <c r="B47" s="22" t="n">
        <v>36558</v>
      </c>
      <c r="C47" s="0" t="s">
        <v>78</v>
      </c>
      <c r="D47" s="0" t="n">
        <v>2000</v>
      </c>
      <c r="F47" s="0" t="s">
        <v>102</v>
      </c>
      <c r="G47" s="0" t="s">
        <v>157</v>
      </c>
      <c r="H47" s="0" t="s">
        <v>84</v>
      </c>
      <c r="I47" s="0" t="s">
        <v>102</v>
      </c>
      <c r="J47" s="0" t="n">
        <v>4765</v>
      </c>
    </row>
    <row r="48" customFormat="false" ht="12.75" hidden="false" customHeight="false" outlineLevel="0" collapsed="false">
      <c r="A48" s="0" t="n">
        <v>35599</v>
      </c>
      <c r="B48" s="22" t="n">
        <v>36559</v>
      </c>
      <c r="C48" s="0" t="s">
        <v>78</v>
      </c>
      <c r="D48" s="0" t="n">
        <v>2000</v>
      </c>
      <c r="F48" s="0" t="s">
        <v>110</v>
      </c>
      <c r="G48" s="0" t="s">
        <v>158</v>
      </c>
      <c r="H48" s="0" t="s">
        <v>89</v>
      </c>
      <c r="I48" s="0" t="s">
        <v>112</v>
      </c>
      <c r="J48" s="0" t="n">
        <v>-4748.19</v>
      </c>
    </row>
    <row r="49" customFormat="false" ht="12.75" hidden="false" customHeight="false" outlineLevel="0" collapsed="false">
      <c r="A49" s="0" t="n">
        <v>35599</v>
      </c>
      <c r="B49" s="22" t="n">
        <v>36563</v>
      </c>
      <c r="C49" s="0" t="s">
        <v>78</v>
      </c>
      <c r="D49" s="0" t="n">
        <v>2000</v>
      </c>
      <c r="F49" s="0" t="s">
        <v>102</v>
      </c>
      <c r="G49" s="0" t="s">
        <v>159</v>
      </c>
      <c r="H49" s="0" t="s">
        <v>84</v>
      </c>
      <c r="I49" s="0" t="s">
        <v>102</v>
      </c>
      <c r="J49" s="0" t="n">
        <v>4563.16</v>
      </c>
    </row>
    <row r="50" customFormat="false" ht="12.75" hidden="false" customHeight="false" outlineLevel="0" collapsed="false">
      <c r="A50" s="0" t="n">
        <v>35599</v>
      </c>
      <c r="B50" s="22" t="n">
        <v>36563</v>
      </c>
      <c r="C50" s="0" t="s">
        <v>78</v>
      </c>
      <c r="D50" s="0" t="n">
        <v>2000</v>
      </c>
      <c r="F50" s="0" t="s">
        <v>113</v>
      </c>
      <c r="G50" s="0" t="s">
        <v>160</v>
      </c>
      <c r="H50" s="0" t="s">
        <v>89</v>
      </c>
      <c r="I50" s="0" t="s">
        <v>114</v>
      </c>
      <c r="J50" s="0" t="n">
        <v>-184.12</v>
      </c>
    </row>
    <row r="51" customFormat="false" ht="12.75" hidden="false" customHeight="false" outlineLevel="0" collapsed="false">
      <c r="A51" s="0" t="n">
        <v>35599</v>
      </c>
      <c r="B51" s="22" t="n">
        <v>36570</v>
      </c>
      <c r="C51" s="0" t="s">
        <v>78</v>
      </c>
      <c r="D51" s="0" t="n">
        <v>2000</v>
      </c>
      <c r="F51" s="0" t="s">
        <v>102</v>
      </c>
      <c r="G51" s="0" t="s">
        <v>161</v>
      </c>
      <c r="H51" s="0" t="s">
        <v>84</v>
      </c>
      <c r="I51" s="0" t="s">
        <v>102</v>
      </c>
      <c r="J51" s="0" t="n">
        <v>3589</v>
      </c>
    </row>
    <row r="52" customFormat="false" ht="12.75" hidden="false" customHeight="false" outlineLevel="0" collapsed="false">
      <c r="A52" s="0" t="n">
        <v>35599</v>
      </c>
      <c r="B52" s="22" t="n">
        <v>36571</v>
      </c>
      <c r="C52" s="0" t="s">
        <v>78</v>
      </c>
      <c r="D52" s="0" t="n">
        <v>2000</v>
      </c>
      <c r="F52" s="0" t="s">
        <v>102</v>
      </c>
      <c r="G52" s="0" t="s">
        <v>162</v>
      </c>
      <c r="H52" s="0" t="s">
        <v>84</v>
      </c>
      <c r="I52" s="0" t="s">
        <v>102</v>
      </c>
      <c r="J52" s="0" t="n">
        <v>-105</v>
      </c>
    </row>
    <row r="53" customFormat="false" ht="12.75" hidden="false" customHeight="false" outlineLevel="0" collapsed="false">
      <c r="A53" s="0" t="n">
        <v>35599</v>
      </c>
      <c r="B53" s="22" t="n">
        <v>36578</v>
      </c>
      <c r="C53" s="0" t="s">
        <v>78</v>
      </c>
      <c r="D53" s="0" t="n">
        <v>2000</v>
      </c>
      <c r="F53" s="0" t="s">
        <v>102</v>
      </c>
      <c r="G53" s="0" t="s">
        <v>163</v>
      </c>
      <c r="H53" s="0" t="s">
        <v>84</v>
      </c>
      <c r="I53" s="0" t="s">
        <v>102</v>
      </c>
      <c r="J53" s="0" t="n">
        <v>5905</v>
      </c>
    </row>
    <row r="54" customFormat="false" ht="12.75" hidden="false" customHeight="false" outlineLevel="0" collapsed="false">
      <c r="A54" s="0" t="n">
        <v>35599</v>
      </c>
      <c r="B54" s="22" t="n">
        <v>36578</v>
      </c>
      <c r="C54" s="0" t="s">
        <v>78</v>
      </c>
      <c r="D54" s="0" t="n">
        <v>2000</v>
      </c>
      <c r="F54" s="0" t="s">
        <v>102</v>
      </c>
      <c r="G54" s="0" t="s">
        <v>164</v>
      </c>
      <c r="H54" s="0" t="s">
        <v>84</v>
      </c>
      <c r="I54" s="0" t="s">
        <v>102</v>
      </c>
      <c r="J54" s="0" t="n">
        <v>3964</v>
      </c>
    </row>
    <row r="55" customFormat="false" ht="12.75" hidden="false" customHeight="false" outlineLevel="0" collapsed="false">
      <c r="A55" s="0" t="n">
        <v>35599</v>
      </c>
      <c r="B55" s="22" t="n">
        <v>36584</v>
      </c>
      <c r="C55" s="0" t="s">
        <v>78</v>
      </c>
      <c r="D55" s="0" t="n">
        <v>2000</v>
      </c>
      <c r="F55" s="0" t="s">
        <v>154</v>
      </c>
      <c r="G55" s="0" t="s">
        <v>155</v>
      </c>
      <c r="H55" s="0" t="s">
        <v>87</v>
      </c>
      <c r="I55" s="0" t="s">
        <v>156</v>
      </c>
      <c r="J55" s="0" t="n">
        <v>-10000</v>
      </c>
    </row>
    <row r="56" customFormat="false" ht="12.75" hidden="false" customHeight="false" outlineLevel="0" collapsed="false">
      <c r="A56" s="0" t="n">
        <v>35599</v>
      </c>
      <c r="B56" s="22" t="n">
        <v>36546</v>
      </c>
      <c r="C56" s="0" t="s">
        <v>78</v>
      </c>
      <c r="D56" s="0" t="n">
        <v>2000</v>
      </c>
      <c r="E56" s="0" t="n">
        <v>1169</v>
      </c>
      <c r="F56" s="0" t="s">
        <v>124</v>
      </c>
      <c r="G56" s="0" t="s">
        <v>125</v>
      </c>
      <c r="H56" s="0" t="s">
        <v>86</v>
      </c>
      <c r="I56" s="0" t="s">
        <v>126</v>
      </c>
      <c r="J56" s="0" t="n">
        <v>-16.24</v>
      </c>
    </row>
    <row r="57" customFormat="false" ht="12.75" hidden="false" customHeight="false" outlineLevel="0" collapsed="false">
      <c r="A57" s="0" t="n">
        <v>35599</v>
      </c>
      <c r="B57" s="22" t="n">
        <v>36549</v>
      </c>
      <c r="C57" s="0" t="s">
        <v>78</v>
      </c>
      <c r="D57" s="0" t="n">
        <v>2000</v>
      </c>
      <c r="E57" s="0" t="n">
        <v>1170</v>
      </c>
      <c r="F57" s="0" t="s">
        <v>124</v>
      </c>
      <c r="G57" s="0" t="s">
        <v>125</v>
      </c>
      <c r="H57" s="0" t="s">
        <v>86</v>
      </c>
      <c r="I57" s="0" t="s">
        <v>126</v>
      </c>
      <c r="J57" s="0" t="n">
        <v>-25.98</v>
      </c>
    </row>
    <row r="58" customFormat="false" ht="12.75" hidden="false" customHeight="false" outlineLevel="0" collapsed="false">
      <c r="A58" s="0" t="n">
        <v>35599</v>
      </c>
      <c r="B58" s="22" t="n">
        <v>36549</v>
      </c>
      <c r="C58" s="0" t="s">
        <v>78</v>
      </c>
      <c r="D58" s="0" t="n">
        <v>2000</v>
      </c>
      <c r="E58" s="0" t="n">
        <v>1171</v>
      </c>
      <c r="F58" s="0" t="s">
        <v>165</v>
      </c>
      <c r="G58" s="0" t="s">
        <v>166</v>
      </c>
      <c r="H58" s="0" t="s">
        <v>86</v>
      </c>
      <c r="I58" s="0" t="s">
        <v>167</v>
      </c>
      <c r="J58" s="0" t="n">
        <v>-339.11</v>
      </c>
    </row>
    <row r="59" customFormat="false" ht="12.75" hidden="false" customHeight="false" outlineLevel="0" collapsed="false">
      <c r="A59" s="0" t="n">
        <v>35599</v>
      </c>
      <c r="B59" s="22" t="n">
        <v>36549</v>
      </c>
      <c r="C59" s="0" t="s">
        <v>78</v>
      </c>
      <c r="D59" s="0" t="n">
        <v>2000</v>
      </c>
      <c r="E59" s="0" t="n">
        <v>1172</v>
      </c>
      <c r="F59" s="0" t="s">
        <v>168</v>
      </c>
      <c r="G59" s="0" t="s">
        <v>169</v>
      </c>
      <c r="H59" s="0" t="s">
        <v>86</v>
      </c>
      <c r="I59" s="0" t="s">
        <v>148</v>
      </c>
      <c r="J59" s="0" t="n">
        <v>-408.28</v>
      </c>
    </row>
    <row r="60" customFormat="false" ht="12.75" hidden="false" customHeight="false" outlineLevel="0" collapsed="false">
      <c r="A60" s="0" t="n">
        <v>35599</v>
      </c>
      <c r="B60" s="22" t="n">
        <v>36549</v>
      </c>
      <c r="C60" s="0" t="s">
        <v>78</v>
      </c>
      <c r="D60" s="0" t="n">
        <v>2000</v>
      </c>
      <c r="E60" s="0" t="n">
        <v>1173</v>
      </c>
      <c r="F60" s="0" t="s">
        <v>170</v>
      </c>
      <c r="G60" s="0" t="s">
        <v>171</v>
      </c>
      <c r="H60" s="0" t="s">
        <v>86</v>
      </c>
      <c r="I60" s="0" t="s">
        <v>138</v>
      </c>
      <c r="J60" s="0" t="n">
        <v>-791.24</v>
      </c>
    </row>
    <row r="61" customFormat="false" ht="12.75" hidden="false" customHeight="false" outlineLevel="0" collapsed="false">
      <c r="A61" s="0" t="n">
        <v>35599</v>
      </c>
      <c r="B61" s="22" t="n">
        <v>36550</v>
      </c>
      <c r="C61" s="0" t="s">
        <v>78</v>
      </c>
      <c r="D61" s="0" t="n">
        <v>2000</v>
      </c>
      <c r="E61" s="0" t="n">
        <v>1174</v>
      </c>
      <c r="F61" s="0" t="s">
        <v>172</v>
      </c>
      <c r="G61" s="0" t="s">
        <v>173</v>
      </c>
      <c r="H61" s="0" t="s">
        <v>89</v>
      </c>
      <c r="I61" s="0" t="s">
        <v>174</v>
      </c>
      <c r="J61" s="0" t="n">
        <v>-11.12</v>
      </c>
    </row>
    <row r="62" customFormat="false" ht="12.75" hidden="false" customHeight="false" outlineLevel="0" collapsed="false">
      <c r="A62" s="0" t="n">
        <v>35599</v>
      </c>
      <c r="B62" s="22" t="n">
        <v>36553</v>
      </c>
      <c r="C62" s="0" t="s">
        <v>78</v>
      </c>
      <c r="D62" s="0" t="n">
        <v>2000</v>
      </c>
      <c r="E62" s="0" t="n">
        <v>1175</v>
      </c>
      <c r="F62" s="0" t="s">
        <v>145</v>
      </c>
      <c r="G62" s="0" t="s">
        <v>175</v>
      </c>
      <c r="H62" s="0" t="s">
        <v>85</v>
      </c>
      <c r="I62" s="0" t="s">
        <v>146</v>
      </c>
      <c r="J62" s="0" t="n">
        <v>-383.5</v>
      </c>
    </row>
    <row r="63" customFormat="false" ht="12.75" hidden="false" customHeight="false" outlineLevel="0" collapsed="false">
      <c r="A63" s="0" t="n">
        <v>35599</v>
      </c>
      <c r="B63" s="22" t="n">
        <v>36553</v>
      </c>
      <c r="C63" s="0" t="s">
        <v>78</v>
      </c>
      <c r="D63" s="0" t="n">
        <v>2000</v>
      </c>
      <c r="E63" s="0" t="n">
        <v>1176</v>
      </c>
      <c r="F63" s="0" t="s">
        <v>127</v>
      </c>
      <c r="G63" s="0" t="s">
        <v>176</v>
      </c>
      <c r="H63" s="0" t="s">
        <v>85</v>
      </c>
      <c r="I63" s="0" t="s">
        <v>120</v>
      </c>
      <c r="J63" s="0" t="n">
        <v>-210</v>
      </c>
    </row>
    <row r="64" customFormat="false" ht="12.75" hidden="false" customHeight="false" outlineLevel="0" collapsed="false">
      <c r="A64" s="0" t="n">
        <v>35599</v>
      </c>
      <c r="B64" s="22" t="n">
        <v>36553</v>
      </c>
      <c r="C64" s="0" t="s">
        <v>78</v>
      </c>
      <c r="D64" s="0" t="n">
        <v>2000</v>
      </c>
      <c r="E64" s="0" t="n">
        <v>1177</v>
      </c>
      <c r="F64" s="0" t="s">
        <v>129</v>
      </c>
      <c r="G64" s="0" t="s">
        <v>166</v>
      </c>
      <c r="H64" s="0" t="s">
        <v>89</v>
      </c>
      <c r="I64" s="0" t="s">
        <v>174</v>
      </c>
      <c r="J64" s="0" t="n">
        <v>-127.62</v>
      </c>
    </row>
    <row r="65" customFormat="false" ht="12.75" hidden="false" customHeight="false" outlineLevel="0" collapsed="false">
      <c r="A65" s="0" t="n">
        <v>35599</v>
      </c>
      <c r="B65" s="22" t="n">
        <v>36557</v>
      </c>
      <c r="C65" s="0" t="s">
        <v>78</v>
      </c>
      <c r="D65" s="0" t="n">
        <v>2000</v>
      </c>
      <c r="E65" s="0" t="n">
        <v>1178</v>
      </c>
      <c r="F65" s="0" t="s">
        <v>132</v>
      </c>
      <c r="G65" s="0" t="s">
        <v>133</v>
      </c>
      <c r="H65" s="0" t="s">
        <v>86</v>
      </c>
      <c r="I65" s="0" t="s">
        <v>134</v>
      </c>
      <c r="J65" s="0" t="n">
        <v>-10.11</v>
      </c>
    </row>
    <row r="66" customFormat="false" ht="12.75" hidden="false" customHeight="false" outlineLevel="0" collapsed="false">
      <c r="A66" s="0" t="n">
        <v>35599</v>
      </c>
      <c r="B66" s="22" t="n">
        <v>36558</v>
      </c>
      <c r="C66" s="0" t="s">
        <v>78</v>
      </c>
      <c r="D66" s="0" t="n">
        <v>2000</v>
      </c>
      <c r="E66" s="0" t="n">
        <v>1179</v>
      </c>
      <c r="F66" s="0" t="s">
        <v>135</v>
      </c>
      <c r="G66" s="0" t="s">
        <v>136</v>
      </c>
      <c r="H66" s="0" t="s">
        <v>86</v>
      </c>
      <c r="I66" s="0" t="s">
        <v>134</v>
      </c>
      <c r="J66" s="0" t="n">
        <v>-6.6</v>
      </c>
    </row>
    <row r="67" customFormat="false" ht="12.75" hidden="false" customHeight="false" outlineLevel="0" collapsed="false">
      <c r="A67" s="0" t="n">
        <v>35599</v>
      </c>
      <c r="B67" s="22" t="n">
        <v>36558</v>
      </c>
      <c r="C67" s="0" t="s">
        <v>78</v>
      </c>
      <c r="D67" s="0" t="n">
        <v>2000</v>
      </c>
      <c r="E67" s="0" t="n">
        <v>1180</v>
      </c>
      <c r="F67" s="0" t="s">
        <v>177</v>
      </c>
      <c r="G67" s="0" t="s">
        <v>178</v>
      </c>
      <c r="H67" s="0" t="s">
        <v>85</v>
      </c>
      <c r="I67" s="0" t="s">
        <v>146</v>
      </c>
      <c r="J67" s="0" t="n">
        <v>-60</v>
      </c>
    </row>
    <row r="68" customFormat="false" ht="12.75" hidden="false" customHeight="false" outlineLevel="0" collapsed="false">
      <c r="A68" s="0" t="n">
        <v>35599</v>
      </c>
      <c r="B68" s="22" t="n">
        <v>36559</v>
      </c>
      <c r="C68" s="0" t="s">
        <v>78</v>
      </c>
      <c r="D68" s="0" t="n">
        <v>2000</v>
      </c>
      <c r="E68" s="0" t="n">
        <v>1181</v>
      </c>
      <c r="F68" s="0" t="s">
        <v>143</v>
      </c>
      <c r="G68" s="0" t="s">
        <v>166</v>
      </c>
      <c r="H68" s="0" t="s">
        <v>86</v>
      </c>
      <c r="I68" s="0" t="s">
        <v>117</v>
      </c>
      <c r="J68" s="0" t="n">
        <v>-580.26</v>
      </c>
    </row>
    <row r="69" customFormat="false" ht="12.75" hidden="false" customHeight="false" outlineLevel="0" collapsed="false">
      <c r="A69" s="0" t="n">
        <v>35599</v>
      </c>
      <c r="B69" s="22" t="n">
        <v>36559</v>
      </c>
      <c r="C69" s="0" t="s">
        <v>78</v>
      </c>
      <c r="D69" s="0" t="n">
        <v>2000</v>
      </c>
      <c r="E69" s="0" t="n">
        <v>1182</v>
      </c>
      <c r="F69" s="0" t="s">
        <v>140</v>
      </c>
      <c r="G69" s="0" t="s">
        <v>179</v>
      </c>
      <c r="H69" s="0" t="s">
        <v>88</v>
      </c>
      <c r="I69" s="0" t="s">
        <v>142</v>
      </c>
      <c r="J69" s="0" t="n">
        <v>-47.41</v>
      </c>
    </row>
    <row r="70" customFormat="false" ht="12.75" hidden="false" customHeight="false" outlineLevel="0" collapsed="false">
      <c r="A70" s="0" t="n">
        <v>35599</v>
      </c>
      <c r="B70" s="22" t="n">
        <v>36560</v>
      </c>
      <c r="C70" s="0" t="s">
        <v>78</v>
      </c>
      <c r="D70" s="0" t="n">
        <v>2000</v>
      </c>
      <c r="E70" s="0" t="n">
        <v>1184</v>
      </c>
      <c r="F70" s="0" t="s">
        <v>127</v>
      </c>
      <c r="G70" s="0" t="s">
        <v>180</v>
      </c>
      <c r="H70" s="0" t="s">
        <v>85</v>
      </c>
      <c r="I70" s="0" t="s">
        <v>120</v>
      </c>
      <c r="J70" s="0" t="n">
        <v>-260</v>
      </c>
    </row>
    <row r="71" customFormat="false" ht="12.75" hidden="false" customHeight="false" outlineLevel="0" collapsed="false">
      <c r="A71" s="0" t="n">
        <v>35599</v>
      </c>
      <c r="B71" s="22" t="n">
        <v>36560</v>
      </c>
      <c r="C71" s="0" t="s">
        <v>78</v>
      </c>
      <c r="D71" s="0" t="n">
        <v>2000</v>
      </c>
      <c r="E71" s="0" t="n">
        <v>1185</v>
      </c>
      <c r="F71" s="0" t="s">
        <v>145</v>
      </c>
      <c r="G71" s="0" t="s">
        <v>180</v>
      </c>
      <c r="H71" s="0" t="s">
        <v>85</v>
      </c>
      <c r="I71" s="0" t="s">
        <v>146</v>
      </c>
      <c r="J71" s="0" t="n">
        <v>-280</v>
      </c>
    </row>
    <row r="72" customFormat="false" ht="12.75" hidden="false" customHeight="false" outlineLevel="0" collapsed="false">
      <c r="A72" s="0" t="n">
        <v>35599</v>
      </c>
      <c r="B72" s="22" t="n">
        <v>36563</v>
      </c>
      <c r="C72" s="0" t="s">
        <v>78</v>
      </c>
      <c r="D72" s="0" t="n">
        <v>2000</v>
      </c>
      <c r="E72" s="0" t="n">
        <v>1186</v>
      </c>
      <c r="F72" s="0" t="s">
        <v>127</v>
      </c>
      <c r="G72" s="0" t="s">
        <v>181</v>
      </c>
      <c r="H72" s="0" t="s">
        <v>85</v>
      </c>
      <c r="I72" s="0" t="s">
        <v>120</v>
      </c>
      <c r="J72" s="0" t="n">
        <v>-120</v>
      </c>
    </row>
    <row r="73" customFormat="false" ht="12.75" hidden="false" customHeight="false" outlineLevel="0" collapsed="false">
      <c r="A73" s="0" t="n">
        <v>35599</v>
      </c>
      <c r="B73" s="22" t="n">
        <v>36563</v>
      </c>
      <c r="C73" s="0" t="s">
        <v>78</v>
      </c>
      <c r="D73" s="0" t="n">
        <v>2000</v>
      </c>
      <c r="E73" s="0" t="n">
        <v>1187</v>
      </c>
      <c r="F73" s="0" t="s">
        <v>115</v>
      </c>
      <c r="G73" s="0" t="s">
        <v>166</v>
      </c>
      <c r="H73" s="0" t="s">
        <v>86</v>
      </c>
      <c r="I73" s="0" t="s">
        <v>138</v>
      </c>
      <c r="J73" s="0" t="n">
        <v>-815.37</v>
      </c>
    </row>
    <row r="74" customFormat="false" ht="12.75" hidden="false" customHeight="false" outlineLevel="0" collapsed="false">
      <c r="A74" s="0" t="n">
        <v>35599</v>
      </c>
      <c r="B74" s="22" t="n">
        <v>36567</v>
      </c>
      <c r="C74" s="0" t="s">
        <v>78</v>
      </c>
      <c r="D74" s="0" t="n">
        <v>2000</v>
      </c>
      <c r="E74" s="0" t="n">
        <v>1188</v>
      </c>
      <c r="F74" s="0" t="s">
        <v>127</v>
      </c>
      <c r="G74" s="0" t="s">
        <v>181</v>
      </c>
      <c r="H74" s="0" t="s">
        <v>85</v>
      </c>
      <c r="I74" s="0" t="s">
        <v>120</v>
      </c>
      <c r="J74" s="0" t="n">
        <v>-140</v>
      </c>
    </row>
    <row r="75" customFormat="false" ht="12.75" hidden="false" customHeight="false" outlineLevel="0" collapsed="false">
      <c r="A75" s="0" t="n">
        <v>35599</v>
      </c>
      <c r="B75" s="22" t="n">
        <v>36567</v>
      </c>
      <c r="C75" s="0" t="s">
        <v>78</v>
      </c>
      <c r="D75" s="0" t="n">
        <v>2000</v>
      </c>
      <c r="E75" s="0" t="n">
        <v>1189</v>
      </c>
      <c r="F75" s="0" t="s">
        <v>145</v>
      </c>
      <c r="G75" s="0" t="s">
        <v>181</v>
      </c>
      <c r="H75" s="0" t="s">
        <v>85</v>
      </c>
      <c r="I75" s="0" t="s">
        <v>146</v>
      </c>
      <c r="J75" s="0" t="n">
        <v>-304.5</v>
      </c>
    </row>
    <row r="76" customFormat="false" ht="12.75" hidden="false" customHeight="false" outlineLevel="0" collapsed="false">
      <c r="A76" s="0" t="n">
        <v>35599</v>
      </c>
      <c r="B76" s="22" t="n">
        <v>36567</v>
      </c>
      <c r="C76" s="0" t="s">
        <v>78</v>
      </c>
      <c r="D76" s="0" t="n">
        <v>2000</v>
      </c>
      <c r="E76" s="0" t="n">
        <v>1190</v>
      </c>
      <c r="F76" s="0" t="s">
        <v>182</v>
      </c>
      <c r="G76" s="0" t="s">
        <v>183</v>
      </c>
      <c r="H76" s="0" t="s">
        <v>85</v>
      </c>
      <c r="I76" s="0" t="s">
        <v>146</v>
      </c>
      <c r="J76" s="0" t="n">
        <v>-41.5</v>
      </c>
    </row>
    <row r="77" customFormat="false" ht="12.75" hidden="false" customHeight="false" outlineLevel="0" collapsed="false">
      <c r="A77" s="0" t="n">
        <v>35599</v>
      </c>
      <c r="B77" s="22" t="n">
        <v>36570</v>
      </c>
      <c r="C77" s="0" t="s">
        <v>78</v>
      </c>
      <c r="D77" s="0" t="n">
        <v>2000</v>
      </c>
      <c r="E77" s="0" t="n">
        <v>1191</v>
      </c>
      <c r="F77" s="0" t="s">
        <v>124</v>
      </c>
      <c r="G77" s="0" t="s">
        <v>125</v>
      </c>
      <c r="H77" s="0" t="s">
        <v>86</v>
      </c>
      <c r="I77" s="0" t="s">
        <v>126</v>
      </c>
      <c r="J77" s="0" t="n">
        <v>-25.98</v>
      </c>
    </row>
    <row r="78" customFormat="false" ht="12.75" hidden="false" customHeight="false" outlineLevel="0" collapsed="false">
      <c r="A78" s="0" t="n">
        <v>35599</v>
      </c>
      <c r="B78" s="22" t="n">
        <v>36570</v>
      </c>
      <c r="C78" s="0" t="s">
        <v>78</v>
      </c>
      <c r="D78" s="0" t="n">
        <v>2000</v>
      </c>
      <c r="E78" s="0" t="n">
        <v>1192</v>
      </c>
      <c r="F78" s="0" t="s">
        <v>132</v>
      </c>
      <c r="G78" s="0" t="s">
        <v>184</v>
      </c>
      <c r="H78" s="0" t="s">
        <v>86</v>
      </c>
      <c r="I78" s="0" t="s">
        <v>185</v>
      </c>
      <c r="J78" s="0" t="n">
        <v>-37.01</v>
      </c>
    </row>
    <row r="79" customFormat="false" ht="12.75" hidden="false" customHeight="false" outlineLevel="0" collapsed="false">
      <c r="A79" s="0" t="n">
        <v>35599</v>
      </c>
      <c r="B79" s="22" t="n">
        <v>36570</v>
      </c>
      <c r="C79" s="0" t="s">
        <v>78</v>
      </c>
      <c r="D79" s="0" t="n">
        <v>2000</v>
      </c>
      <c r="E79" s="0" t="n">
        <v>1193</v>
      </c>
      <c r="F79" s="0" t="s">
        <v>168</v>
      </c>
      <c r="G79" s="0" t="s">
        <v>186</v>
      </c>
      <c r="H79" s="0" t="s">
        <v>86</v>
      </c>
      <c r="I79" s="0" t="s">
        <v>148</v>
      </c>
      <c r="J79" s="0" t="n">
        <v>-30.12</v>
      </c>
    </row>
    <row r="80" customFormat="false" ht="12.75" hidden="false" customHeight="false" outlineLevel="0" collapsed="false">
      <c r="A80" s="0" t="n">
        <v>35599</v>
      </c>
      <c r="B80" s="22" t="n">
        <v>36571</v>
      </c>
      <c r="C80" s="0" t="s">
        <v>78</v>
      </c>
      <c r="D80" s="0" t="n">
        <v>2000</v>
      </c>
      <c r="E80" s="0" t="n">
        <v>1194</v>
      </c>
      <c r="F80" s="0" t="s">
        <v>132</v>
      </c>
      <c r="G80" s="0" t="s">
        <v>133</v>
      </c>
      <c r="H80" s="0" t="s">
        <v>86</v>
      </c>
      <c r="I80" s="0" t="s">
        <v>134</v>
      </c>
      <c r="J80" s="0" t="n">
        <v>-25.45</v>
      </c>
    </row>
    <row r="81" customFormat="false" ht="12.75" hidden="false" customHeight="false" outlineLevel="0" collapsed="false">
      <c r="A81" s="0" t="n">
        <v>35599</v>
      </c>
      <c r="B81" s="22" t="n">
        <v>36572</v>
      </c>
      <c r="C81" s="0" t="s">
        <v>78</v>
      </c>
      <c r="D81" s="0" t="n">
        <v>2000</v>
      </c>
      <c r="E81" s="0" t="n">
        <v>1195</v>
      </c>
      <c r="F81" s="0" t="s">
        <v>124</v>
      </c>
      <c r="G81" s="0" t="s">
        <v>125</v>
      </c>
      <c r="H81" s="0" t="s">
        <v>86</v>
      </c>
      <c r="I81" s="0" t="s">
        <v>126</v>
      </c>
      <c r="J81" s="0" t="n">
        <v>-9.09</v>
      </c>
    </row>
    <row r="82" customFormat="false" ht="12.75" hidden="false" customHeight="false" outlineLevel="0" collapsed="false">
      <c r="A82" s="0" t="n">
        <v>35599</v>
      </c>
      <c r="B82" s="22" t="n">
        <v>36573</v>
      </c>
      <c r="C82" s="0" t="s">
        <v>78</v>
      </c>
      <c r="D82" s="0" t="n">
        <v>2000</v>
      </c>
      <c r="E82" s="0" t="n">
        <v>1196</v>
      </c>
      <c r="F82" s="0" t="s">
        <v>132</v>
      </c>
      <c r="G82" s="0" t="s">
        <v>187</v>
      </c>
      <c r="H82" s="0" t="s">
        <v>86</v>
      </c>
      <c r="I82" s="0" t="s">
        <v>148</v>
      </c>
      <c r="J82" s="0" t="n">
        <v>-20.32</v>
      </c>
    </row>
    <row r="83" customFormat="false" ht="12.75" hidden="false" customHeight="false" outlineLevel="0" collapsed="false">
      <c r="A83" s="0" t="n">
        <v>35599</v>
      </c>
      <c r="B83" s="22" t="n">
        <v>36574</v>
      </c>
      <c r="C83" s="0" t="s">
        <v>78</v>
      </c>
      <c r="D83" s="0" t="n">
        <v>2000</v>
      </c>
      <c r="E83" s="0" t="n">
        <v>1197</v>
      </c>
      <c r="F83" s="0" t="s">
        <v>145</v>
      </c>
      <c r="G83" s="0" t="s">
        <v>188</v>
      </c>
      <c r="H83" s="0" t="s">
        <v>85</v>
      </c>
      <c r="I83" s="0" t="s">
        <v>146</v>
      </c>
      <c r="J83" s="0" t="n">
        <v>-423</v>
      </c>
    </row>
    <row r="84" customFormat="false" ht="12.75" hidden="false" customHeight="false" outlineLevel="0" collapsed="false">
      <c r="A84" s="0" t="n">
        <v>35599</v>
      </c>
      <c r="B84" s="22" t="n">
        <v>36574</v>
      </c>
      <c r="C84" s="0" t="s">
        <v>78</v>
      </c>
      <c r="D84" s="0" t="n">
        <v>2000</v>
      </c>
      <c r="E84" s="0" t="n">
        <v>1198</v>
      </c>
      <c r="F84" s="0" t="s">
        <v>127</v>
      </c>
      <c r="G84" s="0" t="s">
        <v>188</v>
      </c>
      <c r="H84" s="0" t="s">
        <v>85</v>
      </c>
      <c r="I84" s="0" t="s">
        <v>120</v>
      </c>
      <c r="J84" s="0" t="n">
        <v>-210</v>
      </c>
    </row>
    <row r="85" customFormat="false" ht="12.75" hidden="false" customHeight="false" outlineLevel="0" collapsed="false">
      <c r="A85" s="0" t="n">
        <v>35599</v>
      </c>
      <c r="B85" s="22" t="n">
        <v>36574</v>
      </c>
      <c r="C85" s="0" t="s">
        <v>78</v>
      </c>
      <c r="D85" s="0" t="n">
        <v>2000</v>
      </c>
      <c r="E85" s="0" t="n">
        <v>1199</v>
      </c>
      <c r="F85" s="0" t="s">
        <v>124</v>
      </c>
      <c r="G85" s="0" t="s">
        <v>125</v>
      </c>
      <c r="H85" s="0" t="s">
        <v>86</v>
      </c>
      <c r="I85" s="0" t="s">
        <v>126</v>
      </c>
      <c r="J85" s="0" t="n">
        <v>-16.24</v>
      </c>
    </row>
    <row r="86" customFormat="false" ht="12.75" hidden="false" customHeight="false" outlineLevel="0" collapsed="false">
      <c r="A86" s="0" t="n">
        <v>35599</v>
      </c>
      <c r="B86" s="22" t="n">
        <v>36577</v>
      </c>
      <c r="C86" s="0" t="s">
        <v>78</v>
      </c>
      <c r="D86" s="0" t="n">
        <v>2000</v>
      </c>
      <c r="E86" s="0" t="n">
        <v>1200</v>
      </c>
      <c r="F86" s="0" t="s">
        <v>124</v>
      </c>
      <c r="G86" s="0" t="s">
        <v>125</v>
      </c>
      <c r="H86" s="0" t="s">
        <v>86</v>
      </c>
      <c r="I86" s="0" t="s">
        <v>126</v>
      </c>
      <c r="J86" s="0" t="n">
        <v>-25.98</v>
      </c>
    </row>
    <row r="87" customFormat="false" ht="12.75" hidden="false" customHeight="false" outlineLevel="0" collapsed="false">
      <c r="A87" s="0" t="n">
        <v>35599</v>
      </c>
      <c r="B87" s="22" t="n">
        <v>36578</v>
      </c>
      <c r="C87" s="0" t="s">
        <v>78</v>
      </c>
      <c r="D87" s="0" t="n">
        <v>2000</v>
      </c>
      <c r="E87" s="0" t="n">
        <v>1201</v>
      </c>
      <c r="F87" s="0" t="s">
        <v>135</v>
      </c>
      <c r="G87" s="0" t="s">
        <v>136</v>
      </c>
      <c r="H87" s="0" t="s">
        <v>86</v>
      </c>
      <c r="I87" s="0" t="s">
        <v>134</v>
      </c>
      <c r="J87" s="0" t="n">
        <v>-6.6</v>
      </c>
    </row>
    <row r="88" customFormat="false" ht="12.75" hidden="false" customHeight="false" outlineLevel="0" collapsed="false">
      <c r="A88" s="0" t="n">
        <v>35599</v>
      </c>
      <c r="B88" s="22" t="n">
        <v>36579</v>
      </c>
      <c r="C88" s="0" t="s">
        <v>78</v>
      </c>
      <c r="D88" s="0" t="n">
        <v>2000</v>
      </c>
      <c r="E88" s="0" t="n">
        <v>1203</v>
      </c>
      <c r="F88" s="0" t="s">
        <v>172</v>
      </c>
      <c r="G88" s="0" t="s">
        <v>189</v>
      </c>
      <c r="H88" s="0" t="s">
        <v>89</v>
      </c>
      <c r="I88" s="0" t="s">
        <v>174</v>
      </c>
      <c r="J88" s="0" t="n">
        <v>-10.23</v>
      </c>
    </row>
    <row r="89" customFormat="false" ht="12.75" hidden="false" customHeight="false" outlineLevel="0" collapsed="false">
      <c r="A89" s="0" t="n">
        <v>35599</v>
      </c>
      <c r="B89" s="22" t="n">
        <v>36580</v>
      </c>
      <c r="C89" s="0" t="s">
        <v>78</v>
      </c>
      <c r="D89" s="0" t="n">
        <v>2000</v>
      </c>
      <c r="E89" s="0" t="n">
        <v>1204</v>
      </c>
      <c r="F89" s="0" t="s">
        <v>149</v>
      </c>
      <c r="G89" s="0" t="s">
        <v>179</v>
      </c>
      <c r="H89" s="0" t="s">
        <v>84</v>
      </c>
      <c r="I89" s="0" t="s">
        <v>150</v>
      </c>
      <c r="J89" s="0" t="n">
        <v>-80.81</v>
      </c>
    </row>
    <row r="90" customFormat="false" ht="12.75" hidden="false" customHeight="false" outlineLevel="0" collapsed="false">
      <c r="A90" s="0" t="n">
        <v>35599</v>
      </c>
      <c r="B90" s="22" t="n">
        <v>36580</v>
      </c>
      <c r="C90" s="0" t="s">
        <v>78</v>
      </c>
      <c r="D90" s="0" t="n">
        <v>2000</v>
      </c>
      <c r="E90" s="0" t="n">
        <v>1205</v>
      </c>
      <c r="F90" s="0" t="s">
        <v>127</v>
      </c>
      <c r="G90" s="0" t="s">
        <v>190</v>
      </c>
      <c r="H90" s="0" t="s">
        <v>85</v>
      </c>
      <c r="I90" s="0" t="s">
        <v>120</v>
      </c>
      <c r="J90" s="0" t="n">
        <v>-260</v>
      </c>
    </row>
    <row r="91" customFormat="false" ht="12.75" hidden="false" customHeight="false" outlineLevel="0" collapsed="false">
      <c r="A91" s="0" t="n">
        <v>35599</v>
      </c>
      <c r="B91" s="22" t="n">
        <v>36580</v>
      </c>
      <c r="C91" s="0" t="s">
        <v>78</v>
      </c>
      <c r="D91" s="0" t="n">
        <v>2000</v>
      </c>
      <c r="E91" s="0" t="n">
        <v>1206</v>
      </c>
      <c r="F91" s="0" t="s">
        <v>191</v>
      </c>
      <c r="G91" s="0" t="s">
        <v>192</v>
      </c>
      <c r="H91" s="0" t="s">
        <v>86</v>
      </c>
      <c r="I91" s="0" t="s">
        <v>117</v>
      </c>
      <c r="J91" s="0" t="n">
        <v>-32.45</v>
      </c>
    </row>
    <row r="92" customFormat="false" ht="12.75" hidden="false" customHeight="false" outlineLevel="0" collapsed="false">
      <c r="A92" s="0" t="n">
        <v>35599</v>
      </c>
      <c r="B92" s="22" t="n">
        <v>36581</v>
      </c>
      <c r="C92" s="0" t="s">
        <v>78</v>
      </c>
      <c r="D92" s="0" t="n">
        <v>2000</v>
      </c>
      <c r="E92" s="0" t="n">
        <v>1207</v>
      </c>
      <c r="F92" s="0" t="s">
        <v>145</v>
      </c>
      <c r="G92" s="0" t="s">
        <v>190</v>
      </c>
      <c r="H92" s="0" t="s">
        <v>85</v>
      </c>
      <c r="I92" s="0" t="s">
        <v>146</v>
      </c>
      <c r="J92" s="0" t="n">
        <v>-280</v>
      </c>
    </row>
    <row r="93" customFormat="false" ht="12.75" hidden="false" customHeight="false" outlineLevel="0" collapsed="false">
      <c r="A93" s="0" t="n">
        <v>35599</v>
      </c>
      <c r="B93" s="22" t="n">
        <v>36591</v>
      </c>
      <c r="C93" s="0" t="s">
        <v>79</v>
      </c>
      <c r="D93" s="0" t="n">
        <v>2000</v>
      </c>
      <c r="F93" s="0" t="s">
        <v>102</v>
      </c>
      <c r="G93" s="0" t="s">
        <v>193</v>
      </c>
      <c r="H93" s="0" t="s">
        <v>84</v>
      </c>
      <c r="I93" s="0" t="s">
        <v>102</v>
      </c>
      <c r="J93" s="0" t="n">
        <v>4628.4</v>
      </c>
    </row>
    <row r="94" customFormat="false" ht="12.75" hidden="false" customHeight="false" outlineLevel="0" collapsed="false">
      <c r="A94" s="0" t="n">
        <v>35599</v>
      </c>
      <c r="B94" s="22" t="n">
        <v>36598</v>
      </c>
      <c r="C94" s="0" t="s">
        <v>79</v>
      </c>
      <c r="D94" s="0" t="n">
        <v>2000</v>
      </c>
      <c r="F94" s="0" t="s">
        <v>102</v>
      </c>
      <c r="G94" s="0" t="s">
        <v>194</v>
      </c>
      <c r="H94" s="0" t="s">
        <v>84</v>
      </c>
      <c r="I94" s="0" t="s">
        <v>102</v>
      </c>
      <c r="J94" s="0" t="n">
        <v>3440</v>
      </c>
    </row>
    <row r="95" customFormat="false" ht="12.75" hidden="false" customHeight="false" outlineLevel="0" collapsed="false">
      <c r="A95" s="0" t="n">
        <v>35599</v>
      </c>
      <c r="B95" s="22" t="n">
        <v>36605</v>
      </c>
      <c r="C95" s="0" t="s">
        <v>79</v>
      </c>
      <c r="D95" s="0" t="n">
        <v>2000</v>
      </c>
      <c r="F95" s="0" t="s">
        <v>102</v>
      </c>
      <c r="G95" s="0" t="s">
        <v>195</v>
      </c>
      <c r="H95" s="0" t="s">
        <v>84</v>
      </c>
      <c r="I95" s="0" t="s">
        <v>102</v>
      </c>
      <c r="J95" s="0" t="n">
        <v>4065</v>
      </c>
    </row>
    <row r="96" customFormat="false" ht="12.75" hidden="false" customHeight="false" outlineLevel="0" collapsed="false">
      <c r="A96" s="0" t="n">
        <v>35599</v>
      </c>
      <c r="B96" s="22" t="n">
        <v>36612</v>
      </c>
      <c r="C96" s="0" t="s">
        <v>79</v>
      </c>
      <c r="D96" s="0" t="n">
        <v>2000</v>
      </c>
      <c r="F96" s="0" t="s">
        <v>102</v>
      </c>
      <c r="G96" s="0" t="s">
        <v>196</v>
      </c>
      <c r="H96" s="0" t="s">
        <v>84</v>
      </c>
      <c r="I96" s="0" t="s">
        <v>102</v>
      </c>
      <c r="J96" s="0" t="n">
        <v>4387</v>
      </c>
    </row>
    <row r="97" customFormat="false" ht="12.75" hidden="false" customHeight="false" outlineLevel="0" collapsed="false">
      <c r="A97" s="0" t="n">
        <v>35599</v>
      </c>
      <c r="B97" s="22" t="n">
        <v>36614</v>
      </c>
      <c r="C97" s="0" t="s">
        <v>79</v>
      </c>
      <c r="D97" s="0" t="n">
        <v>2000</v>
      </c>
      <c r="F97" s="0" t="s">
        <v>154</v>
      </c>
      <c r="G97" s="0" t="s">
        <v>155</v>
      </c>
      <c r="H97" s="0" t="s">
        <v>87</v>
      </c>
      <c r="I97" s="0" t="s">
        <v>156</v>
      </c>
      <c r="J97" s="0" t="n">
        <v>-10000</v>
      </c>
    </row>
    <row r="98" customFormat="false" ht="12.75" hidden="false" customHeight="false" outlineLevel="0" collapsed="false">
      <c r="A98" s="0" t="n">
        <v>35599</v>
      </c>
      <c r="B98" s="22" t="n">
        <v>36579</v>
      </c>
      <c r="C98" s="0" t="s">
        <v>79</v>
      </c>
      <c r="D98" s="0" t="n">
        <v>2000</v>
      </c>
      <c r="E98" s="0" t="n">
        <v>1202</v>
      </c>
      <c r="F98" s="0" t="s">
        <v>197</v>
      </c>
      <c r="H98" s="0" t="s">
        <v>86</v>
      </c>
      <c r="I98" s="0" t="s">
        <v>126</v>
      </c>
      <c r="J98" s="0" t="n">
        <v>-25.98</v>
      </c>
    </row>
    <row r="99" customFormat="false" ht="12.75" hidden="false" customHeight="false" outlineLevel="0" collapsed="false">
      <c r="A99" s="0" t="n">
        <v>35599</v>
      </c>
      <c r="B99" s="22" t="n">
        <v>36581</v>
      </c>
      <c r="C99" s="0" t="s">
        <v>79</v>
      </c>
      <c r="D99" s="0" t="n">
        <v>2000</v>
      </c>
      <c r="E99" s="0" t="n">
        <v>1208</v>
      </c>
      <c r="F99" s="0" t="s">
        <v>198</v>
      </c>
      <c r="G99" s="0" t="s">
        <v>179</v>
      </c>
      <c r="H99" s="0" t="s">
        <v>86</v>
      </c>
      <c r="I99" s="0" t="s">
        <v>167</v>
      </c>
      <c r="J99" s="0" t="n">
        <v>-202.47</v>
      </c>
    </row>
    <row r="100" customFormat="false" ht="12.75" hidden="false" customHeight="false" outlineLevel="0" collapsed="false">
      <c r="A100" s="0" t="n">
        <v>35599</v>
      </c>
      <c r="B100" s="22" t="n">
        <v>36584</v>
      </c>
      <c r="C100" s="0" t="s">
        <v>79</v>
      </c>
      <c r="D100" s="0" t="n">
        <v>2000</v>
      </c>
      <c r="E100" s="0" t="n">
        <v>1209</v>
      </c>
      <c r="F100" s="0" t="s">
        <v>127</v>
      </c>
      <c r="G100" s="0" t="s">
        <v>199</v>
      </c>
      <c r="H100" s="0" t="s">
        <v>85</v>
      </c>
      <c r="I100" s="0" t="s">
        <v>120</v>
      </c>
      <c r="J100" s="0" t="n">
        <v>-260</v>
      </c>
    </row>
    <row r="101" customFormat="false" ht="12.75" hidden="false" customHeight="false" outlineLevel="0" collapsed="false">
      <c r="A101" s="0" t="n">
        <v>35599</v>
      </c>
      <c r="B101" s="22" t="n">
        <v>36584</v>
      </c>
      <c r="C101" s="0" t="s">
        <v>79</v>
      </c>
      <c r="D101" s="0" t="n">
        <v>2000</v>
      </c>
      <c r="E101" s="0" t="n">
        <v>1210</v>
      </c>
      <c r="F101" s="0" t="s">
        <v>200</v>
      </c>
      <c r="H101" s="0" t="s">
        <v>86</v>
      </c>
      <c r="I101" s="0" t="s">
        <v>134</v>
      </c>
      <c r="J101" s="0" t="n">
        <v>-9.73</v>
      </c>
    </row>
    <row r="102" customFormat="false" ht="12.75" hidden="false" customHeight="false" outlineLevel="0" collapsed="false">
      <c r="A102" s="0" t="n">
        <v>35599</v>
      </c>
      <c r="B102" s="22" t="n">
        <v>36584</v>
      </c>
      <c r="C102" s="0" t="s">
        <v>79</v>
      </c>
      <c r="D102" s="0" t="n">
        <v>2000</v>
      </c>
      <c r="E102" s="0" t="n">
        <v>1211</v>
      </c>
      <c r="F102" s="0" t="s">
        <v>201</v>
      </c>
      <c r="H102" s="0" t="s">
        <v>89</v>
      </c>
      <c r="I102" s="0" t="s">
        <v>174</v>
      </c>
      <c r="J102" s="0" t="n">
        <v>-137.06</v>
      </c>
    </row>
    <row r="103" customFormat="false" ht="12.75" hidden="false" customHeight="false" outlineLevel="0" collapsed="false">
      <c r="A103" s="0" t="n">
        <v>35599</v>
      </c>
      <c r="B103" s="22" t="n">
        <v>36586</v>
      </c>
      <c r="C103" s="0" t="s">
        <v>79</v>
      </c>
      <c r="D103" s="0" t="n">
        <v>2000</v>
      </c>
      <c r="E103" s="0" t="n">
        <v>1212</v>
      </c>
      <c r="F103" s="0" t="s">
        <v>202</v>
      </c>
      <c r="G103" s="0" t="s">
        <v>203</v>
      </c>
      <c r="H103" s="0" t="s">
        <v>86</v>
      </c>
      <c r="I103" s="0" t="s">
        <v>185</v>
      </c>
      <c r="J103" s="0" t="n">
        <v>-48.45</v>
      </c>
    </row>
    <row r="104" customFormat="false" ht="12.75" hidden="false" customHeight="false" outlineLevel="0" collapsed="false">
      <c r="A104" s="0" t="n">
        <v>35599</v>
      </c>
      <c r="B104" s="22" t="n">
        <v>36587</v>
      </c>
      <c r="C104" s="0" t="s">
        <v>79</v>
      </c>
      <c r="D104" s="0" t="n">
        <v>2000</v>
      </c>
      <c r="E104" s="0" t="n">
        <v>1213</v>
      </c>
      <c r="F104" s="0" t="s">
        <v>204</v>
      </c>
      <c r="H104" s="0" t="s">
        <v>86</v>
      </c>
      <c r="I104" s="0" t="s">
        <v>167</v>
      </c>
      <c r="J104" s="0" t="n">
        <v>-40</v>
      </c>
    </row>
    <row r="105" customFormat="false" ht="12.75" hidden="false" customHeight="false" outlineLevel="0" collapsed="false">
      <c r="A105" s="0" t="n">
        <v>35599</v>
      </c>
      <c r="B105" s="22" t="n">
        <v>36587</v>
      </c>
      <c r="C105" s="0" t="s">
        <v>79</v>
      </c>
      <c r="D105" s="0" t="n">
        <v>2000</v>
      </c>
      <c r="E105" s="0" t="n">
        <v>1214</v>
      </c>
      <c r="F105" s="0" t="s">
        <v>205</v>
      </c>
      <c r="H105" s="0" t="s">
        <v>86</v>
      </c>
      <c r="I105" s="0" t="s">
        <v>117</v>
      </c>
      <c r="J105" s="0" t="n">
        <v>-570.24</v>
      </c>
    </row>
    <row r="106" customFormat="false" ht="12.75" hidden="false" customHeight="false" outlineLevel="0" collapsed="false">
      <c r="A106" s="0" t="n">
        <v>35599</v>
      </c>
      <c r="B106" s="22" t="n">
        <v>36587</v>
      </c>
      <c r="C106" s="0" t="s">
        <v>79</v>
      </c>
      <c r="D106" s="0" t="n">
        <v>2000</v>
      </c>
      <c r="E106" s="0" t="n">
        <v>1215</v>
      </c>
      <c r="F106" s="0" t="s">
        <v>206</v>
      </c>
      <c r="H106" s="0" t="s">
        <v>88</v>
      </c>
      <c r="I106" s="0" t="s">
        <v>142</v>
      </c>
      <c r="J106" s="0" t="n">
        <v>-47.41</v>
      </c>
    </row>
    <row r="107" customFormat="false" ht="12.75" hidden="false" customHeight="false" outlineLevel="0" collapsed="false">
      <c r="A107" s="0" t="n">
        <v>35599</v>
      </c>
      <c r="B107" s="22" t="n">
        <v>36588</v>
      </c>
      <c r="C107" s="0" t="s">
        <v>79</v>
      </c>
      <c r="D107" s="0" t="n">
        <v>2000</v>
      </c>
      <c r="E107" s="0" t="n">
        <v>1216</v>
      </c>
      <c r="F107" s="0" t="s">
        <v>145</v>
      </c>
      <c r="G107" s="0" t="s">
        <v>207</v>
      </c>
      <c r="H107" s="0" t="s">
        <v>85</v>
      </c>
      <c r="I107" s="0" t="s">
        <v>146</v>
      </c>
      <c r="J107" s="0" t="n">
        <v>-261.5</v>
      </c>
    </row>
    <row r="108" customFormat="false" ht="12.75" hidden="false" customHeight="false" outlineLevel="0" collapsed="false">
      <c r="A108" s="0" t="n">
        <v>35599</v>
      </c>
      <c r="B108" s="22" t="n">
        <v>36588</v>
      </c>
      <c r="C108" s="0" t="s">
        <v>79</v>
      </c>
      <c r="D108" s="0" t="n">
        <v>2000</v>
      </c>
      <c r="E108" s="0" t="n">
        <v>1217</v>
      </c>
      <c r="F108" s="0" t="s">
        <v>132</v>
      </c>
      <c r="G108" s="0" t="s">
        <v>133</v>
      </c>
      <c r="H108" s="0" t="s">
        <v>86</v>
      </c>
      <c r="I108" s="0" t="s">
        <v>134</v>
      </c>
      <c r="J108" s="0" t="n">
        <v>-216.85</v>
      </c>
    </row>
    <row r="109" customFormat="false" ht="12.75" hidden="false" customHeight="false" outlineLevel="0" collapsed="false">
      <c r="A109" s="0" t="n">
        <v>35599</v>
      </c>
      <c r="B109" s="22" t="n">
        <v>36588</v>
      </c>
      <c r="C109" s="0" t="s">
        <v>79</v>
      </c>
      <c r="D109" s="0" t="n">
        <v>2000</v>
      </c>
      <c r="E109" s="0" t="n">
        <v>1218</v>
      </c>
      <c r="F109" s="0" t="s">
        <v>208</v>
      </c>
      <c r="G109" s="0" t="s">
        <v>114</v>
      </c>
      <c r="H109" s="0" t="s">
        <v>86</v>
      </c>
      <c r="I109" s="0" t="s">
        <v>138</v>
      </c>
      <c r="J109" s="0" t="n">
        <v>-5.51</v>
      </c>
    </row>
    <row r="110" customFormat="false" ht="12.75" hidden="false" customHeight="false" outlineLevel="0" collapsed="false">
      <c r="A110" s="0" t="n">
        <v>35599</v>
      </c>
      <c r="B110" s="22" t="n">
        <v>36591</v>
      </c>
      <c r="C110" s="0" t="s">
        <v>79</v>
      </c>
      <c r="D110" s="0" t="n">
        <v>2000</v>
      </c>
      <c r="E110" s="0" t="n">
        <v>1219</v>
      </c>
      <c r="F110" s="0" t="s">
        <v>115</v>
      </c>
      <c r="G110" s="0" t="s">
        <v>179</v>
      </c>
      <c r="H110" s="0" t="s">
        <v>86</v>
      </c>
      <c r="I110" s="0" t="s">
        <v>138</v>
      </c>
      <c r="J110" s="0" t="n">
        <v>-60.39</v>
      </c>
    </row>
    <row r="111" customFormat="false" ht="12.75" hidden="false" customHeight="false" outlineLevel="0" collapsed="false">
      <c r="A111" s="0" t="n">
        <v>35599</v>
      </c>
      <c r="B111" s="22" t="n">
        <v>36588</v>
      </c>
      <c r="C111" s="0" t="s">
        <v>79</v>
      </c>
      <c r="D111" s="0" t="n">
        <v>2000</v>
      </c>
      <c r="F111" s="0" t="s">
        <v>110</v>
      </c>
      <c r="G111" s="0" t="s">
        <v>209</v>
      </c>
      <c r="H111" s="0" t="s">
        <v>89</v>
      </c>
      <c r="I111" s="0" t="s">
        <v>112</v>
      </c>
      <c r="J111" s="0" t="n">
        <v>-3477.25</v>
      </c>
    </row>
    <row r="112" customFormat="false" ht="12.75" hidden="false" customHeight="false" outlineLevel="0" collapsed="false">
      <c r="A112" s="0" t="n">
        <v>35599</v>
      </c>
      <c r="B112" s="22" t="n">
        <v>36588</v>
      </c>
      <c r="C112" s="0" t="s">
        <v>79</v>
      </c>
      <c r="D112" s="0" t="n">
        <v>2000</v>
      </c>
      <c r="F112" s="0" t="s">
        <v>113</v>
      </c>
      <c r="G112" s="0" t="s">
        <v>210</v>
      </c>
      <c r="H112" s="0" t="s">
        <v>89</v>
      </c>
      <c r="I112" s="0" t="s">
        <v>114</v>
      </c>
      <c r="J112" s="0" t="n">
        <v>-240.53</v>
      </c>
    </row>
    <row r="113" customFormat="false" ht="12.75" hidden="false" customHeight="false" outlineLevel="0" collapsed="false">
      <c r="A113" s="0" t="n">
        <v>35599</v>
      </c>
      <c r="B113" s="22" t="n">
        <v>36591</v>
      </c>
      <c r="C113" s="0" t="s">
        <v>79</v>
      </c>
      <c r="D113" s="0" t="n">
        <v>2000</v>
      </c>
      <c r="E113" s="0" t="n">
        <v>1220</v>
      </c>
      <c r="F113" s="0" t="s">
        <v>149</v>
      </c>
      <c r="G113" s="0" t="s">
        <v>211</v>
      </c>
      <c r="H113" s="0" t="s">
        <v>84</v>
      </c>
      <c r="I113" s="0" t="s">
        <v>150</v>
      </c>
      <c r="J113" s="0" t="n">
        <v>-16.16</v>
      </c>
    </row>
    <row r="114" customFormat="false" ht="12.75" hidden="false" customHeight="false" outlineLevel="0" collapsed="false">
      <c r="A114" s="0" t="n">
        <v>35599</v>
      </c>
      <c r="B114" s="22" t="n">
        <v>36591</v>
      </c>
      <c r="C114" s="0" t="s">
        <v>79</v>
      </c>
      <c r="D114" s="0" t="n">
        <v>2000</v>
      </c>
      <c r="E114" s="0" t="n">
        <v>1221</v>
      </c>
      <c r="F114" s="0" t="s">
        <v>212</v>
      </c>
      <c r="G114" s="0" t="s">
        <v>213</v>
      </c>
      <c r="H114" s="0" t="s">
        <v>86</v>
      </c>
      <c r="I114" s="0" t="s">
        <v>138</v>
      </c>
      <c r="J114" s="0" t="n">
        <v>-100</v>
      </c>
    </row>
    <row r="115" customFormat="false" ht="12.75" hidden="false" customHeight="false" outlineLevel="0" collapsed="false">
      <c r="A115" s="0" t="n">
        <v>35599</v>
      </c>
      <c r="B115" s="22" t="n">
        <v>36594</v>
      </c>
      <c r="C115" s="0" t="s">
        <v>79</v>
      </c>
      <c r="D115" s="0" t="n">
        <v>2000</v>
      </c>
      <c r="E115" s="0" t="n">
        <v>1222</v>
      </c>
      <c r="F115" s="0" t="s">
        <v>127</v>
      </c>
      <c r="G115" s="0" t="s">
        <v>214</v>
      </c>
      <c r="H115" s="0" t="s">
        <v>85</v>
      </c>
      <c r="I115" s="0" t="s">
        <v>120</v>
      </c>
      <c r="J115" s="0" t="n">
        <v>-210</v>
      </c>
    </row>
    <row r="116" customFormat="false" ht="12.75" hidden="false" customHeight="false" outlineLevel="0" collapsed="false">
      <c r="A116" s="0" t="n">
        <v>35599</v>
      </c>
      <c r="B116" s="22" t="n">
        <v>36594</v>
      </c>
      <c r="C116" s="0" t="s">
        <v>79</v>
      </c>
      <c r="D116" s="0" t="n">
        <v>2000</v>
      </c>
      <c r="E116" s="0" t="n">
        <v>1223</v>
      </c>
      <c r="F116" s="0" t="s">
        <v>215</v>
      </c>
      <c r="H116" s="0" t="s">
        <v>86</v>
      </c>
      <c r="I116" s="0" t="s">
        <v>216</v>
      </c>
      <c r="J116" s="0" t="n">
        <v>-79.78</v>
      </c>
    </row>
    <row r="117" customFormat="false" ht="12.75" hidden="false" customHeight="false" outlineLevel="0" collapsed="false">
      <c r="A117" s="0" t="n">
        <v>35599</v>
      </c>
      <c r="B117" s="22" t="n">
        <v>36595</v>
      </c>
      <c r="C117" s="0" t="s">
        <v>79</v>
      </c>
      <c r="D117" s="0" t="n">
        <v>2000</v>
      </c>
      <c r="E117" s="0" t="n">
        <v>1224</v>
      </c>
      <c r="F117" s="0" t="s">
        <v>145</v>
      </c>
      <c r="G117" s="0" t="s">
        <v>214</v>
      </c>
      <c r="H117" s="0" t="s">
        <v>85</v>
      </c>
      <c r="I117" s="0" t="s">
        <v>146</v>
      </c>
      <c r="J117" s="0" t="n">
        <v>-290</v>
      </c>
    </row>
    <row r="118" customFormat="false" ht="12.75" hidden="false" customHeight="false" outlineLevel="0" collapsed="false">
      <c r="A118" s="0" t="n">
        <v>35599</v>
      </c>
      <c r="B118" s="22" t="n">
        <v>36595</v>
      </c>
      <c r="C118" s="0" t="s">
        <v>79</v>
      </c>
      <c r="D118" s="0" t="n">
        <v>2000</v>
      </c>
      <c r="E118" s="0" t="n">
        <v>1225</v>
      </c>
      <c r="F118" s="0" t="s">
        <v>145</v>
      </c>
      <c r="G118" s="0" t="s">
        <v>217</v>
      </c>
      <c r="H118" s="0" t="s">
        <v>85</v>
      </c>
      <c r="I118" s="0" t="s">
        <v>146</v>
      </c>
      <c r="J118" s="0" t="n">
        <v>-100</v>
      </c>
    </row>
    <row r="119" customFormat="false" ht="12.75" hidden="false" customHeight="false" outlineLevel="0" collapsed="false">
      <c r="A119" s="0" t="n">
        <v>35599</v>
      </c>
      <c r="B119" s="22" t="n">
        <v>36595</v>
      </c>
      <c r="C119" s="0" t="s">
        <v>79</v>
      </c>
      <c r="D119" s="0" t="n">
        <v>2000</v>
      </c>
      <c r="E119" s="0" t="n">
        <v>1226</v>
      </c>
      <c r="F119" s="0" t="s">
        <v>218</v>
      </c>
      <c r="G119" s="0" t="s">
        <v>219</v>
      </c>
      <c r="H119" s="0" t="s">
        <v>86</v>
      </c>
      <c r="I119" s="0" t="s">
        <v>126</v>
      </c>
      <c r="J119" s="0" t="n">
        <v>-25.98</v>
      </c>
    </row>
    <row r="120" customFormat="false" ht="12.75" hidden="false" customHeight="false" outlineLevel="0" collapsed="false">
      <c r="A120" s="0" t="n">
        <v>35599</v>
      </c>
      <c r="B120" s="22" t="n">
        <v>36595</v>
      </c>
      <c r="C120" s="0" t="s">
        <v>79</v>
      </c>
      <c r="D120" s="0" t="n">
        <v>2000</v>
      </c>
      <c r="E120" s="0" t="n">
        <v>1227</v>
      </c>
      <c r="F120" s="0" t="s">
        <v>212</v>
      </c>
      <c r="G120" s="0" t="s">
        <v>220</v>
      </c>
      <c r="H120" s="0" t="s">
        <v>86</v>
      </c>
      <c r="I120" s="0" t="s">
        <v>138</v>
      </c>
      <c r="J120" s="0" t="n">
        <v>-195.04</v>
      </c>
    </row>
    <row r="121" customFormat="false" ht="12.75" hidden="false" customHeight="false" outlineLevel="0" collapsed="false">
      <c r="A121" s="0" t="n">
        <v>35599</v>
      </c>
      <c r="B121" s="22" t="n">
        <v>36598</v>
      </c>
      <c r="C121" s="0" t="s">
        <v>79</v>
      </c>
      <c r="D121" s="0" t="n">
        <v>2000</v>
      </c>
      <c r="E121" s="0" t="n">
        <v>1228</v>
      </c>
      <c r="F121" s="0" t="s">
        <v>135</v>
      </c>
      <c r="G121" s="0" t="s">
        <v>136</v>
      </c>
      <c r="H121" s="0" t="s">
        <v>86</v>
      </c>
      <c r="I121" s="0" t="s">
        <v>134</v>
      </c>
      <c r="J121" s="0" t="n">
        <v>-6.6</v>
      </c>
    </row>
    <row r="122" customFormat="false" ht="12.75" hidden="false" customHeight="false" outlineLevel="0" collapsed="false">
      <c r="A122" s="0" t="n">
        <v>35599</v>
      </c>
      <c r="B122" s="22" t="n">
        <v>36601</v>
      </c>
      <c r="C122" s="0" t="s">
        <v>79</v>
      </c>
      <c r="D122" s="0" t="n">
        <v>2000</v>
      </c>
      <c r="E122" s="0" t="n">
        <v>1229</v>
      </c>
      <c r="F122" s="0" t="s">
        <v>127</v>
      </c>
      <c r="G122" s="0" t="s">
        <v>221</v>
      </c>
      <c r="H122" s="0" t="s">
        <v>85</v>
      </c>
      <c r="I122" s="0" t="s">
        <v>120</v>
      </c>
      <c r="J122" s="0" t="n">
        <v>-260</v>
      </c>
    </row>
    <row r="123" customFormat="false" ht="12.75" hidden="false" customHeight="false" outlineLevel="0" collapsed="false">
      <c r="A123" s="0" t="n">
        <v>35599</v>
      </c>
      <c r="B123" s="22" t="n">
        <v>36606</v>
      </c>
      <c r="C123" s="0" t="s">
        <v>79</v>
      </c>
      <c r="D123" s="0" t="n">
        <v>2000</v>
      </c>
      <c r="E123" s="0" t="n">
        <v>1230</v>
      </c>
      <c r="F123" s="0" t="s">
        <v>218</v>
      </c>
      <c r="G123" s="0" t="s">
        <v>219</v>
      </c>
      <c r="H123" s="0" t="s">
        <v>86</v>
      </c>
      <c r="I123" s="0" t="s">
        <v>126</v>
      </c>
      <c r="J123" s="0" t="n">
        <v>-25.98</v>
      </c>
    </row>
    <row r="124" customFormat="false" ht="12.75" hidden="false" customHeight="false" outlineLevel="0" collapsed="false">
      <c r="A124" s="0" t="n">
        <v>35599</v>
      </c>
      <c r="B124" s="22" t="n">
        <v>36601</v>
      </c>
      <c r="C124" s="0" t="s">
        <v>79</v>
      </c>
      <c r="D124" s="0" t="n">
        <v>2000</v>
      </c>
      <c r="E124" s="0" t="n">
        <v>1231</v>
      </c>
      <c r="F124" s="0" t="s">
        <v>132</v>
      </c>
      <c r="G124" s="0" t="s">
        <v>222</v>
      </c>
      <c r="H124" s="0" t="s">
        <v>86</v>
      </c>
      <c r="I124" s="0" t="s">
        <v>223</v>
      </c>
      <c r="J124" s="0" t="n">
        <v>-23.84</v>
      </c>
    </row>
    <row r="125" customFormat="false" ht="12.75" hidden="false" customHeight="false" outlineLevel="0" collapsed="false">
      <c r="A125" s="0" t="n">
        <v>35599</v>
      </c>
      <c r="B125" s="22" t="n">
        <v>36602</v>
      </c>
      <c r="C125" s="0" t="s">
        <v>79</v>
      </c>
      <c r="D125" s="0" t="n">
        <v>2000</v>
      </c>
      <c r="E125" s="0" t="n">
        <v>1232</v>
      </c>
      <c r="F125" s="0" t="s">
        <v>145</v>
      </c>
      <c r="G125" s="0" t="s">
        <v>214</v>
      </c>
      <c r="H125" s="0" t="s">
        <v>85</v>
      </c>
      <c r="I125" s="0" t="s">
        <v>146</v>
      </c>
      <c r="J125" s="0" t="n">
        <v>-270</v>
      </c>
    </row>
    <row r="126" customFormat="false" ht="12.75" hidden="false" customHeight="false" outlineLevel="0" collapsed="false">
      <c r="A126" s="0" t="n">
        <v>35599</v>
      </c>
      <c r="B126" s="22" t="n">
        <v>36606</v>
      </c>
      <c r="C126" s="0" t="s">
        <v>79</v>
      </c>
      <c r="D126" s="0" t="n">
        <v>2000</v>
      </c>
      <c r="E126" s="0" t="n">
        <v>1233</v>
      </c>
      <c r="F126" s="0" t="s">
        <v>137</v>
      </c>
      <c r="G126" s="0" t="s">
        <v>224</v>
      </c>
      <c r="H126" s="0" t="s">
        <v>86</v>
      </c>
      <c r="I126" s="0" t="s">
        <v>134</v>
      </c>
      <c r="J126" s="0" t="n">
        <v>-61.36</v>
      </c>
    </row>
    <row r="127" customFormat="false" ht="12.75" hidden="false" customHeight="false" outlineLevel="0" collapsed="false">
      <c r="A127" s="0" t="n">
        <v>35599</v>
      </c>
      <c r="B127" s="22" t="n">
        <v>36606</v>
      </c>
      <c r="C127" s="0" t="s">
        <v>79</v>
      </c>
      <c r="D127" s="0" t="n">
        <v>2000</v>
      </c>
      <c r="E127" s="0" t="n">
        <v>1234</v>
      </c>
      <c r="F127" s="0" t="s">
        <v>172</v>
      </c>
      <c r="H127" s="0" t="s">
        <v>89</v>
      </c>
      <c r="I127" s="0" t="s">
        <v>174</v>
      </c>
      <c r="J127" s="0" t="n">
        <v>-2.31</v>
      </c>
    </row>
    <row r="128" customFormat="false" ht="12.75" hidden="false" customHeight="false" outlineLevel="0" collapsed="false">
      <c r="A128" s="0" t="n">
        <v>35599</v>
      </c>
      <c r="B128" s="22" t="n">
        <v>36606</v>
      </c>
      <c r="C128" s="0" t="s">
        <v>79</v>
      </c>
      <c r="D128" s="0" t="n">
        <v>2000</v>
      </c>
      <c r="E128" s="0" t="n">
        <v>1235</v>
      </c>
      <c r="F128" s="0" t="s">
        <v>168</v>
      </c>
      <c r="G128" s="0" t="s">
        <v>225</v>
      </c>
      <c r="H128" s="0" t="s">
        <v>86</v>
      </c>
      <c r="I128" s="0" t="s">
        <v>148</v>
      </c>
      <c r="J128" s="0" t="n">
        <v>-1204.65</v>
      </c>
    </row>
    <row r="129" customFormat="false" ht="12.75" hidden="false" customHeight="false" outlineLevel="0" collapsed="false">
      <c r="A129" s="0" t="n">
        <v>35599</v>
      </c>
      <c r="B129" s="22" t="n">
        <v>36609</v>
      </c>
      <c r="C129" s="0" t="s">
        <v>79</v>
      </c>
      <c r="D129" s="0" t="n">
        <v>2000</v>
      </c>
      <c r="E129" s="0" t="n">
        <v>1236</v>
      </c>
      <c r="F129" s="0" t="s">
        <v>145</v>
      </c>
      <c r="G129" s="0" t="s">
        <v>214</v>
      </c>
      <c r="H129" s="0" t="s">
        <v>85</v>
      </c>
      <c r="I129" s="0" t="s">
        <v>146</v>
      </c>
      <c r="J129" s="0" t="n">
        <v>-354.5</v>
      </c>
    </row>
    <row r="130" customFormat="false" ht="12.75" hidden="false" customHeight="false" outlineLevel="0" collapsed="false">
      <c r="A130" s="0" t="n">
        <v>35599</v>
      </c>
      <c r="B130" s="22" t="n">
        <v>36609</v>
      </c>
      <c r="C130" s="0" t="s">
        <v>79</v>
      </c>
      <c r="D130" s="0" t="n">
        <v>2000</v>
      </c>
      <c r="E130" s="0" t="n">
        <v>1237</v>
      </c>
      <c r="F130" s="0" t="s">
        <v>127</v>
      </c>
      <c r="G130" s="0" t="s">
        <v>214</v>
      </c>
      <c r="H130" s="0" t="s">
        <v>85</v>
      </c>
      <c r="I130" s="0" t="s">
        <v>120</v>
      </c>
      <c r="J130" s="0" t="n">
        <v>-260</v>
      </c>
    </row>
    <row r="131" customFormat="false" ht="12.75" hidden="false" customHeight="false" outlineLevel="0" collapsed="false">
      <c r="A131" s="0" t="n">
        <v>35599</v>
      </c>
      <c r="B131" s="22" t="n">
        <v>36609</v>
      </c>
      <c r="C131" s="0" t="s">
        <v>79</v>
      </c>
      <c r="D131" s="0" t="n">
        <v>2000</v>
      </c>
      <c r="E131" s="0" t="n">
        <v>1238</v>
      </c>
      <c r="F131" s="0" t="s">
        <v>226</v>
      </c>
      <c r="H131" s="0" t="s">
        <v>85</v>
      </c>
      <c r="I131" s="0" t="s">
        <v>146</v>
      </c>
      <c r="J131" s="0" t="n">
        <v>-63</v>
      </c>
    </row>
    <row r="132" customFormat="false" ht="12.75" hidden="false" customHeight="false" outlineLevel="0" collapsed="false">
      <c r="A132" s="0" t="n">
        <v>35599</v>
      </c>
      <c r="B132" s="22" t="n">
        <v>36612</v>
      </c>
      <c r="C132" s="0" t="s">
        <v>79</v>
      </c>
      <c r="D132" s="0" t="n">
        <v>2000</v>
      </c>
      <c r="E132" s="0" t="n">
        <v>1240</v>
      </c>
      <c r="F132" s="0" t="s">
        <v>191</v>
      </c>
      <c r="G132" s="0" t="s">
        <v>227</v>
      </c>
      <c r="H132" s="0" t="s">
        <v>86</v>
      </c>
      <c r="I132" s="0" t="s">
        <v>138</v>
      </c>
      <c r="J132" s="0" t="n">
        <v>-119.72</v>
      </c>
    </row>
    <row r="133" customFormat="false" ht="12.75" hidden="false" customHeight="false" outlineLevel="0" collapsed="false">
      <c r="A133" s="0" t="n">
        <v>35599</v>
      </c>
      <c r="B133" s="22" t="n">
        <v>36613</v>
      </c>
      <c r="C133" s="0" t="s">
        <v>79</v>
      </c>
      <c r="D133" s="0" t="n">
        <v>2000</v>
      </c>
      <c r="E133" s="0" t="n">
        <v>1241</v>
      </c>
      <c r="F133" s="0" t="s">
        <v>147</v>
      </c>
      <c r="G133" s="0" t="s">
        <v>228</v>
      </c>
      <c r="H133" s="0" t="s">
        <v>86</v>
      </c>
      <c r="I133" s="0" t="s">
        <v>148</v>
      </c>
      <c r="J133" s="0" t="n">
        <v>-32.44</v>
      </c>
    </row>
    <row r="134" customFormat="false" ht="12.75" hidden="false" customHeight="false" outlineLevel="0" collapsed="false">
      <c r="A134" s="0" t="n">
        <v>35599</v>
      </c>
      <c r="B134" s="22" t="n">
        <v>36613</v>
      </c>
      <c r="C134" s="0" t="s">
        <v>79</v>
      </c>
      <c r="D134" s="0" t="n">
        <v>2000</v>
      </c>
      <c r="E134" s="0" t="n">
        <v>1244</v>
      </c>
      <c r="F134" s="0" t="s">
        <v>229</v>
      </c>
      <c r="G134" s="0" t="s">
        <v>228</v>
      </c>
      <c r="H134" s="0" t="s">
        <v>86</v>
      </c>
      <c r="I134" s="0" t="s">
        <v>148</v>
      </c>
      <c r="J134" s="0" t="n">
        <v>-21.65</v>
      </c>
    </row>
    <row r="135" customFormat="false" ht="12.75" hidden="false" customHeight="false" outlineLevel="0" collapsed="false">
      <c r="A135" s="0" t="n">
        <v>35599</v>
      </c>
      <c r="B135" s="22" t="n">
        <v>36614</v>
      </c>
      <c r="C135" s="0" t="s">
        <v>79</v>
      </c>
      <c r="D135" s="0" t="n">
        <v>2000</v>
      </c>
      <c r="E135" s="0" t="n">
        <v>1245</v>
      </c>
      <c r="F135" s="0" t="s">
        <v>132</v>
      </c>
      <c r="H135" s="0" t="s">
        <v>86</v>
      </c>
      <c r="I135" s="0" t="s">
        <v>185</v>
      </c>
      <c r="J135" s="0" t="n">
        <v>-28.05</v>
      </c>
    </row>
    <row r="136" customFormat="false" ht="12.75" hidden="false" customHeight="false" outlineLevel="0" collapsed="false">
      <c r="A136" s="0" t="n">
        <v>35599</v>
      </c>
      <c r="B136" s="22" t="n">
        <v>36616</v>
      </c>
      <c r="C136" s="0" t="s">
        <v>79</v>
      </c>
      <c r="D136" s="0" t="n">
        <v>2000</v>
      </c>
      <c r="E136" s="0" t="n">
        <v>1247</v>
      </c>
      <c r="F136" s="0" t="s">
        <v>127</v>
      </c>
      <c r="G136" s="0" t="s">
        <v>214</v>
      </c>
      <c r="H136" s="0" t="s">
        <v>85</v>
      </c>
      <c r="I136" s="0" t="s">
        <v>120</v>
      </c>
      <c r="J136" s="0" t="n">
        <v>-160</v>
      </c>
    </row>
    <row r="137" customFormat="false" ht="12.75" hidden="false" customHeight="false" outlineLevel="0" collapsed="false">
      <c r="A137" s="0" t="n">
        <v>35599</v>
      </c>
      <c r="B137" s="22" t="n">
        <v>36616</v>
      </c>
      <c r="C137" s="0" t="s">
        <v>79</v>
      </c>
      <c r="D137" s="0" t="n">
        <v>2000</v>
      </c>
      <c r="E137" s="0" t="n">
        <v>1248</v>
      </c>
      <c r="F137" s="0" t="s">
        <v>145</v>
      </c>
      <c r="G137" s="0" t="s">
        <v>214</v>
      </c>
      <c r="H137" s="0" t="s">
        <v>85</v>
      </c>
      <c r="I137" s="0" t="s">
        <v>146</v>
      </c>
      <c r="J137" s="0" t="n">
        <v>-300</v>
      </c>
    </row>
    <row r="138" customFormat="false" ht="12.75" hidden="false" customHeight="false" outlineLevel="0" collapsed="false">
      <c r="A138" s="0" t="n">
        <v>35599</v>
      </c>
      <c r="B138" s="22" t="n">
        <v>36619</v>
      </c>
      <c r="C138" s="0" t="s">
        <v>80</v>
      </c>
      <c r="D138" s="0" t="n">
        <v>2000</v>
      </c>
      <c r="F138" s="0" t="s">
        <v>110</v>
      </c>
      <c r="G138" s="0" t="s">
        <v>230</v>
      </c>
      <c r="H138" s="0" t="s">
        <v>89</v>
      </c>
      <c r="I138" s="0" t="s">
        <v>112</v>
      </c>
      <c r="J138" s="0" t="n">
        <v>-3697.31</v>
      </c>
    </row>
    <row r="139" customFormat="false" ht="12.75" hidden="false" customHeight="false" outlineLevel="0" collapsed="false">
      <c r="A139" s="0" t="n">
        <v>35599</v>
      </c>
      <c r="B139" s="22" t="n">
        <v>36621</v>
      </c>
      <c r="C139" s="0" t="s">
        <v>80</v>
      </c>
      <c r="D139" s="0" t="n">
        <v>2000</v>
      </c>
      <c r="F139" s="0" t="s">
        <v>113</v>
      </c>
      <c r="G139" s="0" t="s">
        <v>231</v>
      </c>
      <c r="H139" s="0" t="s">
        <v>89</v>
      </c>
      <c r="I139" s="0" t="s">
        <v>114</v>
      </c>
      <c r="J139" s="0" t="n">
        <v>-103.66</v>
      </c>
    </row>
    <row r="140" customFormat="false" ht="12.75" hidden="false" customHeight="false" outlineLevel="0" collapsed="false">
      <c r="A140" s="0" t="n">
        <v>35599</v>
      </c>
      <c r="B140" s="22" t="n">
        <v>36620</v>
      </c>
      <c r="C140" s="0" t="s">
        <v>80</v>
      </c>
      <c r="D140" s="0" t="n">
        <v>2000</v>
      </c>
      <c r="F140" s="0" t="s">
        <v>102</v>
      </c>
      <c r="G140" s="0" t="s">
        <v>232</v>
      </c>
      <c r="H140" s="0" t="s">
        <v>84</v>
      </c>
      <c r="I140" s="0" t="s">
        <v>102</v>
      </c>
      <c r="J140" s="0" t="n">
        <v>4926</v>
      </c>
    </row>
    <row r="141" customFormat="false" ht="12.75" hidden="false" customHeight="false" outlineLevel="0" collapsed="false">
      <c r="A141" s="0" t="n">
        <v>35599</v>
      </c>
      <c r="B141" s="22" t="n">
        <v>36627</v>
      </c>
      <c r="C141" s="0" t="s">
        <v>80</v>
      </c>
      <c r="D141" s="0" t="n">
        <v>2000</v>
      </c>
      <c r="F141" s="0" t="s">
        <v>102</v>
      </c>
      <c r="G141" s="0" t="s">
        <v>233</v>
      </c>
      <c r="H141" s="0" t="s">
        <v>84</v>
      </c>
      <c r="I141" s="0" t="s">
        <v>102</v>
      </c>
      <c r="J141" s="0" t="n">
        <v>4090.47</v>
      </c>
    </row>
    <row r="142" customFormat="false" ht="12.75" hidden="false" customHeight="false" outlineLevel="0" collapsed="false">
      <c r="A142" s="0" t="n">
        <v>35599</v>
      </c>
      <c r="B142" s="22" t="n">
        <v>36633</v>
      </c>
      <c r="C142" s="0" t="s">
        <v>80</v>
      </c>
      <c r="D142" s="0" t="n">
        <v>2000</v>
      </c>
      <c r="F142" s="0" t="s">
        <v>102</v>
      </c>
      <c r="G142" s="0" t="s">
        <v>234</v>
      </c>
      <c r="H142" s="0" t="s">
        <v>84</v>
      </c>
      <c r="I142" s="0" t="s">
        <v>102</v>
      </c>
      <c r="J142" s="0" t="n">
        <v>4236</v>
      </c>
    </row>
    <row r="143" customFormat="false" ht="12.75" hidden="false" customHeight="false" outlineLevel="0" collapsed="false">
      <c r="A143" s="0" t="n">
        <v>35599</v>
      </c>
      <c r="B143" s="22" t="n">
        <v>36643</v>
      </c>
      <c r="C143" s="0" t="s">
        <v>80</v>
      </c>
      <c r="D143" s="0" t="n">
        <v>2000</v>
      </c>
      <c r="F143" s="0" t="s">
        <v>102</v>
      </c>
      <c r="G143" s="0" t="s">
        <v>235</v>
      </c>
      <c r="H143" s="0" t="s">
        <v>84</v>
      </c>
      <c r="I143" s="0" t="s">
        <v>102</v>
      </c>
      <c r="J143" s="0" t="n">
        <v>3689</v>
      </c>
    </row>
    <row r="144" customFormat="false" ht="12.75" hidden="false" customHeight="false" outlineLevel="0" collapsed="false">
      <c r="A144" s="0" t="n">
        <v>35599</v>
      </c>
      <c r="B144" s="22" t="n">
        <v>36644</v>
      </c>
      <c r="C144" s="0" t="s">
        <v>80</v>
      </c>
      <c r="D144" s="0" t="n">
        <v>2000</v>
      </c>
      <c r="F144" s="0" t="s">
        <v>236</v>
      </c>
      <c r="G144" s="0" t="s">
        <v>237</v>
      </c>
      <c r="H144" s="0" t="s">
        <v>88</v>
      </c>
      <c r="I144" s="0" t="s">
        <v>109</v>
      </c>
      <c r="J144" s="0" t="n">
        <v>-5.37</v>
      </c>
    </row>
    <row r="145" customFormat="false" ht="12.75" hidden="false" customHeight="false" outlineLevel="0" collapsed="false">
      <c r="A145" s="0" t="n">
        <v>35599</v>
      </c>
      <c r="B145" s="22" t="n">
        <v>36612</v>
      </c>
      <c r="C145" s="0" t="s">
        <v>80</v>
      </c>
      <c r="D145" s="0" t="n">
        <v>2000</v>
      </c>
      <c r="E145" s="0" t="n">
        <v>1239</v>
      </c>
      <c r="F145" s="0" t="s">
        <v>238</v>
      </c>
      <c r="H145" s="0" t="s">
        <v>84</v>
      </c>
      <c r="I145" s="0" t="s">
        <v>123</v>
      </c>
      <c r="J145" s="0" t="n">
        <v>-35</v>
      </c>
    </row>
    <row r="146" customFormat="false" ht="12.75" hidden="false" customHeight="false" outlineLevel="0" collapsed="false">
      <c r="A146" s="0" t="n">
        <v>35599</v>
      </c>
      <c r="B146" s="22" t="n">
        <v>36613</v>
      </c>
      <c r="C146" s="0" t="s">
        <v>80</v>
      </c>
      <c r="D146" s="0" t="n">
        <v>2000</v>
      </c>
      <c r="E146" s="0" t="n">
        <v>1242</v>
      </c>
      <c r="F146" s="0" t="s">
        <v>201</v>
      </c>
      <c r="H146" s="0" t="s">
        <v>89</v>
      </c>
      <c r="I146" s="0" t="s">
        <v>174</v>
      </c>
      <c r="J146" s="0" t="n">
        <v>-125.66</v>
      </c>
    </row>
    <row r="147" customFormat="false" ht="12.75" hidden="false" customHeight="false" outlineLevel="0" collapsed="false">
      <c r="A147" s="0" t="n">
        <v>35599</v>
      </c>
      <c r="B147" s="22" t="n">
        <v>36613</v>
      </c>
      <c r="C147" s="0" t="s">
        <v>80</v>
      </c>
      <c r="D147" s="0" t="n">
        <v>2000</v>
      </c>
      <c r="E147" s="0" t="n">
        <v>1243</v>
      </c>
      <c r="F147" s="0" t="s">
        <v>172</v>
      </c>
      <c r="H147" s="0" t="s">
        <v>89</v>
      </c>
      <c r="I147" s="0" t="s">
        <v>174</v>
      </c>
      <c r="J147" s="0" t="n">
        <v>-4</v>
      </c>
    </row>
    <row r="148" customFormat="false" ht="12.75" hidden="false" customHeight="false" outlineLevel="0" collapsed="false">
      <c r="A148" s="0" t="n">
        <v>35599</v>
      </c>
      <c r="B148" s="22" t="n">
        <v>36615</v>
      </c>
      <c r="C148" s="0" t="s">
        <v>80</v>
      </c>
      <c r="D148" s="0" t="n">
        <v>2000</v>
      </c>
      <c r="E148" s="0" t="n">
        <v>1246</v>
      </c>
      <c r="F148" s="0" t="s">
        <v>135</v>
      </c>
      <c r="G148" s="0" t="s">
        <v>136</v>
      </c>
      <c r="H148" s="0" t="s">
        <v>86</v>
      </c>
      <c r="I148" s="0" t="s">
        <v>134</v>
      </c>
      <c r="J148" s="0" t="n">
        <v>-13.2</v>
      </c>
    </row>
    <row r="149" customFormat="false" ht="12.75" hidden="false" customHeight="false" outlineLevel="0" collapsed="false">
      <c r="A149" s="0" t="n">
        <v>35599</v>
      </c>
      <c r="B149" s="22" t="n">
        <v>36616</v>
      </c>
      <c r="C149" s="0" t="s">
        <v>80</v>
      </c>
      <c r="D149" s="0" t="n">
        <v>2000</v>
      </c>
      <c r="E149" s="0" t="n">
        <v>1249</v>
      </c>
      <c r="F149" s="0" t="s">
        <v>172</v>
      </c>
      <c r="H149" s="0" t="s">
        <v>89</v>
      </c>
      <c r="I149" s="0" t="s">
        <v>174</v>
      </c>
      <c r="J149" s="0" t="n">
        <v>-3.09</v>
      </c>
    </row>
    <row r="150" customFormat="false" ht="12.75" hidden="false" customHeight="false" outlineLevel="0" collapsed="false">
      <c r="A150" s="0" t="n">
        <v>35599</v>
      </c>
      <c r="B150" s="22" t="n">
        <v>36619</v>
      </c>
      <c r="C150" s="0" t="s">
        <v>80</v>
      </c>
      <c r="D150" s="0" t="n">
        <v>2000</v>
      </c>
      <c r="E150" s="0" t="n">
        <v>1250</v>
      </c>
      <c r="F150" s="0" t="s">
        <v>127</v>
      </c>
      <c r="G150" s="0" t="s">
        <v>239</v>
      </c>
      <c r="H150" s="0" t="s">
        <v>85</v>
      </c>
      <c r="I150" s="0" t="s">
        <v>120</v>
      </c>
      <c r="J150" s="0" t="n">
        <v>-75</v>
      </c>
    </row>
    <row r="151" customFormat="false" ht="12.75" hidden="false" customHeight="false" outlineLevel="0" collapsed="false">
      <c r="A151" s="0" t="n">
        <v>35599</v>
      </c>
      <c r="B151" s="22" t="n">
        <v>36620</v>
      </c>
      <c r="C151" s="0" t="s">
        <v>80</v>
      </c>
      <c r="D151" s="0" t="n">
        <v>2000</v>
      </c>
      <c r="E151" s="0" t="n">
        <v>1251</v>
      </c>
      <c r="F151" s="0" t="s">
        <v>115</v>
      </c>
      <c r="G151" s="0" t="s">
        <v>240</v>
      </c>
      <c r="H151" s="0" t="s">
        <v>86</v>
      </c>
      <c r="I151" s="0" t="s">
        <v>138</v>
      </c>
      <c r="J151" s="0" t="n">
        <v>-810.93</v>
      </c>
    </row>
    <row r="152" customFormat="false" ht="12.75" hidden="false" customHeight="false" outlineLevel="0" collapsed="false">
      <c r="A152" s="0" t="n">
        <v>35599</v>
      </c>
      <c r="B152" s="22" t="n">
        <v>36620</v>
      </c>
      <c r="C152" s="0" t="s">
        <v>80</v>
      </c>
      <c r="D152" s="0" t="n">
        <v>2000</v>
      </c>
      <c r="E152" s="0" t="n">
        <v>1252</v>
      </c>
      <c r="F152" s="0" t="s">
        <v>205</v>
      </c>
      <c r="G152" s="0" t="s">
        <v>240</v>
      </c>
      <c r="H152" s="0" t="s">
        <v>86</v>
      </c>
      <c r="I152" s="0" t="s">
        <v>117</v>
      </c>
      <c r="J152" s="0" t="n">
        <v>-418.97</v>
      </c>
    </row>
    <row r="153" customFormat="false" ht="12.75" hidden="false" customHeight="false" outlineLevel="0" collapsed="false">
      <c r="A153" s="0" t="n">
        <v>35599</v>
      </c>
      <c r="B153" s="22" t="n">
        <v>36620</v>
      </c>
      <c r="C153" s="0" t="s">
        <v>80</v>
      </c>
      <c r="D153" s="0" t="n">
        <v>2000</v>
      </c>
      <c r="E153" s="0" t="n">
        <v>1253</v>
      </c>
      <c r="F153" s="0" t="s">
        <v>206</v>
      </c>
      <c r="G153" s="0" t="s">
        <v>241</v>
      </c>
      <c r="H153" s="0" t="s">
        <v>88</v>
      </c>
      <c r="I153" s="0" t="s">
        <v>142</v>
      </c>
      <c r="J153" s="0" t="n">
        <v>-47.41</v>
      </c>
    </row>
    <row r="154" customFormat="false" ht="12.75" hidden="false" customHeight="false" outlineLevel="0" collapsed="false">
      <c r="A154" s="0" t="n">
        <v>35599</v>
      </c>
      <c r="B154" s="22" t="n">
        <v>36622</v>
      </c>
      <c r="C154" s="0" t="s">
        <v>80</v>
      </c>
      <c r="D154" s="0" t="n">
        <v>2000</v>
      </c>
      <c r="E154" s="0" t="n">
        <v>1255</v>
      </c>
      <c r="F154" s="0" t="s">
        <v>127</v>
      </c>
      <c r="G154" s="0" t="s">
        <v>239</v>
      </c>
      <c r="H154" s="0" t="s">
        <v>85</v>
      </c>
      <c r="I154" s="0" t="s">
        <v>120</v>
      </c>
      <c r="J154" s="0" t="n">
        <v>-185</v>
      </c>
    </row>
    <row r="155" customFormat="false" ht="12.75" hidden="false" customHeight="false" outlineLevel="0" collapsed="false">
      <c r="A155" s="0" t="n">
        <v>35599</v>
      </c>
      <c r="B155" s="22" t="n">
        <v>36623</v>
      </c>
      <c r="C155" s="0" t="s">
        <v>80</v>
      </c>
      <c r="D155" s="0" t="n">
        <v>2000</v>
      </c>
      <c r="E155" s="0" t="n">
        <v>1256</v>
      </c>
      <c r="F155" s="0" t="s">
        <v>145</v>
      </c>
      <c r="G155" s="0" t="s">
        <v>239</v>
      </c>
      <c r="H155" s="0" t="s">
        <v>85</v>
      </c>
      <c r="I155" s="0" t="s">
        <v>146</v>
      </c>
      <c r="J155" s="0" t="n">
        <v>-463</v>
      </c>
    </row>
    <row r="156" customFormat="false" ht="12.75" hidden="false" customHeight="false" outlineLevel="0" collapsed="false">
      <c r="A156" s="0" t="n">
        <v>35599</v>
      </c>
      <c r="B156" s="22" t="n">
        <v>36623</v>
      </c>
      <c r="C156" s="0" t="s">
        <v>80</v>
      </c>
      <c r="D156" s="0" t="n">
        <v>2000</v>
      </c>
      <c r="E156" s="0" t="n">
        <v>1257</v>
      </c>
      <c r="F156" s="0" t="s">
        <v>242</v>
      </c>
      <c r="G156" s="0" t="s">
        <v>243</v>
      </c>
      <c r="H156" s="0" t="s">
        <v>85</v>
      </c>
      <c r="I156" s="0" t="s">
        <v>146</v>
      </c>
      <c r="J156" s="0" t="n">
        <v>-77</v>
      </c>
    </row>
    <row r="157" customFormat="false" ht="12.75" hidden="false" customHeight="false" outlineLevel="0" collapsed="false">
      <c r="A157" s="0" t="n">
        <v>35599</v>
      </c>
      <c r="B157" s="22" t="n">
        <v>36623</v>
      </c>
      <c r="C157" s="0" t="s">
        <v>80</v>
      </c>
      <c r="D157" s="0" t="n">
        <v>2000</v>
      </c>
      <c r="E157" s="0" t="n">
        <v>1258</v>
      </c>
      <c r="F157" s="0" t="s">
        <v>149</v>
      </c>
      <c r="G157" s="0" t="s">
        <v>240</v>
      </c>
      <c r="H157" s="0" t="s">
        <v>84</v>
      </c>
      <c r="I157" s="0" t="s">
        <v>150</v>
      </c>
      <c r="J157" s="0" t="n">
        <v>-96.68</v>
      </c>
    </row>
    <row r="158" customFormat="false" ht="12.75" hidden="false" customHeight="false" outlineLevel="0" collapsed="false">
      <c r="A158" s="0" t="n">
        <v>35599</v>
      </c>
      <c r="B158" s="22" t="n">
        <v>36626</v>
      </c>
      <c r="C158" s="0" t="s">
        <v>80</v>
      </c>
      <c r="D158" s="0" t="n">
        <v>2000</v>
      </c>
      <c r="E158" s="0" t="n">
        <v>1259</v>
      </c>
      <c r="F158" s="0" t="s">
        <v>147</v>
      </c>
      <c r="H158" s="0" t="s">
        <v>86</v>
      </c>
      <c r="I158" s="0" t="s">
        <v>148</v>
      </c>
      <c r="J158" s="0" t="n">
        <v>-39.56</v>
      </c>
    </row>
    <row r="159" customFormat="false" ht="12.75" hidden="false" customHeight="false" outlineLevel="0" collapsed="false">
      <c r="A159" s="0" t="n">
        <v>35599</v>
      </c>
      <c r="B159" s="22" t="n">
        <v>36626</v>
      </c>
      <c r="C159" s="0" t="s">
        <v>80</v>
      </c>
      <c r="D159" s="0" t="n">
        <v>2000</v>
      </c>
      <c r="E159" s="0" t="n">
        <v>1260</v>
      </c>
      <c r="F159" s="0" t="s">
        <v>215</v>
      </c>
      <c r="H159" s="0" t="s">
        <v>86</v>
      </c>
      <c r="I159" s="0" t="s">
        <v>216</v>
      </c>
      <c r="J159" s="0" t="n">
        <v>-73.16</v>
      </c>
    </row>
    <row r="160" customFormat="false" ht="12.75" hidden="false" customHeight="false" outlineLevel="0" collapsed="false">
      <c r="A160" s="0" t="n">
        <v>35599</v>
      </c>
      <c r="B160" s="22" t="n">
        <v>36626</v>
      </c>
      <c r="C160" s="0" t="s">
        <v>80</v>
      </c>
      <c r="D160" s="0" t="n">
        <v>2000</v>
      </c>
      <c r="E160" s="0" t="n">
        <v>1261</v>
      </c>
      <c r="F160" s="0" t="s">
        <v>182</v>
      </c>
      <c r="G160" s="0" t="s">
        <v>244</v>
      </c>
      <c r="H160" s="0" t="s">
        <v>85</v>
      </c>
      <c r="I160" s="0" t="s">
        <v>146</v>
      </c>
      <c r="J160" s="0" t="n">
        <v>-115</v>
      </c>
    </row>
    <row r="161" customFormat="false" ht="12.75" hidden="false" customHeight="false" outlineLevel="0" collapsed="false">
      <c r="A161" s="0" t="n">
        <v>35599</v>
      </c>
      <c r="B161" s="22" t="n">
        <v>36627</v>
      </c>
      <c r="C161" s="0" t="s">
        <v>80</v>
      </c>
      <c r="D161" s="0" t="n">
        <v>2000</v>
      </c>
      <c r="E161" s="0" t="n">
        <v>1262</v>
      </c>
      <c r="F161" s="0" t="s">
        <v>124</v>
      </c>
      <c r="G161" s="0" t="s">
        <v>219</v>
      </c>
      <c r="H161" s="0" t="s">
        <v>86</v>
      </c>
      <c r="I161" s="0" t="s">
        <v>126</v>
      </c>
      <c r="J161" s="0" t="n">
        <v>-22.73</v>
      </c>
    </row>
    <row r="162" customFormat="false" ht="12.75" hidden="false" customHeight="false" outlineLevel="0" collapsed="false">
      <c r="A162" s="0" t="n">
        <v>35599</v>
      </c>
      <c r="B162" s="22" t="n">
        <v>36627</v>
      </c>
      <c r="C162" s="0" t="s">
        <v>80</v>
      </c>
      <c r="D162" s="0" t="n">
        <v>2000</v>
      </c>
      <c r="E162" s="0" t="n">
        <v>1263</v>
      </c>
      <c r="F162" s="0" t="s">
        <v>124</v>
      </c>
      <c r="G162" s="0" t="s">
        <v>219</v>
      </c>
      <c r="H162" s="0" t="s">
        <v>86</v>
      </c>
      <c r="I162" s="0" t="s">
        <v>126</v>
      </c>
      <c r="J162" s="0" t="n">
        <v>-9.09</v>
      </c>
    </row>
    <row r="163" customFormat="false" ht="12.75" hidden="false" customHeight="false" outlineLevel="0" collapsed="false">
      <c r="A163" s="0" t="n">
        <v>35599</v>
      </c>
      <c r="B163" s="22" t="n">
        <v>36628</v>
      </c>
      <c r="C163" s="0" t="s">
        <v>80</v>
      </c>
      <c r="D163" s="0" t="n">
        <v>2000</v>
      </c>
      <c r="E163" s="0" t="n">
        <v>1264</v>
      </c>
      <c r="F163" s="0" t="s">
        <v>127</v>
      </c>
      <c r="G163" s="0" t="s">
        <v>239</v>
      </c>
      <c r="H163" s="0" t="s">
        <v>85</v>
      </c>
      <c r="I163" s="0" t="s">
        <v>120</v>
      </c>
      <c r="J163" s="0" t="n">
        <v>-200</v>
      </c>
    </row>
    <row r="164" customFormat="false" ht="12.75" hidden="false" customHeight="false" outlineLevel="0" collapsed="false">
      <c r="A164" s="0" t="n">
        <v>35599</v>
      </c>
      <c r="B164" s="22" t="n">
        <v>36630</v>
      </c>
      <c r="C164" s="0" t="s">
        <v>80</v>
      </c>
      <c r="D164" s="0" t="n">
        <v>2000</v>
      </c>
      <c r="E164" s="0" t="n">
        <v>1265</v>
      </c>
      <c r="F164" s="0" t="s">
        <v>145</v>
      </c>
      <c r="G164" s="0" t="s">
        <v>239</v>
      </c>
      <c r="H164" s="0" t="s">
        <v>85</v>
      </c>
      <c r="I164" s="0" t="s">
        <v>146</v>
      </c>
      <c r="J164" s="0" t="n">
        <v>-383</v>
      </c>
    </row>
    <row r="165" customFormat="false" ht="12.75" hidden="false" customHeight="false" outlineLevel="0" collapsed="false">
      <c r="A165" s="0" t="n">
        <v>35599</v>
      </c>
      <c r="B165" s="22" t="n">
        <v>36630</v>
      </c>
      <c r="C165" s="0" t="s">
        <v>80</v>
      </c>
      <c r="D165" s="0" t="n">
        <v>2000</v>
      </c>
      <c r="E165" s="0" t="n">
        <v>1266</v>
      </c>
      <c r="F165" s="0" t="s">
        <v>245</v>
      </c>
      <c r="G165" s="0" t="s">
        <v>243</v>
      </c>
      <c r="H165" s="0" t="s">
        <v>85</v>
      </c>
      <c r="I165" s="0" t="s">
        <v>146</v>
      </c>
      <c r="J165" s="0" t="n">
        <v>-35</v>
      </c>
    </row>
    <row r="166" customFormat="false" ht="12.75" hidden="false" customHeight="false" outlineLevel="0" collapsed="false">
      <c r="A166" s="0" t="n">
        <v>35599</v>
      </c>
      <c r="B166" s="22" t="n">
        <v>36633</v>
      </c>
      <c r="C166" s="0" t="s">
        <v>80</v>
      </c>
      <c r="D166" s="0" t="n">
        <v>2000</v>
      </c>
      <c r="E166" s="0" t="n">
        <v>1267</v>
      </c>
      <c r="F166" s="0" t="s">
        <v>208</v>
      </c>
      <c r="G166" s="0" t="s">
        <v>246</v>
      </c>
      <c r="H166" s="0" t="s">
        <v>86</v>
      </c>
      <c r="I166" s="0" t="s">
        <v>138</v>
      </c>
      <c r="J166" s="0" t="n">
        <v>-5.04</v>
      </c>
    </row>
    <row r="167" customFormat="false" ht="12.75" hidden="false" customHeight="false" outlineLevel="0" collapsed="false">
      <c r="A167" s="0" t="n">
        <v>35599</v>
      </c>
      <c r="B167" s="22" t="n">
        <v>36634</v>
      </c>
      <c r="C167" s="0" t="s">
        <v>80</v>
      </c>
      <c r="D167" s="0" t="n">
        <v>2000</v>
      </c>
      <c r="E167" s="0" t="n">
        <v>1268</v>
      </c>
      <c r="F167" s="0" t="s">
        <v>127</v>
      </c>
      <c r="G167" s="0" t="s">
        <v>239</v>
      </c>
      <c r="H167" s="0" t="s">
        <v>85</v>
      </c>
      <c r="I167" s="0" t="s">
        <v>120</v>
      </c>
      <c r="J167" s="0" t="n">
        <v>-100</v>
      </c>
    </row>
    <row r="168" customFormat="false" ht="12.75" hidden="false" customHeight="false" outlineLevel="0" collapsed="false">
      <c r="A168" s="0" t="n">
        <v>35599</v>
      </c>
      <c r="B168" s="22" t="n">
        <v>36637</v>
      </c>
      <c r="C168" s="0" t="s">
        <v>80</v>
      </c>
      <c r="D168" s="0" t="n">
        <v>2000</v>
      </c>
      <c r="E168" s="0" t="n">
        <v>1269</v>
      </c>
      <c r="F168" s="0" t="s">
        <v>145</v>
      </c>
      <c r="G168" s="0" t="s">
        <v>239</v>
      </c>
      <c r="H168" s="0" t="s">
        <v>85</v>
      </c>
      <c r="I168" s="0" t="s">
        <v>146</v>
      </c>
      <c r="J168" s="0" t="n">
        <v>-423</v>
      </c>
    </row>
    <row r="169" customFormat="false" ht="12.75" hidden="false" customHeight="false" outlineLevel="0" collapsed="false">
      <c r="A169" s="0" t="n">
        <v>35599</v>
      </c>
      <c r="B169" s="22" t="n">
        <v>36637</v>
      </c>
      <c r="C169" s="0" t="s">
        <v>80</v>
      </c>
      <c r="D169" s="0" t="n">
        <v>2000</v>
      </c>
      <c r="E169" s="0" t="n">
        <v>1270</v>
      </c>
      <c r="F169" s="0" t="s">
        <v>245</v>
      </c>
      <c r="G169" s="0" t="s">
        <v>243</v>
      </c>
      <c r="H169" s="0" t="s">
        <v>85</v>
      </c>
      <c r="I169" s="0" t="s">
        <v>146</v>
      </c>
      <c r="J169" s="0" t="n">
        <v>-63</v>
      </c>
    </row>
    <row r="170" customFormat="false" ht="12.75" hidden="false" customHeight="false" outlineLevel="0" collapsed="false">
      <c r="A170" s="0" t="n">
        <v>35599</v>
      </c>
      <c r="B170" s="22" t="n">
        <v>36637</v>
      </c>
      <c r="C170" s="0" t="s">
        <v>80</v>
      </c>
      <c r="D170" s="0" t="n">
        <v>2000</v>
      </c>
      <c r="E170" s="0" t="n">
        <v>1271</v>
      </c>
      <c r="F170" s="0" t="s">
        <v>127</v>
      </c>
      <c r="G170" s="0" t="s">
        <v>239</v>
      </c>
      <c r="H170" s="0" t="s">
        <v>85</v>
      </c>
      <c r="I170" s="0" t="s">
        <v>120</v>
      </c>
      <c r="J170" s="0" t="n">
        <v>-110</v>
      </c>
    </row>
    <row r="171" customFormat="false" ht="12.75" hidden="false" customHeight="false" outlineLevel="0" collapsed="false">
      <c r="A171" s="0" t="n">
        <v>35599</v>
      </c>
      <c r="B171" s="22" t="n">
        <v>36640</v>
      </c>
      <c r="C171" s="0" t="s">
        <v>80</v>
      </c>
      <c r="D171" s="0" t="n">
        <v>2000</v>
      </c>
      <c r="E171" s="0" t="n">
        <v>1272</v>
      </c>
      <c r="F171" s="0" t="s">
        <v>247</v>
      </c>
      <c r="G171" s="0" t="s">
        <v>248</v>
      </c>
      <c r="H171" s="0" t="s">
        <v>86</v>
      </c>
      <c r="I171" s="0" t="s">
        <v>249</v>
      </c>
      <c r="J171" s="0" t="n">
        <v>-85</v>
      </c>
    </row>
    <row r="172" customFormat="false" ht="12.75" hidden="false" customHeight="false" outlineLevel="0" collapsed="false">
      <c r="A172" s="0" t="n">
        <v>35599</v>
      </c>
      <c r="B172" s="22" t="n">
        <v>36641</v>
      </c>
      <c r="C172" s="0" t="s">
        <v>80</v>
      </c>
      <c r="D172" s="0" t="n">
        <v>2000</v>
      </c>
      <c r="E172" s="0" t="n">
        <v>1273</v>
      </c>
      <c r="F172" s="0" t="s">
        <v>132</v>
      </c>
      <c r="H172" s="0" t="s">
        <v>86</v>
      </c>
      <c r="I172" s="0" t="s">
        <v>185</v>
      </c>
      <c r="J172" s="0" t="n">
        <v>-133.92</v>
      </c>
    </row>
    <row r="173" customFormat="false" ht="12.75" hidden="false" customHeight="false" outlineLevel="0" collapsed="false">
      <c r="A173" s="0" t="n">
        <v>35599</v>
      </c>
      <c r="B173" s="22" t="n">
        <v>36644</v>
      </c>
      <c r="C173" s="0" t="s">
        <v>80</v>
      </c>
      <c r="D173" s="0" t="n">
        <v>2000</v>
      </c>
      <c r="E173" s="0" t="n">
        <v>1274</v>
      </c>
      <c r="F173" s="0" t="s">
        <v>145</v>
      </c>
      <c r="G173" s="0" t="s">
        <v>239</v>
      </c>
      <c r="H173" s="0" t="s">
        <v>85</v>
      </c>
      <c r="I173" s="0" t="s">
        <v>146</v>
      </c>
      <c r="J173" s="0" t="n">
        <v>-350</v>
      </c>
    </row>
    <row r="174" customFormat="false" ht="12.75" hidden="false" customHeight="false" outlineLevel="0" collapsed="false">
      <c r="A174" s="0" t="n">
        <v>35599</v>
      </c>
      <c r="B174" s="22" t="n">
        <v>36644</v>
      </c>
      <c r="C174" s="0" t="s">
        <v>80</v>
      </c>
      <c r="D174" s="0" t="n">
        <v>2000</v>
      </c>
      <c r="E174" s="0" t="n">
        <v>1275</v>
      </c>
      <c r="F174" s="0" t="s">
        <v>127</v>
      </c>
      <c r="G174" s="0" t="s">
        <v>239</v>
      </c>
      <c r="H174" s="0" t="s">
        <v>85</v>
      </c>
      <c r="I174" s="0" t="s">
        <v>120</v>
      </c>
      <c r="J174" s="0" t="n">
        <v>-260</v>
      </c>
    </row>
    <row r="175" customFormat="false" ht="12.75" hidden="false" customHeight="false" outlineLevel="0" collapsed="false">
      <c r="A175" s="0" t="n">
        <v>35599</v>
      </c>
      <c r="B175" s="22" t="n">
        <v>36647</v>
      </c>
      <c r="C175" s="0" t="s">
        <v>81</v>
      </c>
      <c r="D175" s="0" t="n">
        <v>2000</v>
      </c>
      <c r="F175" s="0" t="s">
        <v>102</v>
      </c>
      <c r="G175" s="0" t="s">
        <v>250</v>
      </c>
      <c r="H175" s="0" t="s">
        <v>84</v>
      </c>
      <c r="I175" s="0" t="s">
        <v>102</v>
      </c>
      <c r="J175" s="0" t="n">
        <f aca="false">1856+1105+565</f>
        <v>3526</v>
      </c>
    </row>
    <row r="176" customFormat="false" ht="12.75" hidden="false" customHeight="false" outlineLevel="0" collapsed="false">
      <c r="A176" s="0" t="n">
        <v>35599</v>
      </c>
      <c r="B176" s="22" t="n">
        <v>36657</v>
      </c>
      <c r="C176" s="0" t="s">
        <v>81</v>
      </c>
      <c r="D176" s="0" t="n">
        <v>2000</v>
      </c>
      <c r="F176" s="0" t="s">
        <v>102</v>
      </c>
      <c r="G176" s="0" t="s">
        <v>251</v>
      </c>
      <c r="H176" s="0" t="s">
        <v>84</v>
      </c>
      <c r="I176" s="0" t="s">
        <v>102</v>
      </c>
      <c r="J176" s="0" t="n">
        <f aca="false">2365+1970+1736.72</f>
        <v>6071.72</v>
      </c>
    </row>
    <row r="177" customFormat="false" ht="12.75" hidden="false" customHeight="false" outlineLevel="0" collapsed="false">
      <c r="A177" s="0" t="n">
        <v>35599</v>
      </c>
      <c r="B177" s="22" t="n">
        <v>36664</v>
      </c>
      <c r="C177" s="0" t="s">
        <v>81</v>
      </c>
      <c r="D177" s="0" t="n">
        <v>2000</v>
      </c>
      <c r="F177" s="0" t="s">
        <v>102</v>
      </c>
      <c r="G177" s="0" t="s">
        <v>252</v>
      </c>
      <c r="H177" s="0" t="s">
        <v>84</v>
      </c>
      <c r="I177" s="0" t="s">
        <v>102</v>
      </c>
      <c r="J177" s="0" t="n">
        <f aca="false">2289+1973+645</f>
        <v>4907</v>
      </c>
    </row>
    <row r="178" customFormat="false" ht="12.75" hidden="false" customHeight="false" outlineLevel="0" collapsed="false">
      <c r="A178" s="0" t="n">
        <v>35599</v>
      </c>
      <c r="B178" s="22" t="n">
        <v>36671</v>
      </c>
      <c r="C178" s="0" t="s">
        <v>81</v>
      </c>
      <c r="D178" s="0" t="n">
        <v>2000</v>
      </c>
      <c r="F178" s="0" t="s">
        <v>102</v>
      </c>
      <c r="G178" s="0" t="s">
        <v>253</v>
      </c>
      <c r="H178" s="0" t="s">
        <v>84</v>
      </c>
      <c r="I178" s="0" t="s">
        <v>102</v>
      </c>
      <c r="J178" s="0" t="n">
        <f aca="false">2105+1668</f>
        <v>3773</v>
      </c>
    </row>
    <row r="179" customFormat="false" ht="12.75" hidden="false" customHeight="false" outlineLevel="0" collapsed="false">
      <c r="A179" s="0" t="n">
        <v>35599</v>
      </c>
      <c r="B179" s="22" t="n">
        <v>36649</v>
      </c>
      <c r="C179" s="0" t="s">
        <v>81</v>
      </c>
      <c r="D179" s="0" t="n">
        <v>2000</v>
      </c>
      <c r="F179" s="0" t="s">
        <v>110</v>
      </c>
      <c r="G179" s="0" t="s">
        <v>254</v>
      </c>
      <c r="H179" s="0" t="s">
        <v>89</v>
      </c>
      <c r="I179" s="0" t="s">
        <v>112</v>
      </c>
      <c r="J179" s="0" t="n">
        <v>-3354.55</v>
      </c>
    </row>
    <row r="180" customFormat="false" ht="12.75" hidden="false" customHeight="false" outlineLevel="0" collapsed="false">
      <c r="A180" s="0" t="n">
        <v>35599</v>
      </c>
      <c r="B180" s="22" t="n">
        <v>36654</v>
      </c>
      <c r="C180" s="0" t="s">
        <v>81</v>
      </c>
      <c r="D180" s="0" t="n">
        <v>2000</v>
      </c>
      <c r="F180" s="0" t="s">
        <v>113</v>
      </c>
      <c r="G180" s="0" t="s">
        <v>255</v>
      </c>
      <c r="H180" s="0" t="s">
        <v>89</v>
      </c>
      <c r="I180" s="0" t="s">
        <v>114</v>
      </c>
      <c r="J180" s="0" t="n">
        <v>-119.55</v>
      </c>
    </row>
    <row r="181" customFormat="false" ht="12.75" hidden="false" customHeight="false" outlineLevel="0" collapsed="false">
      <c r="A181" s="0" t="n">
        <v>35599</v>
      </c>
      <c r="B181" s="22" t="n">
        <v>36677</v>
      </c>
      <c r="C181" s="0" t="s">
        <v>81</v>
      </c>
      <c r="D181" s="0" t="n">
        <v>2000</v>
      </c>
      <c r="F181" s="0" t="s">
        <v>236</v>
      </c>
      <c r="G181" s="0" t="s">
        <v>237</v>
      </c>
      <c r="H181" s="0" t="s">
        <v>88</v>
      </c>
      <c r="I181" s="0" t="s">
        <v>109</v>
      </c>
      <c r="J181" s="0" t="n">
        <v>-1.94</v>
      </c>
    </row>
    <row r="182" customFormat="false" ht="12.75" hidden="false" customHeight="false" outlineLevel="0" collapsed="false">
      <c r="A182" s="0" t="n">
        <v>35599</v>
      </c>
      <c r="B182" s="22" t="n">
        <v>36651</v>
      </c>
      <c r="C182" s="0" t="s">
        <v>81</v>
      </c>
      <c r="D182" s="0" t="n">
        <v>2000</v>
      </c>
      <c r="F182" s="0" t="s">
        <v>154</v>
      </c>
      <c r="G182" s="0" t="s">
        <v>155</v>
      </c>
      <c r="H182" s="0" t="s">
        <v>87</v>
      </c>
      <c r="I182" s="0" t="s">
        <v>156</v>
      </c>
      <c r="J182" s="0" t="n">
        <v>-10000</v>
      </c>
    </row>
    <row r="183" customFormat="false" ht="12.75" hidden="false" customHeight="false" outlineLevel="0" collapsed="false">
      <c r="A183" s="0" t="n">
        <v>35599</v>
      </c>
      <c r="B183" s="22" t="n">
        <v>36644</v>
      </c>
      <c r="C183" s="0" t="s">
        <v>81</v>
      </c>
      <c r="D183" s="0" t="n">
        <v>2000</v>
      </c>
      <c r="E183" s="0" t="n">
        <v>1276</v>
      </c>
      <c r="F183" s="0" t="s">
        <v>201</v>
      </c>
      <c r="H183" s="0" t="s">
        <v>89</v>
      </c>
      <c r="I183" s="0" t="s">
        <v>174</v>
      </c>
      <c r="J183" s="0" t="n">
        <v>-124.79</v>
      </c>
    </row>
    <row r="184" customFormat="false" ht="12.75" hidden="false" customHeight="false" outlineLevel="0" collapsed="false">
      <c r="A184" s="0" t="n">
        <v>35599</v>
      </c>
      <c r="B184" s="22" t="n">
        <v>36644</v>
      </c>
      <c r="C184" s="0" t="s">
        <v>81</v>
      </c>
      <c r="D184" s="0" t="n">
        <v>2000</v>
      </c>
      <c r="E184" s="0" t="n">
        <v>1277</v>
      </c>
      <c r="F184" s="0" t="s">
        <v>132</v>
      </c>
      <c r="H184" s="0" t="s">
        <v>86</v>
      </c>
      <c r="I184" s="0" t="s">
        <v>134</v>
      </c>
      <c r="J184" s="0" t="n">
        <v>-49.61</v>
      </c>
    </row>
    <row r="185" customFormat="false" ht="12.75" hidden="false" customHeight="false" outlineLevel="0" collapsed="false">
      <c r="A185" s="0" t="n">
        <v>35599</v>
      </c>
      <c r="B185" s="22" t="n">
        <v>36649</v>
      </c>
      <c r="C185" s="0" t="s">
        <v>81</v>
      </c>
      <c r="D185" s="0" t="n">
        <v>2000</v>
      </c>
      <c r="E185" s="0" t="n">
        <v>1278</v>
      </c>
      <c r="F185" s="0" t="s">
        <v>143</v>
      </c>
      <c r="G185" s="0" t="s">
        <v>256</v>
      </c>
      <c r="H185" s="0" t="s">
        <v>86</v>
      </c>
      <c r="I185" s="0" t="s">
        <v>117</v>
      </c>
      <c r="J185" s="0" t="n">
        <v>-986.26</v>
      </c>
    </row>
    <row r="186" customFormat="false" ht="12.75" hidden="false" customHeight="false" outlineLevel="0" collapsed="false">
      <c r="A186" s="0" t="n">
        <v>35599</v>
      </c>
      <c r="B186" s="22" t="n">
        <v>36649</v>
      </c>
      <c r="C186" s="0" t="s">
        <v>81</v>
      </c>
      <c r="D186" s="0" t="n">
        <v>2000</v>
      </c>
      <c r="E186" s="0" t="n">
        <v>1279</v>
      </c>
      <c r="F186" s="0" t="s">
        <v>172</v>
      </c>
      <c r="G186" s="0" t="s">
        <v>256</v>
      </c>
      <c r="H186" s="0" t="s">
        <v>89</v>
      </c>
      <c r="I186" s="0" t="s">
        <v>174</v>
      </c>
      <c r="J186" s="0" t="n">
        <v>-34.15</v>
      </c>
    </row>
    <row r="187" customFormat="false" ht="12.75" hidden="false" customHeight="false" outlineLevel="0" collapsed="false">
      <c r="A187" s="0" t="n">
        <v>35599</v>
      </c>
      <c r="B187" s="22" t="n">
        <v>36649</v>
      </c>
      <c r="C187" s="0" t="s">
        <v>81</v>
      </c>
      <c r="D187" s="0" t="n">
        <v>2000</v>
      </c>
      <c r="E187" s="0" t="n">
        <v>1280</v>
      </c>
      <c r="F187" s="0" t="s">
        <v>257</v>
      </c>
      <c r="G187" s="0" t="s">
        <v>258</v>
      </c>
      <c r="H187" s="0" t="s">
        <v>88</v>
      </c>
      <c r="I187" s="0" t="s">
        <v>258</v>
      </c>
      <c r="J187" s="0" t="n">
        <v>-52.5</v>
      </c>
    </row>
    <row r="188" customFormat="false" ht="12.75" hidden="false" customHeight="false" outlineLevel="0" collapsed="false">
      <c r="A188" s="0" t="n">
        <v>35599</v>
      </c>
      <c r="B188" s="22" t="n">
        <v>36649</v>
      </c>
      <c r="C188" s="0" t="s">
        <v>81</v>
      </c>
      <c r="D188" s="0" t="n">
        <v>2000</v>
      </c>
      <c r="E188" s="0" t="n">
        <v>1281</v>
      </c>
      <c r="F188" s="0" t="s">
        <v>191</v>
      </c>
      <c r="H188" s="0" t="s">
        <v>86</v>
      </c>
      <c r="I188" s="0" t="s">
        <v>117</v>
      </c>
      <c r="J188" s="0" t="n">
        <v>-6.81</v>
      </c>
    </row>
    <row r="189" customFormat="false" ht="12.75" hidden="false" customHeight="false" outlineLevel="0" collapsed="false">
      <c r="A189" s="0" t="n">
        <v>35599</v>
      </c>
      <c r="B189" s="22" t="n">
        <v>36649</v>
      </c>
      <c r="C189" s="0" t="s">
        <v>81</v>
      </c>
      <c r="D189" s="0" t="n">
        <v>2000</v>
      </c>
      <c r="E189" s="0" t="n">
        <v>1282</v>
      </c>
      <c r="F189" s="23" t="s">
        <v>259</v>
      </c>
      <c r="G189" s="0" t="s">
        <v>246</v>
      </c>
      <c r="H189" s="0" t="s">
        <v>86</v>
      </c>
      <c r="I189" s="0" t="s">
        <v>138</v>
      </c>
      <c r="J189" s="0" t="n">
        <v>-6.12</v>
      </c>
    </row>
    <row r="190" customFormat="false" ht="12.75" hidden="false" customHeight="false" outlineLevel="0" collapsed="false">
      <c r="A190" s="0" t="n">
        <v>35599</v>
      </c>
      <c r="B190" s="22" t="n">
        <v>36651</v>
      </c>
      <c r="C190" s="0" t="s">
        <v>81</v>
      </c>
      <c r="D190" s="0" t="n">
        <v>2000</v>
      </c>
      <c r="E190" s="0" t="n">
        <v>1283</v>
      </c>
      <c r="F190" s="0" t="s">
        <v>127</v>
      </c>
      <c r="G190" s="0" t="s">
        <v>260</v>
      </c>
      <c r="H190" s="0" t="s">
        <v>85</v>
      </c>
      <c r="I190" s="0" t="s">
        <v>120</v>
      </c>
      <c r="J190" s="0" t="n">
        <v>-260</v>
      </c>
    </row>
    <row r="191" customFormat="false" ht="12.75" hidden="false" customHeight="false" outlineLevel="0" collapsed="false">
      <c r="A191" s="0" t="n">
        <v>35599</v>
      </c>
      <c r="B191" s="22" t="n">
        <v>36651</v>
      </c>
      <c r="C191" s="0" t="s">
        <v>81</v>
      </c>
      <c r="D191" s="0" t="n">
        <v>2000</v>
      </c>
      <c r="E191" s="0" t="n">
        <v>1284</v>
      </c>
      <c r="F191" s="0" t="s">
        <v>140</v>
      </c>
      <c r="G191" s="0" t="s">
        <v>261</v>
      </c>
      <c r="H191" s="0" t="s">
        <v>88</v>
      </c>
      <c r="I191" s="0" t="s">
        <v>142</v>
      </c>
      <c r="J191" s="0" t="n">
        <v>-47.41</v>
      </c>
    </row>
    <row r="192" customFormat="false" ht="12.75" hidden="false" customHeight="false" outlineLevel="0" collapsed="false">
      <c r="A192" s="0" t="n">
        <v>35599</v>
      </c>
      <c r="B192" s="22" t="n">
        <v>36651</v>
      </c>
      <c r="C192" s="0" t="s">
        <v>81</v>
      </c>
      <c r="D192" s="0" t="n">
        <v>2000</v>
      </c>
      <c r="E192" s="0" t="n">
        <v>1285</v>
      </c>
      <c r="F192" s="0" t="s">
        <v>149</v>
      </c>
      <c r="G192" s="0" t="s">
        <v>256</v>
      </c>
      <c r="H192" s="0" t="s">
        <v>84</v>
      </c>
      <c r="I192" s="0" t="s">
        <v>150</v>
      </c>
      <c r="J192" s="0" t="n">
        <v>-80.81</v>
      </c>
    </row>
    <row r="193" customFormat="false" ht="12.75" hidden="false" customHeight="false" outlineLevel="0" collapsed="false">
      <c r="A193" s="0" t="n">
        <v>35599</v>
      </c>
      <c r="B193" s="22" t="n">
        <v>36651</v>
      </c>
      <c r="C193" s="0" t="s">
        <v>81</v>
      </c>
      <c r="D193" s="0" t="n">
        <v>2000</v>
      </c>
      <c r="E193" s="0" t="n">
        <v>1286</v>
      </c>
      <c r="F193" s="0" t="s">
        <v>145</v>
      </c>
      <c r="G193" s="0" t="s">
        <v>260</v>
      </c>
      <c r="H193" s="0" t="s">
        <v>85</v>
      </c>
      <c r="I193" s="0" t="s">
        <v>146</v>
      </c>
      <c r="J193" s="0" t="n">
        <v>-334.5</v>
      </c>
    </row>
    <row r="194" customFormat="false" ht="12.75" hidden="false" customHeight="false" outlineLevel="0" collapsed="false">
      <c r="A194" s="0" t="n">
        <v>35599</v>
      </c>
      <c r="B194" s="22" t="n">
        <v>36651</v>
      </c>
      <c r="C194" s="0" t="s">
        <v>81</v>
      </c>
      <c r="D194" s="0" t="n">
        <v>2000</v>
      </c>
      <c r="E194" s="0" t="n">
        <v>1287</v>
      </c>
      <c r="F194" s="0" t="s">
        <v>245</v>
      </c>
      <c r="G194" s="0" t="s">
        <v>262</v>
      </c>
      <c r="H194" s="0" t="s">
        <v>85</v>
      </c>
      <c r="I194" s="0" t="s">
        <v>146</v>
      </c>
      <c r="J194" s="0" t="n">
        <v>-23.1</v>
      </c>
    </row>
    <row r="195" customFormat="false" ht="12.75" hidden="false" customHeight="false" outlineLevel="0" collapsed="false">
      <c r="A195" s="0" t="n">
        <v>35599</v>
      </c>
      <c r="B195" s="22" t="n">
        <v>36658</v>
      </c>
      <c r="C195" s="0" t="s">
        <v>81</v>
      </c>
      <c r="D195" s="0" t="n">
        <v>2000</v>
      </c>
      <c r="E195" s="0" t="n">
        <v>1288</v>
      </c>
      <c r="F195" s="0" t="s">
        <v>127</v>
      </c>
      <c r="G195" s="0" t="s">
        <v>263</v>
      </c>
      <c r="H195" s="0" t="s">
        <v>85</v>
      </c>
      <c r="I195" s="0" t="s">
        <v>120</v>
      </c>
      <c r="J195" s="0" t="n">
        <v>-260</v>
      </c>
    </row>
    <row r="196" customFormat="false" ht="12.75" hidden="false" customHeight="false" outlineLevel="0" collapsed="false">
      <c r="A196" s="0" t="n">
        <v>35599</v>
      </c>
      <c r="B196" s="22" t="n">
        <v>36657</v>
      </c>
      <c r="C196" s="0" t="s">
        <v>81</v>
      </c>
      <c r="D196" s="0" t="n">
        <v>2000</v>
      </c>
      <c r="E196" s="0" t="n">
        <v>1289</v>
      </c>
      <c r="F196" s="0" t="s">
        <v>132</v>
      </c>
      <c r="G196" s="0" t="s">
        <v>264</v>
      </c>
      <c r="H196" s="0" t="s">
        <v>86</v>
      </c>
      <c r="I196" s="0" t="s">
        <v>185</v>
      </c>
      <c r="J196" s="0" t="n">
        <v>-50.99</v>
      </c>
    </row>
    <row r="197" customFormat="false" ht="12.75" hidden="false" customHeight="false" outlineLevel="0" collapsed="false">
      <c r="A197" s="0" t="n">
        <v>35599</v>
      </c>
      <c r="B197" s="22" t="n">
        <v>36658</v>
      </c>
      <c r="C197" s="0" t="s">
        <v>81</v>
      </c>
      <c r="D197" s="0" t="n">
        <v>2000</v>
      </c>
      <c r="E197" s="0" t="n">
        <v>1290</v>
      </c>
      <c r="F197" s="0" t="s">
        <v>265</v>
      </c>
      <c r="G197" s="0" t="s">
        <v>266</v>
      </c>
      <c r="H197" s="0" t="s">
        <v>85</v>
      </c>
      <c r="I197" s="0" t="s">
        <v>120</v>
      </c>
      <c r="J197" s="0" t="n">
        <v>-365</v>
      </c>
    </row>
    <row r="198" customFormat="false" ht="12.75" hidden="false" customHeight="false" outlineLevel="0" collapsed="false">
      <c r="A198" s="0" t="n">
        <v>35599</v>
      </c>
      <c r="B198" s="22" t="n">
        <v>36658</v>
      </c>
      <c r="C198" s="0" t="s">
        <v>81</v>
      </c>
      <c r="D198" s="0" t="n">
        <v>2000</v>
      </c>
      <c r="E198" s="0" t="n">
        <v>1291</v>
      </c>
      <c r="F198" s="0" t="s">
        <v>145</v>
      </c>
      <c r="G198" s="0" t="s">
        <v>266</v>
      </c>
      <c r="H198" s="0" t="s">
        <v>85</v>
      </c>
      <c r="I198" s="0" t="s">
        <v>146</v>
      </c>
      <c r="J198" s="0" t="n">
        <v>-430</v>
      </c>
    </row>
    <row r="199" customFormat="false" ht="12.75" hidden="false" customHeight="false" outlineLevel="0" collapsed="false">
      <c r="A199" s="0" t="n">
        <v>35599</v>
      </c>
      <c r="B199" s="22" t="n">
        <v>36658</v>
      </c>
      <c r="C199" s="0" t="s">
        <v>81</v>
      </c>
      <c r="D199" s="0" t="n">
        <v>2000</v>
      </c>
      <c r="E199" s="0" t="n">
        <v>1292</v>
      </c>
      <c r="F199" s="0" t="s">
        <v>132</v>
      </c>
      <c r="G199" s="0" t="s">
        <v>264</v>
      </c>
      <c r="H199" s="0" t="s">
        <v>86</v>
      </c>
      <c r="I199" s="0" t="s">
        <v>138</v>
      </c>
      <c r="J199" s="0" t="n">
        <v>-166.71</v>
      </c>
    </row>
    <row r="200" customFormat="false" ht="12.75" hidden="false" customHeight="false" outlineLevel="0" collapsed="false">
      <c r="A200" s="0" t="n">
        <v>35599</v>
      </c>
      <c r="B200" s="22" t="n">
        <v>36658</v>
      </c>
      <c r="C200" s="0" t="s">
        <v>81</v>
      </c>
      <c r="D200" s="0" t="n">
        <v>2000</v>
      </c>
      <c r="E200" s="0" t="n">
        <v>1293</v>
      </c>
      <c r="F200" s="0" t="s">
        <v>137</v>
      </c>
      <c r="G200" s="0" t="s">
        <v>224</v>
      </c>
      <c r="H200" s="0" t="s">
        <v>86</v>
      </c>
      <c r="I200" s="0" t="s">
        <v>134</v>
      </c>
      <c r="J200" s="0" t="n">
        <v>-85.14</v>
      </c>
    </row>
    <row r="201" customFormat="false" ht="12.75" hidden="false" customHeight="false" outlineLevel="0" collapsed="false">
      <c r="A201" s="0" t="n">
        <v>35599</v>
      </c>
      <c r="B201" s="22" t="n">
        <v>36661</v>
      </c>
      <c r="C201" s="0" t="s">
        <v>81</v>
      </c>
      <c r="D201" s="0" t="n">
        <v>2000</v>
      </c>
      <c r="E201" s="0" t="n">
        <v>1294</v>
      </c>
      <c r="F201" s="0" t="s">
        <v>168</v>
      </c>
      <c r="G201" s="0" t="s">
        <v>267</v>
      </c>
      <c r="H201" s="0" t="s">
        <v>86</v>
      </c>
      <c r="I201" s="0" t="s">
        <v>148</v>
      </c>
      <c r="J201" s="0" t="n">
        <v>-96.01</v>
      </c>
    </row>
    <row r="202" customFormat="false" ht="12.75" hidden="false" customHeight="false" outlineLevel="0" collapsed="false">
      <c r="A202" s="0" t="n">
        <v>35599</v>
      </c>
      <c r="B202" s="22" t="n">
        <v>36661</v>
      </c>
      <c r="C202" s="0" t="s">
        <v>81</v>
      </c>
      <c r="D202" s="0" t="n">
        <v>2000</v>
      </c>
      <c r="E202" s="0" t="n">
        <v>1295</v>
      </c>
      <c r="F202" s="0" t="s">
        <v>135</v>
      </c>
      <c r="G202" s="0" t="s">
        <v>136</v>
      </c>
      <c r="H202" s="0" t="s">
        <v>86</v>
      </c>
      <c r="I202" s="0" t="s">
        <v>134</v>
      </c>
      <c r="J202" s="0" t="n">
        <v>-13.2</v>
      </c>
    </row>
    <row r="203" customFormat="false" ht="12.75" hidden="false" customHeight="false" outlineLevel="0" collapsed="false">
      <c r="A203" s="0" t="n">
        <v>35599</v>
      </c>
      <c r="B203" s="22" t="n">
        <v>36662</v>
      </c>
      <c r="C203" s="0" t="s">
        <v>81</v>
      </c>
      <c r="D203" s="0" t="n">
        <v>2000</v>
      </c>
      <c r="E203" s="0" t="n">
        <v>1296</v>
      </c>
      <c r="F203" s="0" t="s">
        <v>127</v>
      </c>
      <c r="G203" s="0" t="s">
        <v>268</v>
      </c>
      <c r="H203" s="0" t="s">
        <v>85</v>
      </c>
      <c r="I203" s="0" t="s">
        <v>120</v>
      </c>
      <c r="J203" s="0" t="n">
        <v>-260</v>
      </c>
    </row>
    <row r="204" customFormat="false" ht="12.75" hidden="false" customHeight="false" outlineLevel="0" collapsed="false">
      <c r="A204" s="0" t="n">
        <v>35599</v>
      </c>
      <c r="B204" s="22" t="n">
        <v>36663</v>
      </c>
      <c r="C204" s="0" t="s">
        <v>81</v>
      </c>
      <c r="D204" s="0" t="n">
        <v>2000</v>
      </c>
      <c r="E204" s="0" t="n">
        <v>1297</v>
      </c>
      <c r="F204" s="0" t="s">
        <v>132</v>
      </c>
      <c r="G204" s="0" t="s">
        <v>264</v>
      </c>
      <c r="H204" s="0" t="s">
        <v>86</v>
      </c>
      <c r="I204" s="0" t="s">
        <v>185</v>
      </c>
      <c r="J204" s="0" t="n">
        <v>-62.06</v>
      </c>
    </row>
    <row r="205" customFormat="false" ht="12.75" hidden="false" customHeight="false" outlineLevel="0" collapsed="false">
      <c r="A205" s="0" t="n">
        <v>35599</v>
      </c>
      <c r="B205" s="22" t="n">
        <v>36665</v>
      </c>
      <c r="C205" s="0" t="s">
        <v>81</v>
      </c>
      <c r="D205" s="0" t="n">
        <v>2000</v>
      </c>
      <c r="E205" s="0" t="n">
        <v>1298</v>
      </c>
      <c r="F205" s="0" t="s">
        <v>127</v>
      </c>
      <c r="G205" s="0" t="s">
        <v>268</v>
      </c>
      <c r="H205" s="0" t="s">
        <v>85</v>
      </c>
      <c r="I205" s="0" t="s">
        <v>120</v>
      </c>
      <c r="J205" s="0" t="n">
        <v>-110</v>
      </c>
    </row>
    <row r="206" customFormat="false" ht="12.75" hidden="false" customHeight="false" outlineLevel="0" collapsed="false">
      <c r="A206" s="0" t="n">
        <v>35599</v>
      </c>
      <c r="B206" s="22" t="n">
        <v>36664</v>
      </c>
      <c r="C206" s="0" t="s">
        <v>81</v>
      </c>
      <c r="D206" s="0" t="n">
        <v>2000</v>
      </c>
      <c r="E206" s="0" t="n">
        <v>1299</v>
      </c>
      <c r="F206" s="23" t="s">
        <v>259</v>
      </c>
      <c r="G206" s="0" t="s">
        <v>246</v>
      </c>
      <c r="H206" s="0" t="s">
        <v>86</v>
      </c>
      <c r="I206" s="0" t="s">
        <v>138</v>
      </c>
      <c r="J206" s="0" t="n">
        <v>-6.95</v>
      </c>
    </row>
    <row r="207" customFormat="false" ht="12.75" hidden="false" customHeight="false" outlineLevel="0" collapsed="false">
      <c r="A207" s="0" t="n">
        <v>35599</v>
      </c>
      <c r="B207" s="22" t="n">
        <v>36665</v>
      </c>
      <c r="C207" s="0" t="s">
        <v>81</v>
      </c>
      <c r="D207" s="0" t="n">
        <v>2000</v>
      </c>
      <c r="E207" s="0" t="n">
        <v>1300</v>
      </c>
      <c r="F207" s="0" t="s">
        <v>145</v>
      </c>
      <c r="G207" s="0" t="s">
        <v>268</v>
      </c>
      <c r="H207" s="0" t="s">
        <v>85</v>
      </c>
      <c r="I207" s="0" t="s">
        <v>146</v>
      </c>
      <c r="J207" s="0" t="n">
        <v>-370</v>
      </c>
    </row>
    <row r="208" customFormat="false" ht="12.75" hidden="false" customHeight="false" outlineLevel="0" collapsed="false">
      <c r="A208" s="0" t="n">
        <v>35599</v>
      </c>
      <c r="B208" s="22" t="n">
        <v>36665</v>
      </c>
      <c r="C208" s="0" t="s">
        <v>81</v>
      </c>
      <c r="D208" s="0" t="n">
        <v>2000</v>
      </c>
      <c r="E208" s="0" t="n">
        <v>1301</v>
      </c>
      <c r="F208" s="0" t="s">
        <v>145</v>
      </c>
      <c r="G208" s="0" t="s">
        <v>244</v>
      </c>
      <c r="H208" s="0" t="s">
        <v>85</v>
      </c>
      <c r="I208" s="0" t="s">
        <v>146</v>
      </c>
      <c r="J208" s="0" t="n">
        <v>-120</v>
      </c>
    </row>
    <row r="209" customFormat="false" ht="12.75" hidden="false" customHeight="false" outlineLevel="0" collapsed="false">
      <c r="A209" s="0" t="n">
        <v>35599</v>
      </c>
      <c r="B209" s="22" t="n">
        <v>36665</v>
      </c>
      <c r="C209" s="0" t="s">
        <v>81</v>
      </c>
      <c r="D209" s="0" t="n">
        <v>2000</v>
      </c>
      <c r="E209" s="0" t="n">
        <v>1302</v>
      </c>
      <c r="F209" s="0" t="s">
        <v>265</v>
      </c>
      <c r="G209" s="0" t="s">
        <v>268</v>
      </c>
      <c r="H209" s="0" t="s">
        <v>85</v>
      </c>
      <c r="I209" s="0" t="s">
        <v>120</v>
      </c>
      <c r="J209" s="0" t="n">
        <v>-240</v>
      </c>
    </row>
    <row r="210" customFormat="false" ht="12.75" hidden="false" customHeight="false" outlineLevel="0" collapsed="false">
      <c r="A210" s="0" t="n">
        <v>35599</v>
      </c>
      <c r="B210" s="22" t="n">
        <v>36669</v>
      </c>
      <c r="C210" s="0" t="s">
        <v>81</v>
      </c>
      <c r="D210" s="0" t="n">
        <v>2000</v>
      </c>
      <c r="E210" s="0" t="n">
        <v>1303</v>
      </c>
      <c r="F210" s="0" t="s">
        <v>269</v>
      </c>
      <c r="G210" s="0" t="s">
        <v>270</v>
      </c>
      <c r="H210" s="0" t="s">
        <v>84</v>
      </c>
      <c r="I210" s="0" t="s">
        <v>123</v>
      </c>
      <c r="J210" s="0" t="n">
        <v>-8.5</v>
      </c>
    </row>
    <row r="211" customFormat="false" ht="12.75" hidden="false" customHeight="false" outlineLevel="0" collapsed="false">
      <c r="A211" s="0" t="n">
        <v>35599</v>
      </c>
      <c r="B211" s="22" t="n">
        <v>36669</v>
      </c>
      <c r="C211" s="0" t="s">
        <v>81</v>
      </c>
      <c r="D211" s="0" t="n">
        <v>2000</v>
      </c>
      <c r="E211" s="0" t="n">
        <v>1304</v>
      </c>
      <c r="F211" s="0" t="s">
        <v>140</v>
      </c>
      <c r="G211" s="0" t="s">
        <v>271</v>
      </c>
      <c r="H211" s="0" t="s">
        <v>88</v>
      </c>
      <c r="I211" s="0" t="s">
        <v>142</v>
      </c>
      <c r="J211" s="0" t="n">
        <v>-210.11</v>
      </c>
    </row>
    <row r="212" customFormat="false" ht="12.75" hidden="false" customHeight="false" outlineLevel="0" collapsed="false">
      <c r="A212" s="0" t="n">
        <v>35599</v>
      </c>
      <c r="B212" s="22" t="n">
        <v>36669</v>
      </c>
      <c r="C212" s="0" t="s">
        <v>81</v>
      </c>
      <c r="D212" s="0" t="n">
        <v>2000</v>
      </c>
      <c r="E212" s="0" t="n">
        <v>1305</v>
      </c>
      <c r="F212" s="0" t="s">
        <v>265</v>
      </c>
      <c r="G212" s="0" t="s">
        <v>272</v>
      </c>
      <c r="H212" s="0" t="s">
        <v>85</v>
      </c>
      <c r="I212" s="0" t="s">
        <v>120</v>
      </c>
      <c r="J212" s="0" t="n">
        <v>-176.64</v>
      </c>
    </row>
    <row r="213" customFormat="false" ht="12.75" hidden="false" customHeight="false" outlineLevel="0" collapsed="false">
      <c r="A213" s="0" t="n">
        <v>35599</v>
      </c>
      <c r="B213" s="22" t="n">
        <v>36671</v>
      </c>
      <c r="C213" s="0" t="s">
        <v>81</v>
      </c>
      <c r="D213" s="0" t="n">
        <v>2000</v>
      </c>
      <c r="E213" s="0" t="n">
        <v>1307</v>
      </c>
      <c r="F213" s="0" t="s">
        <v>127</v>
      </c>
      <c r="G213" s="0" t="s">
        <v>272</v>
      </c>
      <c r="H213" s="0" t="s">
        <v>85</v>
      </c>
      <c r="I213" s="0" t="s">
        <v>120</v>
      </c>
      <c r="J213" s="0" t="n">
        <v>-370</v>
      </c>
    </row>
    <row r="214" customFormat="false" ht="12.75" hidden="false" customHeight="false" outlineLevel="0" collapsed="false">
      <c r="A214" s="0" t="n">
        <v>35599</v>
      </c>
      <c r="B214" s="22" t="n">
        <v>36671</v>
      </c>
      <c r="C214" s="0" t="s">
        <v>81</v>
      </c>
      <c r="D214" s="0" t="n">
        <v>2000</v>
      </c>
      <c r="E214" s="0" t="n">
        <v>1308</v>
      </c>
      <c r="F214" s="0" t="s">
        <v>132</v>
      </c>
      <c r="G214" s="0" t="s">
        <v>264</v>
      </c>
      <c r="H214" s="0" t="s">
        <v>86</v>
      </c>
      <c r="I214" s="0" t="s">
        <v>138</v>
      </c>
      <c r="J214" s="0" t="n">
        <v>-51.78</v>
      </c>
    </row>
    <row r="215" customFormat="false" ht="12.75" hidden="false" customHeight="false" outlineLevel="0" collapsed="false">
      <c r="A215" s="0" t="n">
        <v>35599</v>
      </c>
      <c r="B215" s="22" t="n">
        <v>36672</v>
      </c>
      <c r="C215" s="0" t="s">
        <v>81</v>
      </c>
      <c r="D215" s="0" t="n">
        <v>2000</v>
      </c>
      <c r="E215" s="0" t="n">
        <v>1309</v>
      </c>
      <c r="F215" s="0" t="s">
        <v>145</v>
      </c>
      <c r="G215" s="0" t="s">
        <v>272</v>
      </c>
      <c r="H215" s="0" t="s">
        <v>85</v>
      </c>
      <c r="I215" s="0" t="s">
        <v>146</v>
      </c>
      <c r="J215" s="0" t="n">
        <v>-280</v>
      </c>
    </row>
    <row r="216" customFormat="false" ht="12.75" hidden="false" customHeight="false" outlineLevel="0" collapsed="false">
      <c r="A216" s="0" t="n">
        <v>35599</v>
      </c>
      <c r="B216" s="22" t="n">
        <v>36672</v>
      </c>
      <c r="C216" s="0" t="s">
        <v>81</v>
      </c>
      <c r="D216" s="0" t="n">
        <v>2000</v>
      </c>
      <c r="E216" s="0" t="n">
        <v>1310</v>
      </c>
      <c r="F216" s="0" t="s">
        <v>265</v>
      </c>
      <c r="G216" s="0" t="s">
        <v>272</v>
      </c>
      <c r="H216" s="0" t="s">
        <v>85</v>
      </c>
      <c r="I216" s="0" t="s">
        <v>120</v>
      </c>
      <c r="J216" s="0" t="n">
        <v>-63.36</v>
      </c>
    </row>
    <row r="217" customFormat="false" ht="12.75" hidden="false" customHeight="false" outlineLevel="0" collapsed="false">
      <c r="A217" s="0" t="n">
        <v>35599</v>
      </c>
      <c r="B217" s="22" t="n">
        <v>36679</v>
      </c>
      <c r="C217" s="0" t="s">
        <v>82</v>
      </c>
      <c r="D217" s="0" t="n">
        <v>2000</v>
      </c>
      <c r="F217" s="0" t="s">
        <v>102</v>
      </c>
      <c r="G217" s="0" t="s">
        <v>273</v>
      </c>
      <c r="H217" s="0" t="s">
        <v>84</v>
      </c>
      <c r="I217" s="0" t="s">
        <v>102</v>
      </c>
      <c r="J217" s="0" t="n">
        <v>4683</v>
      </c>
    </row>
    <row r="218" customFormat="false" ht="12.75" hidden="false" customHeight="false" outlineLevel="0" collapsed="false">
      <c r="A218" s="0" t="n">
        <v>35599</v>
      </c>
      <c r="B218" s="22" t="n">
        <v>36684</v>
      </c>
      <c r="C218" s="0" t="s">
        <v>82</v>
      </c>
      <c r="D218" s="0" t="n">
        <v>2000</v>
      </c>
      <c r="F218" s="0" t="s">
        <v>102</v>
      </c>
      <c r="G218" s="0" t="s">
        <v>274</v>
      </c>
      <c r="H218" s="0" t="s">
        <v>84</v>
      </c>
      <c r="I218" s="0" t="s">
        <v>102</v>
      </c>
      <c r="J218" s="0" t="n">
        <v>4839.51</v>
      </c>
    </row>
    <row r="219" customFormat="false" ht="12.75" hidden="false" customHeight="false" outlineLevel="0" collapsed="false">
      <c r="A219" s="0" t="n">
        <v>35599</v>
      </c>
      <c r="B219" s="22" t="n">
        <v>36689</v>
      </c>
      <c r="C219" s="0" t="s">
        <v>82</v>
      </c>
      <c r="D219" s="0" t="n">
        <v>2000</v>
      </c>
      <c r="F219" s="0" t="s">
        <v>102</v>
      </c>
      <c r="G219" s="0" t="s">
        <v>275</v>
      </c>
      <c r="H219" s="0" t="s">
        <v>84</v>
      </c>
      <c r="I219" s="0" t="s">
        <v>102</v>
      </c>
      <c r="J219" s="0" t="n">
        <v>3693</v>
      </c>
    </row>
    <row r="220" customFormat="false" ht="12.75" hidden="false" customHeight="false" outlineLevel="0" collapsed="false">
      <c r="A220" s="0" t="n">
        <v>35599</v>
      </c>
      <c r="B220" s="22" t="n">
        <v>36698</v>
      </c>
      <c r="C220" s="0" t="s">
        <v>82</v>
      </c>
      <c r="D220" s="0" t="n">
        <v>2000</v>
      </c>
      <c r="F220" s="0" t="s">
        <v>102</v>
      </c>
      <c r="G220" s="0" t="s">
        <v>276</v>
      </c>
      <c r="H220" s="0" t="s">
        <v>84</v>
      </c>
      <c r="I220" s="0" t="s">
        <v>102</v>
      </c>
      <c r="J220" s="0" t="n">
        <v>4460</v>
      </c>
    </row>
    <row r="221" customFormat="false" ht="12.75" hidden="false" customHeight="false" outlineLevel="0" collapsed="false">
      <c r="A221" s="0" t="n">
        <v>35599</v>
      </c>
      <c r="B221" s="22" t="n">
        <v>36705</v>
      </c>
      <c r="C221" s="0" t="s">
        <v>82</v>
      </c>
      <c r="D221" s="0" t="n">
        <v>2000</v>
      </c>
      <c r="F221" s="0" t="s">
        <v>102</v>
      </c>
      <c r="G221" s="0" t="s">
        <v>277</v>
      </c>
      <c r="H221" s="0" t="s">
        <v>84</v>
      </c>
      <c r="I221" s="0" t="s">
        <v>102</v>
      </c>
      <c r="J221" s="0" t="n">
        <v>5148</v>
      </c>
    </row>
    <row r="222" customFormat="false" ht="12.75" hidden="false" customHeight="false" outlineLevel="0" collapsed="false">
      <c r="A222" s="0" t="n">
        <v>35599</v>
      </c>
      <c r="B222" s="22" t="n">
        <v>36679</v>
      </c>
      <c r="C222" s="0" t="s">
        <v>82</v>
      </c>
      <c r="D222" s="0" t="n">
        <v>2000</v>
      </c>
      <c r="F222" s="0" t="s">
        <v>110</v>
      </c>
      <c r="G222" s="0" t="s">
        <v>278</v>
      </c>
      <c r="H222" s="0" t="s">
        <v>89</v>
      </c>
      <c r="I222" s="0" t="s">
        <v>112</v>
      </c>
      <c r="J222" s="0" t="n">
        <v>-2877.22</v>
      </c>
    </row>
    <row r="223" customFormat="false" ht="12.75" hidden="false" customHeight="false" outlineLevel="0" collapsed="false">
      <c r="A223" s="0" t="n">
        <v>35599</v>
      </c>
      <c r="B223" s="22" t="n">
        <v>36684</v>
      </c>
      <c r="C223" s="0" t="s">
        <v>82</v>
      </c>
      <c r="D223" s="0" t="n">
        <v>2000</v>
      </c>
      <c r="F223" s="0" t="s">
        <v>113</v>
      </c>
      <c r="G223" s="0" t="s">
        <v>279</v>
      </c>
      <c r="H223" s="0" t="s">
        <v>89</v>
      </c>
      <c r="I223" s="0" t="s">
        <v>114</v>
      </c>
      <c r="J223" s="0" t="n">
        <v>-106.68</v>
      </c>
    </row>
    <row r="224" customFormat="false" ht="12.75" hidden="false" customHeight="false" outlineLevel="0" collapsed="false">
      <c r="A224" s="0" t="n">
        <v>35599</v>
      </c>
      <c r="B224" s="22" t="n">
        <v>36707</v>
      </c>
      <c r="C224" s="0" t="s">
        <v>82</v>
      </c>
      <c r="D224" s="0" t="n">
        <v>2000</v>
      </c>
      <c r="F224" s="0" t="s">
        <v>236</v>
      </c>
      <c r="G224" s="0" t="s">
        <v>237</v>
      </c>
      <c r="H224" s="0" t="s">
        <v>88</v>
      </c>
      <c r="I224" s="0" t="s">
        <v>109</v>
      </c>
      <c r="J224" s="0" t="n">
        <v>-6.02</v>
      </c>
    </row>
    <row r="225" customFormat="false" ht="12.75" hidden="false" customHeight="false" outlineLevel="0" collapsed="false">
      <c r="A225" s="0" t="n">
        <v>35599</v>
      </c>
      <c r="B225" s="22" t="n">
        <v>36682</v>
      </c>
      <c r="C225" s="0" t="s">
        <v>82</v>
      </c>
      <c r="D225" s="0" t="n">
        <v>2000</v>
      </c>
      <c r="F225" s="0" t="s">
        <v>154</v>
      </c>
      <c r="G225" s="0" t="s">
        <v>155</v>
      </c>
      <c r="H225" s="0" t="s">
        <v>87</v>
      </c>
      <c r="I225" s="0" t="s">
        <v>156</v>
      </c>
      <c r="J225" s="0" t="n">
        <v>-10000</v>
      </c>
    </row>
    <row r="226" customFormat="false" ht="12.75" hidden="false" customHeight="false" outlineLevel="0" collapsed="false">
      <c r="A226" s="0" t="n">
        <v>35599</v>
      </c>
      <c r="B226" s="24" t="n">
        <v>36705</v>
      </c>
      <c r="C226" s="23" t="s">
        <v>82</v>
      </c>
      <c r="D226" s="0" t="n">
        <v>2000</v>
      </c>
      <c r="E226" s="23"/>
      <c r="F226" s="23" t="s">
        <v>162</v>
      </c>
      <c r="G226" s="23" t="s">
        <v>280</v>
      </c>
      <c r="H226" s="23" t="s">
        <v>84</v>
      </c>
      <c r="I226" s="23" t="s">
        <v>281</v>
      </c>
      <c r="J226" s="23" t="n">
        <v>-220</v>
      </c>
      <c r="K226" s="23"/>
    </row>
    <row r="227" customFormat="false" ht="12.75" hidden="false" customHeight="false" outlineLevel="0" collapsed="false">
      <c r="A227" s="0" t="n">
        <v>35599</v>
      </c>
      <c r="B227" s="22" t="n">
        <v>36670</v>
      </c>
      <c r="C227" s="0" t="s">
        <v>82</v>
      </c>
      <c r="D227" s="0" t="n">
        <v>2000</v>
      </c>
      <c r="E227" s="0" t="n">
        <v>1306</v>
      </c>
      <c r="F227" s="0" t="s">
        <v>282</v>
      </c>
      <c r="G227" s="0" t="s">
        <v>283</v>
      </c>
      <c r="H227" s="0" t="s">
        <v>86</v>
      </c>
      <c r="I227" s="0" t="s">
        <v>134</v>
      </c>
      <c r="J227" s="0" t="n">
        <v>-42.25</v>
      </c>
    </row>
    <row r="228" customFormat="false" ht="12.75" hidden="false" customHeight="false" outlineLevel="0" collapsed="false">
      <c r="A228" s="0" t="n">
        <v>35599</v>
      </c>
      <c r="B228" s="22" t="n">
        <v>36670</v>
      </c>
      <c r="C228" s="0" t="s">
        <v>82</v>
      </c>
      <c r="D228" s="0" t="n">
        <v>2000</v>
      </c>
      <c r="E228" s="0" t="n">
        <v>1311</v>
      </c>
      <c r="F228" s="0" t="s">
        <v>265</v>
      </c>
      <c r="G228" s="0" t="s">
        <v>123</v>
      </c>
      <c r="H228" s="0" t="s">
        <v>84</v>
      </c>
      <c r="I228" s="0" t="s">
        <v>123</v>
      </c>
      <c r="J228" s="0" t="n">
        <v>-250</v>
      </c>
    </row>
    <row r="229" customFormat="false" ht="12.75" hidden="false" customHeight="false" outlineLevel="0" collapsed="false">
      <c r="A229" s="0" t="n">
        <v>35599</v>
      </c>
      <c r="B229" s="22" t="n">
        <v>36678</v>
      </c>
      <c r="C229" s="0" t="s">
        <v>82</v>
      </c>
      <c r="D229" s="0" t="n">
        <v>2000</v>
      </c>
      <c r="E229" s="0" t="n">
        <v>1312</v>
      </c>
      <c r="F229" s="0" t="s">
        <v>265</v>
      </c>
      <c r="G229" s="0" t="s">
        <v>284</v>
      </c>
      <c r="H229" s="0" t="s">
        <v>85</v>
      </c>
      <c r="I229" s="0" t="s">
        <v>120</v>
      </c>
      <c r="J229" s="0" t="n">
        <v>-240</v>
      </c>
    </row>
    <row r="230" customFormat="false" ht="12.75" hidden="false" customHeight="false" outlineLevel="0" collapsed="false">
      <c r="A230" s="0" t="n">
        <v>35599</v>
      </c>
      <c r="B230" s="22" t="n">
        <v>36679</v>
      </c>
      <c r="C230" s="0" t="s">
        <v>82</v>
      </c>
      <c r="D230" s="0" t="n">
        <v>2000</v>
      </c>
      <c r="E230" s="0" t="n">
        <v>1313</v>
      </c>
      <c r="F230" s="0" t="s">
        <v>145</v>
      </c>
      <c r="G230" s="0" t="s">
        <v>284</v>
      </c>
      <c r="H230" s="0" t="s">
        <v>85</v>
      </c>
      <c r="I230" s="0" t="s">
        <v>146</v>
      </c>
      <c r="J230" s="0" t="n">
        <v>-360</v>
      </c>
    </row>
    <row r="231" customFormat="false" ht="12.75" hidden="false" customHeight="false" outlineLevel="0" collapsed="false">
      <c r="A231" s="0" t="n">
        <v>35599</v>
      </c>
      <c r="B231" s="22" t="n">
        <v>36679</v>
      </c>
      <c r="C231" s="0" t="s">
        <v>82</v>
      </c>
      <c r="D231" s="0" t="n">
        <v>2000</v>
      </c>
      <c r="E231" s="0" t="n">
        <v>1315</v>
      </c>
      <c r="F231" s="0" t="s">
        <v>285</v>
      </c>
      <c r="G231" s="0" t="s">
        <v>286</v>
      </c>
      <c r="H231" s="0" t="s">
        <v>86</v>
      </c>
      <c r="I231" s="0" t="s">
        <v>126</v>
      </c>
      <c r="J231" s="0" t="n">
        <v>-40</v>
      </c>
    </row>
    <row r="232" customFormat="false" ht="12.75" hidden="false" customHeight="false" outlineLevel="0" collapsed="false">
      <c r="A232" s="0" t="n">
        <v>35599</v>
      </c>
      <c r="B232" s="22" t="n">
        <v>36679</v>
      </c>
      <c r="C232" s="0" t="s">
        <v>82</v>
      </c>
      <c r="D232" s="0" t="n">
        <v>2000</v>
      </c>
      <c r="E232" s="0" t="n">
        <v>1316</v>
      </c>
      <c r="F232" s="0" t="s">
        <v>129</v>
      </c>
      <c r="G232" s="0" t="s">
        <v>261</v>
      </c>
      <c r="H232" s="0" t="s">
        <v>89</v>
      </c>
      <c r="I232" s="0" t="s">
        <v>174</v>
      </c>
      <c r="J232" s="0" t="n">
        <v>-125.25</v>
      </c>
    </row>
    <row r="233" customFormat="false" ht="12.75" hidden="false" customHeight="false" outlineLevel="0" collapsed="false">
      <c r="A233" s="0" t="n">
        <v>35599</v>
      </c>
      <c r="B233" s="22" t="n">
        <v>36679</v>
      </c>
      <c r="C233" s="0" t="s">
        <v>82</v>
      </c>
      <c r="D233" s="0" t="n">
        <v>2000</v>
      </c>
      <c r="E233" s="0" t="n">
        <v>1317</v>
      </c>
      <c r="F233" s="0" t="s">
        <v>172</v>
      </c>
      <c r="G233" s="0" t="s">
        <v>261</v>
      </c>
      <c r="H233" s="0" t="s">
        <v>89</v>
      </c>
      <c r="I233" s="0" t="s">
        <v>174</v>
      </c>
      <c r="J233" s="0" t="n">
        <v>-24.06</v>
      </c>
    </row>
    <row r="234" customFormat="false" ht="12.75" hidden="false" customHeight="false" outlineLevel="0" collapsed="false">
      <c r="A234" s="0" t="n">
        <v>35599</v>
      </c>
      <c r="B234" s="22" t="n">
        <v>36679</v>
      </c>
      <c r="C234" s="0" t="s">
        <v>82</v>
      </c>
      <c r="D234" s="0" t="n">
        <v>2000</v>
      </c>
      <c r="E234" s="0" t="n">
        <v>1318</v>
      </c>
      <c r="F234" s="0" t="s">
        <v>205</v>
      </c>
      <c r="G234" s="0" t="s">
        <v>261</v>
      </c>
      <c r="H234" s="0" t="s">
        <v>86</v>
      </c>
      <c r="I234" s="0" t="s">
        <v>117</v>
      </c>
      <c r="J234" s="0" t="n">
        <v>-754</v>
      </c>
    </row>
    <row r="235" customFormat="false" ht="12.75" hidden="false" customHeight="false" outlineLevel="0" collapsed="false">
      <c r="A235" s="0" t="n">
        <v>35599</v>
      </c>
      <c r="B235" s="22" t="n">
        <v>36679</v>
      </c>
      <c r="C235" s="0" t="s">
        <v>82</v>
      </c>
      <c r="D235" s="0" t="n">
        <v>2000</v>
      </c>
      <c r="E235" s="0" t="n">
        <v>1319</v>
      </c>
      <c r="F235" s="0" t="s">
        <v>140</v>
      </c>
      <c r="G235" s="0" t="s">
        <v>261</v>
      </c>
      <c r="H235" s="0" t="s">
        <v>88</v>
      </c>
      <c r="I235" s="0" t="s">
        <v>142</v>
      </c>
      <c r="J235" s="0" t="n">
        <v>-47.41</v>
      </c>
    </row>
    <row r="236" customFormat="false" ht="12.75" hidden="false" customHeight="false" outlineLevel="0" collapsed="false">
      <c r="A236" s="0" t="n">
        <v>35599</v>
      </c>
      <c r="B236" s="22" t="n">
        <v>36679</v>
      </c>
      <c r="C236" s="0" t="s">
        <v>82</v>
      </c>
      <c r="D236" s="0" t="n">
        <v>2000</v>
      </c>
      <c r="E236" s="0" t="n">
        <v>1320</v>
      </c>
      <c r="F236" s="0" t="s">
        <v>287</v>
      </c>
      <c r="G236" s="0" t="s">
        <v>261</v>
      </c>
      <c r="H236" s="0" t="s">
        <v>86</v>
      </c>
      <c r="I236" s="0" t="s">
        <v>148</v>
      </c>
      <c r="J236" s="0" t="n">
        <v>-32.4</v>
      </c>
    </row>
    <row r="237" customFormat="false" ht="12.75" hidden="false" customHeight="false" outlineLevel="0" collapsed="false">
      <c r="A237" s="0" t="n">
        <v>35599</v>
      </c>
      <c r="B237" s="24" t="n">
        <v>36682</v>
      </c>
      <c r="C237" s="23" t="s">
        <v>82</v>
      </c>
      <c r="D237" s="0" t="n">
        <v>2000</v>
      </c>
      <c r="E237" s="23" t="n">
        <v>1321</v>
      </c>
      <c r="F237" s="23" t="s">
        <v>132</v>
      </c>
      <c r="G237" s="23" t="s">
        <v>288</v>
      </c>
      <c r="H237" s="23" t="s">
        <v>86</v>
      </c>
      <c r="I237" s="23" t="s">
        <v>249</v>
      </c>
      <c r="J237" s="23" t="n">
        <v>-40</v>
      </c>
      <c r="K237" s="23"/>
    </row>
    <row r="238" customFormat="false" ht="12.75" hidden="false" customHeight="false" outlineLevel="0" collapsed="false">
      <c r="A238" s="0" t="n">
        <v>35599</v>
      </c>
      <c r="B238" s="24" t="n">
        <v>36682</v>
      </c>
      <c r="C238" s="23" t="s">
        <v>82</v>
      </c>
      <c r="D238" s="0" t="n">
        <v>2000</v>
      </c>
      <c r="E238" s="23" t="n">
        <v>1321</v>
      </c>
      <c r="F238" s="23" t="s">
        <v>132</v>
      </c>
      <c r="G238" s="23" t="s">
        <v>224</v>
      </c>
      <c r="H238" s="23" t="s">
        <v>86</v>
      </c>
      <c r="I238" s="23" t="s">
        <v>134</v>
      </c>
      <c r="J238" s="23" t="n">
        <v>-40</v>
      </c>
      <c r="K238" s="23"/>
    </row>
    <row r="239" customFormat="false" ht="12.75" hidden="false" customHeight="false" outlineLevel="0" collapsed="false">
      <c r="A239" s="0" t="n">
        <v>35599</v>
      </c>
      <c r="B239" s="24" t="n">
        <v>36682</v>
      </c>
      <c r="C239" s="23" t="s">
        <v>82</v>
      </c>
      <c r="D239" s="0" t="n">
        <v>2000</v>
      </c>
      <c r="E239" s="23" t="n">
        <v>1321</v>
      </c>
      <c r="F239" s="23" t="s">
        <v>132</v>
      </c>
      <c r="G239" s="23" t="s">
        <v>184</v>
      </c>
      <c r="H239" s="23" t="s">
        <v>86</v>
      </c>
      <c r="I239" s="23" t="s">
        <v>185</v>
      </c>
      <c r="J239" s="23" t="n">
        <v>-45.22</v>
      </c>
      <c r="K239" s="23"/>
    </row>
    <row r="240" customFormat="false" ht="12.75" hidden="false" customHeight="false" outlineLevel="0" collapsed="false">
      <c r="A240" s="0" t="n">
        <v>35599</v>
      </c>
      <c r="B240" s="22" t="n">
        <v>36683</v>
      </c>
      <c r="C240" s="0" t="s">
        <v>82</v>
      </c>
      <c r="D240" s="0" t="n">
        <v>2000</v>
      </c>
      <c r="E240" s="0" t="n">
        <v>1322</v>
      </c>
      <c r="F240" s="0" t="s">
        <v>135</v>
      </c>
      <c r="G240" s="0" t="s">
        <v>136</v>
      </c>
      <c r="H240" s="0" t="s">
        <v>86</v>
      </c>
      <c r="I240" s="0" t="s">
        <v>134</v>
      </c>
      <c r="J240" s="0" t="n">
        <v>-2.65</v>
      </c>
    </row>
    <row r="241" customFormat="false" ht="12.75" hidden="false" customHeight="false" outlineLevel="0" collapsed="false">
      <c r="A241" s="0" t="n">
        <v>35599</v>
      </c>
      <c r="B241" s="22" t="n">
        <v>36683</v>
      </c>
      <c r="C241" s="0" t="s">
        <v>82</v>
      </c>
      <c r="D241" s="0" t="n">
        <v>2000</v>
      </c>
      <c r="E241" s="0" t="n">
        <v>1323</v>
      </c>
      <c r="F241" s="0" t="s">
        <v>191</v>
      </c>
      <c r="G241" s="0" t="s">
        <v>289</v>
      </c>
      <c r="H241" s="0" t="s">
        <v>86</v>
      </c>
      <c r="I241" s="0" t="s">
        <v>216</v>
      </c>
      <c r="J241" s="0" t="n">
        <v>-76.48</v>
      </c>
    </row>
    <row r="242" customFormat="false" ht="12.75" hidden="false" customHeight="false" outlineLevel="0" collapsed="false">
      <c r="A242" s="0" t="n">
        <v>35599</v>
      </c>
      <c r="B242" s="24" t="n">
        <v>36685</v>
      </c>
      <c r="C242" s="23" t="s">
        <v>82</v>
      </c>
      <c r="D242" s="0" t="n">
        <v>2000</v>
      </c>
      <c r="E242" s="23" t="n">
        <v>1324</v>
      </c>
      <c r="F242" s="23" t="s">
        <v>132</v>
      </c>
      <c r="G242" s="23" t="s">
        <v>288</v>
      </c>
      <c r="H242" s="23" t="s">
        <v>86</v>
      </c>
      <c r="I242" s="23" t="s">
        <v>249</v>
      </c>
      <c r="J242" s="23" t="n">
        <v>-111</v>
      </c>
      <c r="K242" s="23"/>
    </row>
    <row r="243" customFormat="false" ht="12.75" hidden="false" customHeight="false" outlineLevel="0" collapsed="false">
      <c r="A243" s="0" t="n">
        <v>35599</v>
      </c>
      <c r="B243" s="22" t="n">
        <v>36685</v>
      </c>
      <c r="C243" s="0" t="s">
        <v>82</v>
      </c>
      <c r="D243" s="0" t="n">
        <v>2000</v>
      </c>
      <c r="E243" s="0" t="n">
        <v>1325</v>
      </c>
      <c r="F243" s="0" t="s">
        <v>290</v>
      </c>
      <c r="G243" s="0" t="s">
        <v>288</v>
      </c>
      <c r="H243" s="0" t="s">
        <v>86</v>
      </c>
      <c r="I243" s="0" t="s">
        <v>249</v>
      </c>
      <c r="J243" s="0" t="n">
        <v>-42.04</v>
      </c>
    </row>
    <row r="244" customFormat="false" ht="12.75" hidden="false" customHeight="false" outlineLevel="0" collapsed="false">
      <c r="A244" s="0" t="n">
        <v>35599</v>
      </c>
      <c r="B244" s="22" t="n">
        <v>36686</v>
      </c>
      <c r="C244" s="0" t="s">
        <v>82</v>
      </c>
      <c r="D244" s="0" t="n">
        <v>2000</v>
      </c>
      <c r="E244" s="0" t="n">
        <v>1326</v>
      </c>
      <c r="F244" s="0" t="s">
        <v>145</v>
      </c>
      <c r="G244" s="0" t="s">
        <v>291</v>
      </c>
      <c r="H244" s="0" t="s">
        <v>85</v>
      </c>
      <c r="I244" s="0" t="s">
        <v>146</v>
      </c>
      <c r="J244" s="0" t="n">
        <v>-360</v>
      </c>
    </row>
    <row r="245" customFormat="false" ht="12.75" hidden="false" customHeight="false" outlineLevel="0" collapsed="false">
      <c r="A245" s="0" t="n">
        <v>35599</v>
      </c>
      <c r="B245" s="22" t="n">
        <v>36686</v>
      </c>
      <c r="C245" s="0" t="s">
        <v>82</v>
      </c>
      <c r="D245" s="0" t="n">
        <v>2000</v>
      </c>
      <c r="E245" s="0" t="n">
        <v>1327</v>
      </c>
      <c r="F245" s="0" t="s">
        <v>265</v>
      </c>
      <c r="G245" s="0" t="s">
        <v>291</v>
      </c>
      <c r="H245" s="0" t="s">
        <v>85</v>
      </c>
      <c r="I245" s="0" t="s">
        <v>120</v>
      </c>
      <c r="J245" s="0" t="n">
        <v>-240</v>
      </c>
    </row>
    <row r="246" customFormat="false" ht="12.75" hidden="false" customHeight="false" outlineLevel="0" collapsed="false">
      <c r="A246" s="0" t="n">
        <v>35599</v>
      </c>
      <c r="B246" s="22" t="n">
        <v>36685</v>
      </c>
      <c r="C246" s="0" t="s">
        <v>82</v>
      </c>
      <c r="D246" s="0" t="n">
        <v>2000</v>
      </c>
      <c r="E246" s="0" t="n">
        <v>1328</v>
      </c>
      <c r="F246" s="0" t="s">
        <v>149</v>
      </c>
      <c r="G246" s="0" t="s">
        <v>292</v>
      </c>
      <c r="H246" s="0" t="s">
        <v>84</v>
      </c>
      <c r="I246" s="0" t="s">
        <v>150</v>
      </c>
      <c r="J246" s="0" t="n">
        <v>-177.79</v>
      </c>
    </row>
    <row r="247" customFormat="false" ht="12.75" hidden="false" customHeight="false" outlineLevel="0" collapsed="false">
      <c r="A247" s="0" t="n">
        <v>35599</v>
      </c>
      <c r="B247" s="22" t="n">
        <v>36689</v>
      </c>
      <c r="C247" s="0" t="s">
        <v>82</v>
      </c>
      <c r="D247" s="0" t="n">
        <v>2000</v>
      </c>
      <c r="E247" s="0" t="n">
        <v>1329</v>
      </c>
      <c r="F247" s="0" t="s">
        <v>191</v>
      </c>
      <c r="G247" s="0" t="s">
        <v>216</v>
      </c>
      <c r="H247" s="0" t="s">
        <v>86</v>
      </c>
      <c r="I247" s="0" t="s">
        <v>216</v>
      </c>
      <c r="J247" s="0" t="n">
        <v>-25.96</v>
      </c>
    </row>
    <row r="248" customFormat="false" ht="12.75" hidden="false" customHeight="false" outlineLevel="0" collapsed="false">
      <c r="A248" s="0" t="n">
        <v>35599</v>
      </c>
      <c r="B248" s="24" t="n">
        <v>36690</v>
      </c>
      <c r="C248" s="23" t="s">
        <v>82</v>
      </c>
      <c r="D248" s="0" t="n">
        <v>2000</v>
      </c>
      <c r="E248" s="23" t="n">
        <v>1330</v>
      </c>
      <c r="F248" s="23" t="s">
        <v>168</v>
      </c>
      <c r="G248" s="23" t="s">
        <v>293</v>
      </c>
      <c r="H248" s="23" t="s">
        <v>86</v>
      </c>
      <c r="I248" s="23" t="s">
        <v>294</v>
      </c>
      <c r="J248" s="23" t="n">
        <v>-1055.34</v>
      </c>
      <c r="K248" s="23"/>
    </row>
    <row r="249" customFormat="false" ht="12.75" hidden="false" customHeight="false" outlineLevel="0" collapsed="false">
      <c r="A249" s="0" t="n">
        <v>35599</v>
      </c>
      <c r="B249" s="22" t="n">
        <v>36691</v>
      </c>
      <c r="C249" s="0" t="s">
        <v>82</v>
      </c>
      <c r="D249" s="0" t="n">
        <v>2000</v>
      </c>
      <c r="E249" s="0" t="n">
        <v>1331</v>
      </c>
      <c r="F249" s="0" t="s">
        <v>295</v>
      </c>
      <c r="G249" s="0" t="s">
        <v>296</v>
      </c>
      <c r="H249" s="0" t="s">
        <v>86</v>
      </c>
      <c r="I249" s="0" t="s">
        <v>249</v>
      </c>
      <c r="J249" s="0" t="n">
        <v>-85</v>
      </c>
    </row>
    <row r="250" customFormat="false" ht="12.75" hidden="false" customHeight="false" outlineLevel="0" collapsed="false">
      <c r="A250" s="0" t="n">
        <v>35599</v>
      </c>
      <c r="B250" s="24" t="n">
        <v>36692</v>
      </c>
      <c r="C250" s="23" t="s">
        <v>82</v>
      </c>
      <c r="D250" s="0" t="n">
        <v>2000</v>
      </c>
      <c r="E250" s="23" t="n">
        <v>1332</v>
      </c>
      <c r="F250" s="23" t="s">
        <v>132</v>
      </c>
      <c r="G250" s="23" t="s">
        <v>297</v>
      </c>
      <c r="H250" s="23" t="s">
        <v>86</v>
      </c>
      <c r="I250" s="23" t="s">
        <v>294</v>
      </c>
      <c r="J250" s="23" t="n">
        <v>-171.44</v>
      </c>
      <c r="K250" s="23" t="n">
        <v>23</v>
      </c>
    </row>
    <row r="251" customFormat="false" ht="12.75" hidden="false" customHeight="false" outlineLevel="0" collapsed="false">
      <c r="A251" s="0" t="n">
        <v>35599</v>
      </c>
      <c r="B251" s="22" t="n">
        <v>36693</v>
      </c>
      <c r="C251" s="0" t="s">
        <v>82</v>
      </c>
      <c r="D251" s="0" t="n">
        <v>2000</v>
      </c>
      <c r="E251" s="0" t="n">
        <v>1333</v>
      </c>
      <c r="F251" s="0" t="s">
        <v>265</v>
      </c>
      <c r="G251" s="0" t="s">
        <v>298</v>
      </c>
      <c r="H251" s="0" t="s">
        <v>85</v>
      </c>
      <c r="I251" s="0" t="s">
        <v>120</v>
      </c>
      <c r="J251" s="0" t="n">
        <v>-240</v>
      </c>
    </row>
    <row r="252" customFormat="false" ht="12.75" hidden="false" customHeight="false" outlineLevel="0" collapsed="false">
      <c r="A252" s="0" t="n">
        <v>35599</v>
      </c>
      <c r="B252" s="22" t="n">
        <v>36692</v>
      </c>
      <c r="C252" s="0" t="s">
        <v>82</v>
      </c>
      <c r="D252" s="0" t="n">
        <v>2000</v>
      </c>
      <c r="E252" s="0" t="n">
        <v>1334</v>
      </c>
      <c r="F252" s="0" t="s">
        <v>191</v>
      </c>
      <c r="G252" s="0" t="s">
        <v>299</v>
      </c>
      <c r="H252" s="0" t="s">
        <v>86</v>
      </c>
      <c r="I252" s="0" t="s">
        <v>216</v>
      </c>
      <c r="J252" s="0" t="n">
        <v>-8.12</v>
      </c>
    </row>
    <row r="253" customFormat="false" ht="12.75" hidden="false" customHeight="false" outlineLevel="0" collapsed="false">
      <c r="A253" s="0" t="n">
        <v>35599</v>
      </c>
      <c r="B253" s="22" t="n">
        <v>36693</v>
      </c>
      <c r="C253" s="0" t="s">
        <v>82</v>
      </c>
      <c r="D253" s="0" t="n">
        <v>2000</v>
      </c>
      <c r="E253" s="0" t="n">
        <v>1335</v>
      </c>
      <c r="F253" s="0" t="s">
        <v>145</v>
      </c>
      <c r="G253" s="0" t="s">
        <v>298</v>
      </c>
      <c r="H253" s="0" t="s">
        <v>85</v>
      </c>
      <c r="I253" s="0" t="s">
        <v>146</v>
      </c>
      <c r="J253" s="0" t="n">
        <v>-280</v>
      </c>
    </row>
    <row r="254" customFormat="false" ht="12.75" hidden="false" customHeight="false" outlineLevel="0" collapsed="false">
      <c r="A254" s="0" t="n">
        <v>35599</v>
      </c>
      <c r="B254" s="22" t="n">
        <v>36693</v>
      </c>
      <c r="C254" s="0" t="s">
        <v>82</v>
      </c>
      <c r="D254" s="0" t="n">
        <v>2000</v>
      </c>
      <c r="E254" s="0" t="n">
        <v>1336</v>
      </c>
      <c r="F254" s="0" t="s">
        <v>145</v>
      </c>
      <c r="G254" s="0" t="s">
        <v>300</v>
      </c>
      <c r="H254" s="0" t="s">
        <v>85</v>
      </c>
      <c r="I254" s="0" t="s">
        <v>146</v>
      </c>
      <c r="J254" s="0" t="n">
        <v>-400</v>
      </c>
    </row>
    <row r="255" customFormat="false" ht="12.75" hidden="false" customHeight="false" outlineLevel="0" collapsed="false">
      <c r="A255" s="0" t="n">
        <v>35599</v>
      </c>
      <c r="B255" s="24" t="n">
        <v>36694</v>
      </c>
      <c r="C255" s="23" t="s">
        <v>82</v>
      </c>
      <c r="D255" s="0" t="n">
        <v>2000</v>
      </c>
      <c r="E255" s="23" t="n">
        <v>1337</v>
      </c>
      <c r="F255" s="23" t="s">
        <v>259</v>
      </c>
      <c r="G255" s="23" t="s">
        <v>246</v>
      </c>
      <c r="H255" s="23" t="s">
        <v>86</v>
      </c>
      <c r="I255" s="23" t="s">
        <v>138</v>
      </c>
      <c r="J255" s="23" t="n">
        <v>-10.75</v>
      </c>
      <c r="K255" s="23"/>
      <c r="L255" s="23"/>
      <c r="M255" s="23"/>
      <c r="N255" s="23"/>
    </row>
    <row r="256" customFormat="false" ht="12.75" hidden="false" customHeight="false" outlineLevel="0" collapsed="false">
      <c r="A256" s="0" t="n">
        <v>35599</v>
      </c>
      <c r="B256" s="22" t="n">
        <v>36697</v>
      </c>
      <c r="C256" s="0" t="s">
        <v>82</v>
      </c>
      <c r="D256" s="0" t="n">
        <v>2000</v>
      </c>
      <c r="E256" s="0" t="n">
        <v>1338</v>
      </c>
      <c r="F256" s="0" t="s">
        <v>290</v>
      </c>
      <c r="G256" s="0" t="s">
        <v>288</v>
      </c>
      <c r="H256" s="0" t="s">
        <v>86</v>
      </c>
      <c r="I256" s="0" t="s">
        <v>249</v>
      </c>
      <c r="J256" s="0" t="n">
        <v>-63.71</v>
      </c>
    </row>
    <row r="257" customFormat="false" ht="12.75" hidden="false" customHeight="false" outlineLevel="0" collapsed="false">
      <c r="A257" s="0" t="n">
        <v>35599</v>
      </c>
      <c r="B257" s="24" t="n">
        <v>36697</v>
      </c>
      <c r="C257" s="23" t="s">
        <v>82</v>
      </c>
      <c r="D257" s="0" t="n">
        <v>2000</v>
      </c>
      <c r="E257" s="23" t="n">
        <v>1339</v>
      </c>
      <c r="F257" s="23" t="s">
        <v>132</v>
      </c>
      <c r="G257" s="23" t="s">
        <v>301</v>
      </c>
      <c r="H257" s="23" t="s">
        <v>86</v>
      </c>
      <c r="I257" s="23" t="s">
        <v>134</v>
      </c>
      <c r="J257" s="23" t="n">
        <v>-81.32</v>
      </c>
      <c r="K257" s="23"/>
    </row>
    <row r="258" customFormat="false" ht="12.75" hidden="false" customHeight="false" outlineLevel="0" collapsed="false">
      <c r="A258" s="0" t="n">
        <v>35599</v>
      </c>
      <c r="B258" s="24" t="n">
        <v>36697</v>
      </c>
      <c r="C258" s="23" t="s">
        <v>82</v>
      </c>
      <c r="D258" s="0" t="n">
        <v>2000</v>
      </c>
      <c r="E258" s="23" t="n">
        <v>1340</v>
      </c>
      <c r="F258" s="23" t="s">
        <v>132</v>
      </c>
      <c r="G258" s="23" t="s">
        <v>302</v>
      </c>
      <c r="H258" s="23" t="s">
        <v>86</v>
      </c>
      <c r="I258" s="23" t="s">
        <v>249</v>
      </c>
      <c r="J258" s="23" t="n">
        <v>-31.33</v>
      </c>
      <c r="K258" s="23"/>
      <c r="L258" s="23"/>
      <c r="M258" s="23"/>
      <c r="N258" s="23"/>
    </row>
    <row r="259" customFormat="false" ht="12.75" hidden="false" customHeight="false" outlineLevel="0" collapsed="false">
      <c r="A259" s="0" t="n">
        <v>35599</v>
      </c>
      <c r="B259" s="24" t="n">
        <v>36698</v>
      </c>
      <c r="C259" s="23" t="s">
        <v>82</v>
      </c>
      <c r="D259" s="0" t="n">
        <v>2000</v>
      </c>
      <c r="E259" s="23" t="n">
        <v>1341</v>
      </c>
      <c r="F259" s="23" t="s">
        <v>132</v>
      </c>
      <c r="G259" s="23" t="s">
        <v>303</v>
      </c>
      <c r="H259" s="23" t="s">
        <v>86</v>
      </c>
      <c r="I259" s="23" t="s">
        <v>294</v>
      </c>
      <c r="J259" s="23" t="n">
        <v>-174.31</v>
      </c>
      <c r="K259" s="23"/>
      <c r="L259" s="23"/>
      <c r="M259" s="23"/>
    </row>
    <row r="260" customFormat="false" ht="12.75" hidden="false" customHeight="false" outlineLevel="0" collapsed="false">
      <c r="A260" s="0" t="n">
        <v>35599</v>
      </c>
      <c r="B260" s="24" t="n">
        <v>36698</v>
      </c>
      <c r="C260" s="23" t="s">
        <v>82</v>
      </c>
      <c r="D260" s="0" t="n">
        <v>2000</v>
      </c>
      <c r="E260" s="23" t="n">
        <v>1341</v>
      </c>
      <c r="F260" s="23" t="s">
        <v>132</v>
      </c>
      <c r="G260" s="23" t="s">
        <v>304</v>
      </c>
      <c r="H260" s="23" t="s">
        <v>86</v>
      </c>
      <c r="I260" s="23" t="s">
        <v>134</v>
      </c>
      <c r="J260" s="23" t="n">
        <v>30</v>
      </c>
      <c r="K260" s="23"/>
      <c r="L260" s="23"/>
      <c r="M260" s="23"/>
    </row>
    <row r="261" customFormat="false" ht="12.75" hidden="false" customHeight="false" outlineLevel="0" collapsed="false">
      <c r="A261" s="0" t="n">
        <v>35599</v>
      </c>
      <c r="B261" s="22" t="n">
        <v>36700</v>
      </c>
      <c r="C261" s="0" t="s">
        <v>82</v>
      </c>
      <c r="D261" s="0" t="n">
        <v>2000</v>
      </c>
      <c r="E261" s="0" t="n">
        <v>1342</v>
      </c>
      <c r="F261" s="0" t="s">
        <v>145</v>
      </c>
      <c r="G261" s="0" t="s">
        <v>305</v>
      </c>
      <c r="H261" s="0" t="s">
        <v>85</v>
      </c>
      <c r="I261" s="0" t="s">
        <v>146</v>
      </c>
      <c r="J261" s="0" t="n">
        <v>-280</v>
      </c>
    </row>
    <row r="262" customFormat="false" ht="12.75" hidden="false" customHeight="false" outlineLevel="0" collapsed="false">
      <c r="A262" s="0" t="n">
        <v>35599</v>
      </c>
      <c r="B262" s="22" t="n">
        <v>36700</v>
      </c>
      <c r="C262" s="0" t="s">
        <v>82</v>
      </c>
      <c r="D262" s="0" t="n">
        <v>2000</v>
      </c>
      <c r="E262" s="0" t="n">
        <v>1343</v>
      </c>
      <c r="F262" s="0" t="s">
        <v>265</v>
      </c>
      <c r="G262" s="0" t="s">
        <v>305</v>
      </c>
      <c r="H262" s="0" t="s">
        <v>85</v>
      </c>
      <c r="I262" s="0" t="s">
        <v>120</v>
      </c>
      <c r="J262" s="0" t="n">
        <v>-272</v>
      </c>
    </row>
    <row r="263" customFormat="false" ht="12.75" hidden="false" customHeight="false" outlineLevel="0" collapsed="false">
      <c r="A263" s="0" t="n">
        <v>35599</v>
      </c>
      <c r="B263" s="24" t="n">
        <v>36701</v>
      </c>
      <c r="C263" s="23" t="s">
        <v>82</v>
      </c>
      <c r="D263" s="0" t="n">
        <v>2000</v>
      </c>
      <c r="E263" s="23" t="n">
        <v>1344</v>
      </c>
      <c r="F263" s="23" t="s">
        <v>132</v>
      </c>
      <c r="G263" s="23" t="s">
        <v>306</v>
      </c>
      <c r="H263" s="23" t="s">
        <v>86</v>
      </c>
      <c r="I263" s="23" t="s">
        <v>134</v>
      </c>
      <c r="J263" s="23" t="n">
        <v>-6.31</v>
      </c>
      <c r="K263" s="23"/>
    </row>
    <row r="264" customFormat="false" ht="12.75" hidden="false" customHeight="false" outlineLevel="0" collapsed="false">
      <c r="A264" s="0" t="n">
        <v>35599</v>
      </c>
      <c r="B264" s="22" t="n">
        <v>36704</v>
      </c>
      <c r="C264" s="0" t="s">
        <v>82</v>
      </c>
      <c r="D264" s="0" t="n">
        <v>2000</v>
      </c>
      <c r="E264" s="0" t="n">
        <v>1345</v>
      </c>
      <c r="F264" s="0" t="s">
        <v>307</v>
      </c>
      <c r="G264" s="0" t="s">
        <v>123</v>
      </c>
      <c r="H264" s="0" t="s">
        <v>84</v>
      </c>
      <c r="I264" s="0" t="s">
        <v>123</v>
      </c>
      <c r="J264" s="0" t="n">
        <v>-175</v>
      </c>
    </row>
    <row r="265" customFormat="false" ht="12.75" hidden="false" customHeight="false" outlineLevel="0" collapsed="false">
      <c r="A265" s="0" t="n">
        <v>35599</v>
      </c>
      <c r="B265" s="24" t="n">
        <v>36704</v>
      </c>
      <c r="C265" s="23" t="s">
        <v>82</v>
      </c>
      <c r="D265" s="0" t="n">
        <v>2000</v>
      </c>
      <c r="E265" s="23" t="n">
        <v>1346</v>
      </c>
      <c r="F265" s="23" t="s">
        <v>308</v>
      </c>
      <c r="G265" s="23" t="s">
        <v>309</v>
      </c>
      <c r="H265" s="23" t="s">
        <v>85</v>
      </c>
      <c r="I265" s="23" t="s">
        <v>120</v>
      </c>
      <c r="J265" s="23" t="n">
        <v>-35</v>
      </c>
      <c r="K265" s="23"/>
      <c r="L265" s="23"/>
      <c r="M265" s="23"/>
    </row>
    <row r="266" customFormat="false" ht="12.75" hidden="false" customHeight="false" outlineLevel="0" collapsed="false">
      <c r="A266" s="0" t="n">
        <v>35599</v>
      </c>
      <c r="B266" s="24" t="n">
        <v>36705</v>
      </c>
      <c r="C266" s="23" t="s">
        <v>82</v>
      </c>
      <c r="D266" s="0" t="n">
        <v>2000</v>
      </c>
      <c r="E266" s="23" t="n">
        <v>1347</v>
      </c>
      <c r="F266" s="23" t="s">
        <v>132</v>
      </c>
      <c r="G266" s="23" t="s">
        <v>184</v>
      </c>
      <c r="H266" s="23" t="s">
        <v>86</v>
      </c>
      <c r="I266" s="23" t="s">
        <v>185</v>
      </c>
      <c r="J266" s="23" t="n">
        <v>-19.92</v>
      </c>
      <c r="K266" s="23"/>
      <c r="L266" s="23"/>
    </row>
    <row r="267" customFormat="false" ht="12.75" hidden="false" customHeight="false" outlineLevel="0" collapsed="false">
      <c r="A267" s="0" t="n">
        <v>35599</v>
      </c>
      <c r="B267" s="22" t="n">
        <v>36705</v>
      </c>
      <c r="C267" s="0" t="s">
        <v>82</v>
      </c>
      <c r="D267" s="0" t="n">
        <v>2000</v>
      </c>
      <c r="E267" s="0" t="n">
        <v>1348</v>
      </c>
      <c r="F267" s="0" t="s">
        <v>310</v>
      </c>
      <c r="G267" s="0" t="s">
        <v>311</v>
      </c>
      <c r="H267" s="0" t="s">
        <v>85</v>
      </c>
      <c r="I267" s="0" t="s">
        <v>120</v>
      </c>
      <c r="J267" s="0" t="n">
        <v>-40</v>
      </c>
    </row>
    <row r="268" customFormat="false" ht="12.75" hidden="false" customHeight="false" outlineLevel="0" collapsed="false">
      <c r="A268" s="0" t="n">
        <v>35599</v>
      </c>
      <c r="B268" s="22" t="n">
        <v>36707</v>
      </c>
      <c r="C268" s="0" t="s">
        <v>82</v>
      </c>
      <c r="D268" s="0" t="n">
        <v>2000</v>
      </c>
      <c r="E268" s="0" t="n">
        <v>1355</v>
      </c>
      <c r="F268" s="0" t="s">
        <v>145</v>
      </c>
      <c r="G268" s="0" t="s">
        <v>312</v>
      </c>
      <c r="H268" s="0" t="s">
        <v>85</v>
      </c>
      <c r="I268" s="0" t="s">
        <v>146</v>
      </c>
      <c r="J268" s="0" t="n">
        <v>-440</v>
      </c>
    </row>
    <row r="269" customFormat="false" ht="12.75" hidden="false" customHeight="false" outlineLevel="0" collapsed="false">
      <c r="A269" s="0" t="n">
        <v>35599</v>
      </c>
      <c r="B269" s="22" t="n">
        <v>36712</v>
      </c>
      <c r="C269" s="0" t="s">
        <v>83</v>
      </c>
      <c r="D269" s="0" t="n">
        <v>2000</v>
      </c>
      <c r="F269" s="0" t="s">
        <v>102</v>
      </c>
      <c r="G269" s="0" t="s">
        <v>313</v>
      </c>
      <c r="H269" s="0" t="s">
        <v>84</v>
      </c>
      <c r="I269" s="0" t="s">
        <v>102</v>
      </c>
      <c r="J269" s="0" t="n">
        <f aca="false">2665+2237+12.88+0.5</f>
        <v>4915.38</v>
      </c>
    </row>
    <row r="270" customFormat="false" ht="12.75" hidden="false" customHeight="false" outlineLevel="0" collapsed="false">
      <c r="A270" s="0" t="n">
        <v>35599</v>
      </c>
      <c r="B270" s="22" t="n">
        <v>36719</v>
      </c>
      <c r="C270" s="0" t="s">
        <v>83</v>
      </c>
      <c r="D270" s="0" t="n">
        <v>2000</v>
      </c>
      <c r="F270" s="0" t="s">
        <v>102</v>
      </c>
      <c r="G270" s="0" t="s">
        <v>314</v>
      </c>
      <c r="H270" s="0" t="s">
        <v>84</v>
      </c>
      <c r="I270" s="0" t="s">
        <v>102</v>
      </c>
      <c r="J270" s="0" t="n">
        <f aca="false">2195.14+1983</f>
        <v>4178.14</v>
      </c>
    </row>
    <row r="271" customFormat="false" ht="12.75" hidden="false" customHeight="false" outlineLevel="0" collapsed="false">
      <c r="A271" s="0" t="n">
        <v>35599</v>
      </c>
      <c r="B271" s="22" t="n">
        <v>36724</v>
      </c>
      <c r="C271" s="0" t="s">
        <v>83</v>
      </c>
      <c r="D271" s="0" t="n">
        <v>2000</v>
      </c>
      <c r="F271" s="0" t="s">
        <v>102</v>
      </c>
      <c r="G271" s="0" t="s">
        <v>315</v>
      </c>
      <c r="H271" s="0" t="s">
        <v>84</v>
      </c>
      <c r="I271" s="0" t="s">
        <v>102</v>
      </c>
      <c r="J271" s="0" t="n">
        <f aca="false">2394+865</f>
        <v>3259</v>
      </c>
    </row>
    <row r="272" customFormat="false" ht="12.75" hidden="false" customHeight="false" outlineLevel="0" collapsed="false">
      <c r="A272" s="0" t="n">
        <v>35599</v>
      </c>
      <c r="B272" s="22" t="n">
        <v>36732</v>
      </c>
      <c r="C272" s="0" t="s">
        <v>83</v>
      </c>
      <c r="D272" s="0" t="n">
        <v>2000</v>
      </c>
      <c r="F272" s="0" t="s">
        <v>102</v>
      </c>
      <c r="G272" s="0" t="s">
        <v>316</v>
      </c>
      <c r="H272" s="0" t="s">
        <v>84</v>
      </c>
      <c r="I272" s="0" t="s">
        <v>102</v>
      </c>
      <c r="J272" s="0" t="n">
        <f aca="false">2500.6+2185+1060.22</f>
        <v>5745.82</v>
      </c>
    </row>
    <row r="273" customFormat="false" ht="12.75" hidden="false" customHeight="false" outlineLevel="0" collapsed="false">
      <c r="A273" s="0" t="n">
        <v>35599</v>
      </c>
      <c r="B273" s="22" t="n">
        <v>36725</v>
      </c>
      <c r="C273" s="0" t="s">
        <v>83</v>
      </c>
      <c r="D273" s="0" t="n">
        <v>2000</v>
      </c>
      <c r="F273" s="0" t="s">
        <v>236</v>
      </c>
      <c r="G273" s="0" t="s">
        <v>317</v>
      </c>
      <c r="H273" s="0" t="s">
        <v>86</v>
      </c>
      <c r="I273" s="0" t="s">
        <v>134</v>
      </c>
      <c r="J273" s="0" t="n">
        <v>-69.48</v>
      </c>
    </row>
    <row r="274" customFormat="false" ht="12.75" hidden="false" customHeight="false" outlineLevel="0" collapsed="false">
      <c r="A274" s="0" t="n">
        <v>35599</v>
      </c>
      <c r="B274" s="22" t="n">
        <v>36710</v>
      </c>
      <c r="C274" s="0" t="s">
        <v>83</v>
      </c>
      <c r="D274" s="0" t="n">
        <v>2000</v>
      </c>
      <c r="F274" s="0" t="s">
        <v>110</v>
      </c>
      <c r="G274" s="0" t="s">
        <v>318</v>
      </c>
      <c r="H274" s="0" t="s">
        <v>89</v>
      </c>
      <c r="I274" s="0" t="s">
        <v>112</v>
      </c>
      <c r="J274" s="0" t="n">
        <v>-3397.5</v>
      </c>
    </row>
    <row r="275" customFormat="false" ht="12.75" hidden="false" customHeight="false" outlineLevel="0" collapsed="false">
      <c r="A275" s="0" t="n">
        <v>35599</v>
      </c>
      <c r="B275" s="22" t="n">
        <v>36714</v>
      </c>
      <c r="C275" s="0" t="s">
        <v>83</v>
      </c>
      <c r="D275" s="0" t="n">
        <v>2000</v>
      </c>
      <c r="F275" s="0" t="s">
        <v>113</v>
      </c>
      <c r="G275" s="0" t="s">
        <v>13</v>
      </c>
      <c r="H275" s="0" t="s">
        <v>89</v>
      </c>
      <c r="I275" s="0" t="s">
        <v>114</v>
      </c>
      <c r="J275" s="0" t="n">
        <v>-96.69</v>
      </c>
    </row>
    <row r="276" customFormat="false" ht="12.75" hidden="false" customHeight="false" outlineLevel="0" collapsed="false">
      <c r="A276" s="0" t="n">
        <v>35599</v>
      </c>
      <c r="B276" s="22" t="n">
        <v>36717</v>
      </c>
      <c r="C276" s="0" t="s">
        <v>83</v>
      </c>
      <c r="D276" s="0" t="n">
        <v>2000</v>
      </c>
      <c r="F276" s="0" t="s">
        <v>154</v>
      </c>
      <c r="G276" s="0" t="s">
        <v>155</v>
      </c>
      <c r="H276" s="0" t="s">
        <v>87</v>
      </c>
      <c r="I276" s="0" t="s">
        <v>156</v>
      </c>
      <c r="J276" s="0" t="n">
        <v>-10000</v>
      </c>
    </row>
    <row r="277" customFormat="false" ht="12.75" hidden="false" customHeight="false" outlineLevel="0" collapsed="false">
      <c r="A277" s="0" t="n">
        <v>35599</v>
      </c>
      <c r="B277" s="24" t="n">
        <v>36710</v>
      </c>
      <c r="C277" s="23" t="s">
        <v>83</v>
      </c>
      <c r="D277" s="0" t="n">
        <v>2000</v>
      </c>
      <c r="E277" s="23" t="n">
        <v>1349</v>
      </c>
      <c r="F277" s="23" t="s">
        <v>132</v>
      </c>
      <c r="G277" s="23" t="s">
        <v>319</v>
      </c>
      <c r="H277" s="23" t="s">
        <v>86</v>
      </c>
      <c r="I277" s="23" t="s">
        <v>249</v>
      </c>
      <c r="J277" s="23" t="n">
        <v>-17.38</v>
      </c>
      <c r="K277" s="23"/>
    </row>
    <row r="278" customFormat="false" ht="12.75" hidden="false" customHeight="false" outlineLevel="0" collapsed="false">
      <c r="A278" s="0" t="n">
        <v>35599</v>
      </c>
      <c r="B278" s="24" t="n">
        <v>36705</v>
      </c>
      <c r="C278" s="23" t="s">
        <v>83</v>
      </c>
      <c r="D278" s="0" t="n">
        <v>2000</v>
      </c>
      <c r="E278" s="23" t="n">
        <v>1350</v>
      </c>
      <c r="F278" s="23" t="s">
        <v>259</v>
      </c>
      <c r="G278" s="23" t="s">
        <v>246</v>
      </c>
      <c r="H278" s="23" t="s">
        <v>86</v>
      </c>
      <c r="I278" s="23" t="s">
        <v>138</v>
      </c>
      <c r="J278" s="23" t="n">
        <v>-11.07</v>
      </c>
      <c r="K278" s="23"/>
      <c r="L278" s="23"/>
    </row>
    <row r="279" customFormat="false" ht="12.75" hidden="false" customHeight="false" outlineLevel="0" collapsed="false">
      <c r="A279" s="0" t="n">
        <v>35599</v>
      </c>
      <c r="B279" s="24" t="n">
        <v>36706</v>
      </c>
      <c r="C279" s="23" t="s">
        <v>83</v>
      </c>
      <c r="D279" s="0" t="n">
        <v>2000</v>
      </c>
      <c r="E279" s="23" t="n">
        <v>1351</v>
      </c>
      <c r="F279" s="23" t="s">
        <v>320</v>
      </c>
      <c r="G279" s="23" t="s">
        <v>321</v>
      </c>
      <c r="H279" s="23" t="s">
        <v>86</v>
      </c>
      <c r="I279" s="23" t="s">
        <v>134</v>
      </c>
      <c r="J279" s="23" t="n">
        <v>-151.5</v>
      </c>
      <c r="K279" s="23"/>
      <c r="L279" s="23"/>
    </row>
    <row r="280" customFormat="false" ht="12.75" hidden="false" customHeight="false" outlineLevel="0" collapsed="false">
      <c r="A280" s="0" t="n">
        <v>35599</v>
      </c>
      <c r="B280" s="22" t="n">
        <v>36707</v>
      </c>
      <c r="C280" s="0" t="s">
        <v>83</v>
      </c>
      <c r="D280" s="0" t="n">
        <v>2000</v>
      </c>
      <c r="E280" s="0" t="n">
        <v>1352</v>
      </c>
      <c r="F280" s="0" t="s">
        <v>265</v>
      </c>
      <c r="G280" s="0" t="s">
        <v>312</v>
      </c>
      <c r="H280" s="0" t="s">
        <v>85</v>
      </c>
      <c r="I280" s="0" t="s">
        <v>120</v>
      </c>
      <c r="J280" s="0" t="n">
        <v>-304</v>
      </c>
    </row>
    <row r="281" customFormat="false" ht="12.75" hidden="false" customHeight="false" outlineLevel="0" collapsed="false">
      <c r="A281" s="0" t="n">
        <v>35599</v>
      </c>
      <c r="B281" s="22" t="n">
        <v>36707</v>
      </c>
      <c r="C281" s="0" t="s">
        <v>83</v>
      </c>
      <c r="D281" s="0" t="n">
        <v>2000</v>
      </c>
      <c r="E281" s="0" t="n">
        <v>1356</v>
      </c>
      <c r="F281" s="0" t="s">
        <v>265</v>
      </c>
      <c r="G281" s="0" t="s">
        <v>322</v>
      </c>
      <c r="H281" s="0" t="s">
        <v>85</v>
      </c>
      <c r="I281" s="0" t="s">
        <v>120</v>
      </c>
      <c r="J281" s="0" t="n">
        <v>-50</v>
      </c>
    </row>
    <row r="282" customFormat="false" ht="12.75" hidden="false" customHeight="false" outlineLevel="0" collapsed="false">
      <c r="A282" s="0" t="n">
        <v>35599</v>
      </c>
      <c r="B282" s="24" t="n">
        <v>36710</v>
      </c>
      <c r="C282" s="23" t="s">
        <v>83</v>
      </c>
      <c r="D282" s="0" t="n">
        <v>2000</v>
      </c>
      <c r="E282" s="23" t="n">
        <v>1357</v>
      </c>
      <c r="F282" s="23" t="s">
        <v>172</v>
      </c>
      <c r="G282" s="23" t="s">
        <v>292</v>
      </c>
      <c r="H282" s="23" t="s">
        <v>89</v>
      </c>
      <c r="I282" s="23" t="s">
        <v>174</v>
      </c>
      <c r="J282" s="23" t="n">
        <v>-17.08</v>
      </c>
      <c r="K282" s="23"/>
    </row>
    <row r="283" customFormat="false" ht="12.75" hidden="false" customHeight="false" outlineLevel="0" collapsed="false">
      <c r="A283" s="0" t="n">
        <v>35599</v>
      </c>
      <c r="B283" s="24" t="n">
        <v>36712</v>
      </c>
      <c r="C283" s="23" t="s">
        <v>83</v>
      </c>
      <c r="D283" s="0" t="n">
        <v>2000</v>
      </c>
      <c r="E283" s="23" t="n">
        <v>1358</v>
      </c>
      <c r="F283" s="23" t="s">
        <v>129</v>
      </c>
      <c r="G283" s="23" t="s">
        <v>292</v>
      </c>
      <c r="H283" s="23" t="s">
        <v>89</v>
      </c>
      <c r="I283" s="23" t="s">
        <v>174</v>
      </c>
      <c r="J283" s="23" t="n">
        <v>-147.07</v>
      </c>
      <c r="K283" s="23"/>
    </row>
    <row r="284" customFormat="false" ht="12.75" hidden="false" customHeight="false" outlineLevel="0" collapsed="false">
      <c r="A284" s="0" t="n">
        <v>35599</v>
      </c>
      <c r="B284" s="22" t="n">
        <v>36710</v>
      </c>
      <c r="C284" s="0" t="s">
        <v>83</v>
      </c>
      <c r="D284" s="0" t="n">
        <v>2000</v>
      </c>
      <c r="E284" s="0" t="n">
        <v>1359</v>
      </c>
      <c r="F284" s="0" t="s">
        <v>143</v>
      </c>
      <c r="G284" s="0" t="s">
        <v>292</v>
      </c>
      <c r="H284" s="0" t="s">
        <v>86</v>
      </c>
      <c r="I284" s="0" t="s">
        <v>117</v>
      </c>
      <c r="J284" s="0" t="n">
        <v>-691.87</v>
      </c>
    </row>
    <row r="285" customFormat="false" ht="12.75" hidden="false" customHeight="false" outlineLevel="0" collapsed="false">
      <c r="A285" s="0" t="n">
        <v>35599</v>
      </c>
      <c r="B285" s="22" t="n">
        <v>36708</v>
      </c>
      <c r="C285" s="0" t="s">
        <v>83</v>
      </c>
      <c r="D285" s="0" t="n">
        <v>2000</v>
      </c>
      <c r="E285" s="0" t="n">
        <v>1360</v>
      </c>
      <c r="F285" s="0" t="s">
        <v>140</v>
      </c>
      <c r="G285" s="0" t="s">
        <v>292</v>
      </c>
      <c r="H285" s="0" t="s">
        <v>88</v>
      </c>
      <c r="I285" s="0" t="s">
        <v>142</v>
      </c>
      <c r="J285" s="0" t="n">
        <v>-47.41</v>
      </c>
    </row>
    <row r="286" customFormat="false" ht="12.75" hidden="false" customHeight="false" outlineLevel="0" collapsed="false">
      <c r="A286" s="0" t="n">
        <v>35599</v>
      </c>
      <c r="B286" s="22" t="n">
        <v>36710</v>
      </c>
      <c r="C286" s="0" t="s">
        <v>83</v>
      </c>
      <c r="D286" s="0" t="n">
        <v>2000</v>
      </c>
      <c r="E286" s="0" t="n">
        <v>1361</v>
      </c>
      <c r="F286" s="0" t="s">
        <v>287</v>
      </c>
      <c r="G286" s="0" t="s">
        <v>323</v>
      </c>
      <c r="H286" s="0" t="s">
        <v>86</v>
      </c>
      <c r="I286" s="0" t="s">
        <v>148</v>
      </c>
      <c r="J286" s="0" t="n">
        <v>-98.8</v>
      </c>
    </row>
    <row r="287" customFormat="false" ht="12.75" hidden="false" customHeight="false" outlineLevel="0" collapsed="false">
      <c r="A287" s="0" t="n">
        <v>35599</v>
      </c>
      <c r="B287" s="22" t="n">
        <v>36710</v>
      </c>
      <c r="C287" s="0" t="s">
        <v>83</v>
      </c>
      <c r="D287" s="0" t="n">
        <v>2000</v>
      </c>
      <c r="E287" s="0" t="n">
        <v>1362</v>
      </c>
      <c r="F287" s="0" t="s">
        <v>324</v>
      </c>
      <c r="G287" s="0" t="s">
        <v>325</v>
      </c>
      <c r="H287" s="0" t="s">
        <v>86</v>
      </c>
      <c r="I287" s="0" t="s">
        <v>326</v>
      </c>
      <c r="J287" s="0" t="n">
        <v>-168.89</v>
      </c>
    </row>
    <row r="288" customFormat="false" ht="12.75" hidden="false" customHeight="false" outlineLevel="0" collapsed="false">
      <c r="A288" s="0" t="n">
        <v>35599</v>
      </c>
      <c r="B288" s="22" t="n">
        <v>36712</v>
      </c>
      <c r="C288" s="0" t="s">
        <v>83</v>
      </c>
      <c r="D288" s="0" t="n">
        <v>2000</v>
      </c>
      <c r="E288" s="0" t="n">
        <v>1363</v>
      </c>
      <c r="F288" s="0" t="s">
        <v>327</v>
      </c>
      <c r="G288" s="0" t="s">
        <v>328</v>
      </c>
      <c r="H288" s="0" t="s">
        <v>86</v>
      </c>
      <c r="I288" s="0" t="s">
        <v>138</v>
      </c>
      <c r="J288" s="0" t="n">
        <v>-70.41</v>
      </c>
    </row>
    <row r="289" customFormat="false" ht="12.75" hidden="false" customHeight="false" outlineLevel="0" collapsed="false">
      <c r="A289" s="0" t="n">
        <v>35599</v>
      </c>
      <c r="B289" s="22" t="n">
        <v>36713</v>
      </c>
      <c r="C289" s="0" t="s">
        <v>83</v>
      </c>
      <c r="D289" s="0" t="n">
        <v>2000</v>
      </c>
      <c r="E289" s="0" t="n">
        <v>1364</v>
      </c>
      <c r="F289" s="0" t="s">
        <v>124</v>
      </c>
      <c r="G289" s="0" t="s">
        <v>329</v>
      </c>
      <c r="H289" s="0" t="s">
        <v>86</v>
      </c>
      <c r="I289" s="0" t="s">
        <v>126</v>
      </c>
      <c r="J289" s="0" t="n">
        <v>-9.09</v>
      </c>
    </row>
    <row r="290" customFormat="false" ht="12.75" hidden="false" customHeight="false" outlineLevel="0" collapsed="false">
      <c r="A290" s="0" t="n">
        <v>35599</v>
      </c>
      <c r="B290" s="22" t="n">
        <v>36714</v>
      </c>
      <c r="C290" s="0" t="s">
        <v>83</v>
      </c>
      <c r="D290" s="0" t="n">
        <v>2000</v>
      </c>
      <c r="E290" s="0" t="n">
        <v>1365</v>
      </c>
      <c r="F290" s="0" t="s">
        <v>145</v>
      </c>
      <c r="G290" s="0" t="s">
        <v>330</v>
      </c>
      <c r="H290" s="0" t="s">
        <v>85</v>
      </c>
      <c r="I290" s="0" t="s">
        <v>146</v>
      </c>
      <c r="J290" s="0" t="n">
        <v>-280</v>
      </c>
    </row>
    <row r="291" customFormat="false" ht="12.75" hidden="false" customHeight="false" outlineLevel="0" collapsed="false">
      <c r="A291" s="0" t="n">
        <v>35599</v>
      </c>
      <c r="B291" s="22" t="n">
        <v>36714</v>
      </c>
      <c r="C291" s="0" t="s">
        <v>83</v>
      </c>
      <c r="D291" s="0" t="n">
        <v>2000</v>
      </c>
      <c r="E291" s="0" t="n">
        <v>1366</v>
      </c>
      <c r="F291" s="0" t="s">
        <v>265</v>
      </c>
      <c r="G291" s="0" t="s">
        <v>330</v>
      </c>
      <c r="H291" s="0" t="s">
        <v>85</v>
      </c>
      <c r="I291" s="0" t="s">
        <v>120</v>
      </c>
      <c r="J291" s="0" t="n">
        <v>-250</v>
      </c>
    </row>
    <row r="292" customFormat="false" ht="12.75" hidden="false" customHeight="false" outlineLevel="0" collapsed="false">
      <c r="A292" s="0" t="n">
        <v>35599</v>
      </c>
      <c r="B292" s="24" t="n">
        <v>36717</v>
      </c>
      <c r="C292" s="23" t="s">
        <v>83</v>
      </c>
      <c r="D292" s="0" t="n">
        <v>2000</v>
      </c>
      <c r="E292" s="23" t="n">
        <v>1367</v>
      </c>
      <c r="F292" s="23" t="s">
        <v>259</v>
      </c>
      <c r="G292" s="23" t="s">
        <v>246</v>
      </c>
      <c r="H292" s="23" t="s">
        <v>86</v>
      </c>
      <c r="I292" s="23" t="s">
        <v>138</v>
      </c>
      <c r="J292" s="23" t="n">
        <v>-10</v>
      </c>
      <c r="K292" s="23"/>
    </row>
    <row r="293" customFormat="false" ht="12.75" hidden="false" customHeight="false" outlineLevel="0" collapsed="false">
      <c r="A293" s="0" t="n">
        <v>35599</v>
      </c>
      <c r="B293" s="22" t="n">
        <v>36717</v>
      </c>
      <c r="C293" s="0" t="s">
        <v>83</v>
      </c>
      <c r="D293" s="0" t="n">
        <v>2000</v>
      </c>
      <c r="E293" s="0" t="n">
        <v>1368</v>
      </c>
      <c r="F293" s="0" t="s">
        <v>132</v>
      </c>
      <c r="G293" s="0" t="s">
        <v>303</v>
      </c>
      <c r="H293" s="0" t="s">
        <v>86</v>
      </c>
      <c r="I293" s="0" t="s">
        <v>294</v>
      </c>
      <c r="J293" s="0" t="n">
        <v>-166.71</v>
      </c>
    </row>
    <row r="294" customFormat="false" ht="12.75" hidden="false" customHeight="false" outlineLevel="0" collapsed="false">
      <c r="A294" s="0" t="n">
        <v>35599</v>
      </c>
      <c r="B294" s="24" t="n">
        <v>36717</v>
      </c>
      <c r="C294" s="23" t="s">
        <v>83</v>
      </c>
      <c r="D294" s="0" t="n">
        <v>2000</v>
      </c>
      <c r="E294" s="23" t="n">
        <v>1369</v>
      </c>
      <c r="F294" s="23" t="s">
        <v>265</v>
      </c>
      <c r="G294" s="23" t="s">
        <v>331</v>
      </c>
      <c r="H294" s="23" t="s">
        <v>85</v>
      </c>
      <c r="I294" s="23" t="s">
        <v>120</v>
      </c>
      <c r="J294" s="23" t="n">
        <v>-25</v>
      </c>
      <c r="K294" s="23"/>
    </row>
    <row r="295" customFormat="false" ht="12.75" hidden="false" customHeight="false" outlineLevel="0" collapsed="false">
      <c r="A295" s="0" t="n">
        <v>35599</v>
      </c>
      <c r="B295" s="24" t="n">
        <v>36717</v>
      </c>
      <c r="C295" s="23" t="s">
        <v>83</v>
      </c>
      <c r="D295" s="0" t="n">
        <v>2000</v>
      </c>
      <c r="E295" s="23" t="n">
        <v>1370</v>
      </c>
      <c r="F295" s="23" t="s">
        <v>265</v>
      </c>
      <c r="G295" s="23" t="s">
        <v>331</v>
      </c>
      <c r="H295" s="23" t="s">
        <v>85</v>
      </c>
      <c r="I295" s="23" t="s">
        <v>120</v>
      </c>
      <c r="J295" s="23" t="n">
        <v>-25</v>
      </c>
      <c r="K295" s="23"/>
    </row>
    <row r="296" customFormat="false" ht="12.75" hidden="false" customHeight="false" outlineLevel="0" collapsed="false">
      <c r="A296" s="0" t="n">
        <v>35599</v>
      </c>
      <c r="B296" s="22" t="n">
        <v>36718</v>
      </c>
      <c r="C296" s="0" t="s">
        <v>83</v>
      </c>
      <c r="D296" s="0" t="n">
        <v>2000</v>
      </c>
      <c r="E296" s="0" t="n">
        <v>1371</v>
      </c>
      <c r="F296" s="0" t="s">
        <v>191</v>
      </c>
      <c r="G296" s="0" t="s">
        <v>332</v>
      </c>
      <c r="H296" s="0" t="s">
        <v>86</v>
      </c>
      <c r="I296" s="0" t="s">
        <v>294</v>
      </c>
      <c r="J296" s="0" t="n">
        <v>-17.6</v>
      </c>
    </row>
    <row r="297" customFormat="false" ht="12.75" hidden="false" customHeight="false" outlineLevel="0" collapsed="false">
      <c r="A297" s="0" t="n">
        <v>35599</v>
      </c>
      <c r="B297" s="22" t="n">
        <v>36718</v>
      </c>
      <c r="C297" s="0" t="s">
        <v>83</v>
      </c>
      <c r="D297" s="0" t="n">
        <v>2000</v>
      </c>
      <c r="E297" s="0" t="n">
        <v>1372</v>
      </c>
      <c r="F297" s="0" t="s">
        <v>285</v>
      </c>
      <c r="G297" s="0" t="s">
        <v>333</v>
      </c>
      <c r="H297" s="0" t="s">
        <v>86</v>
      </c>
      <c r="I297" s="0" t="s">
        <v>126</v>
      </c>
      <c r="J297" s="0" t="n">
        <v>-24.36</v>
      </c>
    </row>
    <row r="298" customFormat="false" ht="12.75" hidden="false" customHeight="false" outlineLevel="0" collapsed="false">
      <c r="A298" s="0" t="n">
        <v>35599</v>
      </c>
      <c r="B298" s="24" t="n">
        <v>36718</v>
      </c>
      <c r="C298" s="23" t="s">
        <v>83</v>
      </c>
      <c r="D298" s="0" t="n">
        <v>2000</v>
      </c>
      <c r="E298" s="23" t="n">
        <v>1373</v>
      </c>
      <c r="F298" s="23" t="s">
        <v>132</v>
      </c>
      <c r="G298" s="23" t="s">
        <v>334</v>
      </c>
      <c r="H298" s="23" t="s">
        <v>86</v>
      </c>
      <c r="I298" s="23" t="s">
        <v>138</v>
      </c>
      <c r="J298" s="23" t="n">
        <v>-211.98</v>
      </c>
      <c r="K298" s="23" t="s">
        <v>335</v>
      </c>
    </row>
    <row r="299" customFormat="false" ht="12.75" hidden="false" customHeight="false" outlineLevel="0" collapsed="false">
      <c r="A299" s="0" t="n">
        <v>35599</v>
      </c>
      <c r="B299" s="22" t="n">
        <v>36718</v>
      </c>
      <c r="C299" s="0" t="s">
        <v>83</v>
      </c>
      <c r="D299" s="0" t="n">
        <v>2000</v>
      </c>
      <c r="E299" s="0" t="n">
        <v>1374</v>
      </c>
      <c r="F299" s="0" t="s">
        <v>320</v>
      </c>
      <c r="G299" s="0" t="s">
        <v>151</v>
      </c>
      <c r="H299" s="0" t="s">
        <v>86</v>
      </c>
      <c r="I299" s="0" t="s">
        <v>134</v>
      </c>
      <c r="J299" s="0" t="n">
        <v>-43.29</v>
      </c>
    </row>
    <row r="300" customFormat="false" ht="12.75" hidden="false" customHeight="false" outlineLevel="0" collapsed="false">
      <c r="A300" s="0" t="n">
        <v>35599</v>
      </c>
      <c r="B300" s="22" t="n">
        <v>36718</v>
      </c>
      <c r="C300" s="0" t="s">
        <v>83</v>
      </c>
      <c r="D300" s="0" t="n">
        <v>2000</v>
      </c>
      <c r="E300" s="0" t="n">
        <v>1375</v>
      </c>
      <c r="F300" s="0" t="s">
        <v>132</v>
      </c>
      <c r="G300" s="0" t="s">
        <v>336</v>
      </c>
      <c r="H300" s="0" t="s">
        <v>86</v>
      </c>
      <c r="I300" s="0" t="s">
        <v>294</v>
      </c>
      <c r="J300" s="0" t="n">
        <v>-155.88</v>
      </c>
    </row>
    <row r="301" customFormat="false" ht="12.75" hidden="false" customHeight="false" outlineLevel="0" collapsed="false">
      <c r="A301" s="0" t="n">
        <v>35599</v>
      </c>
      <c r="B301" s="24" t="n">
        <v>36719</v>
      </c>
      <c r="C301" s="23" t="s">
        <v>83</v>
      </c>
      <c r="D301" s="0" t="n">
        <v>2000</v>
      </c>
      <c r="E301" s="23" t="n">
        <v>1376</v>
      </c>
      <c r="F301" s="23" t="s">
        <v>132</v>
      </c>
      <c r="G301" s="23" t="s">
        <v>337</v>
      </c>
      <c r="H301" s="23" t="s">
        <v>86</v>
      </c>
      <c r="I301" s="23" t="s">
        <v>138</v>
      </c>
      <c r="J301" s="23" t="n">
        <v>-417.36</v>
      </c>
      <c r="K301" s="23"/>
    </row>
    <row r="302" customFormat="false" ht="12.75" hidden="false" customHeight="false" outlineLevel="0" collapsed="false">
      <c r="A302" s="0" t="n">
        <v>35599</v>
      </c>
      <c r="B302" s="22" t="n">
        <v>36721</v>
      </c>
      <c r="C302" s="0" t="s">
        <v>83</v>
      </c>
      <c r="D302" s="0" t="n">
        <v>2000</v>
      </c>
      <c r="E302" s="0" t="n">
        <v>1377</v>
      </c>
      <c r="F302" s="0" t="s">
        <v>265</v>
      </c>
      <c r="G302" s="0" t="s">
        <v>338</v>
      </c>
      <c r="H302" s="0" t="s">
        <v>85</v>
      </c>
      <c r="I302" s="0" t="s">
        <v>120</v>
      </c>
      <c r="J302" s="0" t="n">
        <v>-250</v>
      </c>
    </row>
    <row r="303" customFormat="false" ht="12.75" hidden="false" customHeight="false" outlineLevel="0" collapsed="false">
      <c r="A303" s="0" t="n">
        <v>35599</v>
      </c>
      <c r="B303" s="22" t="n">
        <v>36721</v>
      </c>
      <c r="C303" s="0" t="s">
        <v>83</v>
      </c>
      <c r="D303" s="0" t="n">
        <v>2000</v>
      </c>
      <c r="E303" s="0" t="n">
        <v>1378</v>
      </c>
      <c r="F303" s="0" t="s">
        <v>145</v>
      </c>
      <c r="G303" s="0" t="s">
        <v>338</v>
      </c>
      <c r="H303" s="0" t="s">
        <v>85</v>
      </c>
      <c r="I303" s="0" t="s">
        <v>146</v>
      </c>
      <c r="J303" s="0" t="n">
        <v>-580</v>
      </c>
    </row>
    <row r="304" customFormat="false" ht="12.75" hidden="false" customHeight="false" outlineLevel="0" collapsed="false">
      <c r="A304" s="0" t="n">
        <v>35599</v>
      </c>
      <c r="B304" s="24" t="n">
        <v>36722</v>
      </c>
      <c r="C304" s="23" t="s">
        <v>83</v>
      </c>
      <c r="D304" s="0" t="n">
        <v>2000</v>
      </c>
      <c r="E304" s="23" t="n">
        <v>1379</v>
      </c>
      <c r="F304" s="23" t="s">
        <v>339</v>
      </c>
      <c r="G304" s="23" t="s">
        <v>340</v>
      </c>
      <c r="H304" s="23" t="s">
        <v>85</v>
      </c>
      <c r="I304" s="23" t="s">
        <v>146</v>
      </c>
      <c r="J304" s="23" t="n">
        <v>-20</v>
      </c>
      <c r="K304" s="23"/>
      <c r="L304" s="23"/>
      <c r="M304" s="23"/>
      <c r="N304" s="23"/>
    </row>
    <row r="305" customFormat="false" ht="12.75" hidden="false" customHeight="false" outlineLevel="0" collapsed="false">
      <c r="A305" s="0" t="n">
        <v>35599</v>
      </c>
      <c r="B305" s="24" t="n">
        <v>36721</v>
      </c>
      <c r="C305" s="23" t="s">
        <v>83</v>
      </c>
      <c r="D305" s="0" t="n">
        <v>2000</v>
      </c>
      <c r="E305" s="23" t="n">
        <v>1380</v>
      </c>
      <c r="F305" s="23" t="s">
        <v>341</v>
      </c>
      <c r="G305" s="23" t="s">
        <v>342</v>
      </c>
      <c r="H305" s="23" t="s">
        <v>88</v>
      </c>
      <c r="I305" s="23" t="s">
        <v>343</v>
      </c>
      <c r="J305" s="23" t="n">
        <v>-280</v>
      </c>
      <c r="K305" s="23"/>
      <c r="L305" s="23"/>
      <c r="M305" s="23"/>
      <c r="N305" s="23"/>
    </row>
    <row r="306" customFormat="false" ht="12.75" hidden="false" customHeight="false" outlineLevel="0" collapsed="false">
      <c r="A306" s="0" t="n">
        <v>35599</v>
      </c>
      <c r="B306" s="24" t="n">
        <v>36721</v>
      </c>
      <c r="C306" s="23" t="s">
        <v>83</v>
      </c>
      <c r="D306" s="0" t="n">
        <v>2000</v>
      </c>
      <c r="E306" s="23" t="n">
        <v>1381</v>
      </c>
      <c r="F306" s="23" t="s">
        <v>344</v>
      </c>
      <c r="G306" s="23" t="s">
        <v>340</v>
      </c>
      <c r="H306" s="23" t="s">
        <v>85</v>
      </c>
      <c r="I306" s="23" t="s">
        <v>146</v>
      </c>
      <c r="J306" s="23" t="n">
        <v>-30</v>
      </c>
      <c r="K306" s="23"/>
      <c r="L306" s="23"/>
      <c r="M306" s="23"/>
      <c r="N306" s="23"/>
    </row>
    <row r="307" customFormat="false" ht="12.75" hidden="false" customHeight="false" outlineLevel="0" collapsed="false">
      <c r="A307" s="0" t="n">
        <v>35599</v>
      </c>
      <c r="B307" s="24" t="n">
        <v>36721</v>
      </c>
      <c r="C307" s="23" t="s">
        <v>83</v>
      </c>
      <c r="D307" s="0" t="n">
        <v>2000</v>
      </c>
      <c r="E307" s="23" t="n">
        <v>1382</v>
      </c>
      <c r="F307" s="23" t="s">
        <v>295</v>
      </c>
      <c r="G307" s="23" t="s">
        <v>296</v>
      </c>
      <c r="H307" s="23" t="s">
        <v>86</v>
      </c>
      <c r="I307" s="23" t="s">
        <v>249</v>
      </c>
      <c r="J307" s="23" t="n">
        <v>-85</v>
      </c>
      <c r="K307" s="23"/>
      <c r="L307" s="23"/>
      <c r="M307" s="23"/>
      <c r="N307" s="23"/>
    </row>
    <row r="308" customFormat="false" ht="12.75" hidden="false" customHeight="false" outlineLevel="0" collapsed="false">
      <c r="A308" s="0" t="n">
        <v>35599</v>
      </c>
      <c r="B308" s="24" t="n">
        <v>36722</v>
      </c>
      <c r="C308" s="23" t="s">
        <v>83</v>
      </c>
      <c r="D308" s="0" t="n">
        <v>2000</v>
      </c>
      <c r="E308" s="23" t="n">
        <v>1383</v>
      </c>
      <c r="F308" s="23" t="s">
        <v>295</v>
      </c>
      <c r="G308" s="23" t="s">
        <v>296</v>
      </c>
      <c r="H308" s="23" t="s">
        <v>86</v>
      </c>
      <c r="I308" s="23" t="s">
        <v>249</v>
      </c>
      <c r="J308" s="23" t="n">
        <v>-85</v>
      </c>
      <c r="K308" s="23"/>
      <c r="L308" s="23"/>
      <c r="M308" s="23"/>
      <c r="N308" s="23"/>
    </row>
    <row r="309" customFormat="false" ht="12.75" hidden="false" customHeight="false" outlineLevel="0" collapsed="false">
      <c r="A309" s="0" t="n">
        <v>35599</v>
      </c>
      <c r="B309" s="24" t="n">
        <v>36725</v>
      </c>
      <c r="C309" s="23" t="s">
        <v>83</v>
      </c>
      <c r="D309" s="0" t="n">
        <v>2000</v>
      </c>
      <c r="E309" s="23" t="n">
        <v>1384</v>
      </c>
      <c r="F309" s="23" t="s">
        <v>345</v>
      </c>
      <c r="G309" s="23" t="s">
        <v>346</v>
      </c>
      <c r="H309" s="23" t="s">
        <v>86</v>
      </c>
      <c r="I309" s="23" t="s">
        <v>138</v>
      </c>
      <c r="J309" s="23" t="n">
        <v>-48.7</v>
      </c>
      <c r="K309" s="23"/>
      <c r="L309" s="23"/>
      <c r="M309" s="23"/>
      <c r="N309" s="23"/>
    </row>
    <row r="310" customFormat="false" ht="12.75" hidden="false" customHeight="false" outlineLevel="0" collapsed="false">
      <c r="A310" s="0" t="n">
        <v>35599</v>
      </c>
      <c r="B310" s="24" t="n">
        <v>36725</v>
      </c>
      <c r="C310" s="23" t="s">
        <v>83</v>
      </c>
      <c r="D310" s="0" t="n">
        <v>2000</v>
      </c>
      <c r="E310" s="23" t="n">
        <v>1385</v>
      </c>
      <c r="F310" s="23" t="s">
        <v>320</v>
      </c>
      <c r="G310" s="23" t="s">
        <v>224</v>
      </c>
      <c r="H310" s="23" t="s">
        <v>86</v>
      </c>
      <c r="I310" s="23" t="s">
        <v>134</v>
      </c>
      <c r="J310" s="23" t="n">
        <v>-28.99</v>
      </c>
      <c r="K310" s="23"/>
      <c r="L310" s="23"/>
      <c r="M310" s="23"/>
      <c r="N310" s="23"/>
    </row>
    <row r="311" customFormat="false" ht="12.75" hidden="false" customHeight="false" outlineLevel="0" collapsed="false">
      <c r="A311" s="0" t="n">
        <v>35599</v>
      </c>
      <c r="B311" s="24" t="n">
        <v>36725</v>
      </c>
      <c r="C311" s="23" t="s">
        <v>83</v>
      </c>
      <c r="D311" s="0" t="n">
        <v>2000</v>
      </c>
      <c r="E311" s="23" t="n">
        <v>1386</v>
      </c>
      <c r="F311" s="23" t="s">
        <v>259</v>
      </c>
      <c r="G311" s="23" t="s">
        <v>246</v>
      </c>
      <c r="H311" s="23" t="s">
        <v>86</v>
      </c>
      <c r="I311" s="23" t="s">
        <v>138</v>
      </c>
      <c r="J311" s="23" t="n">
        <v>-10</v>
      </c>
      <c r="K311" s="23"/>
      <c r="L311" s="23"/>
      <c r="M311" s="23"/>
      <c r="N311" s="23"/>
    </row>
    <row r="312" customFormat="false" ht="12.75" hidden="false" customHeight="false" outlineLevel="0" collapsed="false">
      <c r="A312" s="0" t="n">
        <v>35599</v>
      </c>
      <c r="B312" s="24" t="n">
        <v>36726</v>
      </c>
      <c r="C312" s="23" t="s">
        <v>83</v>
      </c>
      <c r="D312" s="0" t="n">
        <v>2000</v>
      </c>
      <c r="E312" s="23" t="n">
        <v>1387</v>
      </c>
      <c r="F312" s="23" t="s">
        <v>132</v>
      </c>
      <c r="G312" s="23" t="s">
        <v>347</v>
      </c>
      <c r="H312" s="23" t="s">
        <v>86</v>
      </c>
      <c r="I312" s="23" t="s">
        <v>185</v>
      </c>
      <c r="J312" s="23" t="n">
        <v>-108.05</v>
      </c>
      <c r="K312" s="23"/>
      <c r="L312" s="23"/>
      <c r="M312" s="23"/>
      <c r="N312" s="23"/>
    </row>
    <row r="313" customFormat="false" ht="12.75" hidden="false" customHeight="false" outlineLevel="0" collapsed="false">
      <c r="A313" s="0" t="n">
        <v>35599</v>
      </c>
      <c r="B313" s="22" t="n">
        <v>36726</v>
      </c>
      <c r="C313" s="0" t="s">
        <v>83</v>
      </c>
      <c r="D313" s="0" t="n">
        <v>2000</v>
      </c>
      <c r="E313" s="23" t="n">
        <v>1388</v>
      </c>
      <c r="F313" s="23" t="s">
        <v>132</v>
      </c>
      <c r="G313" s="23" t="s">
        <v>264</v>
      </c>
      <c r="H313" s="23" t="s">
        <v>86</v>
      </c>
      <c r="I313" s="23" t="s">
        <v>138</v>
      </c>
      <c r="J313" s="23" t="n">
        <v>-73.95</v>
      </c>
      <c r="K313" s="23"/>
      <c r="L313" s="23"/>
      <c r="M313" s="23"/>
      <c r="N313" s="23"/>
    </row>
    <row r="314" customFormat="false" ht="12.75" hidden="false" customHeight="false" outlineLevel="0" collapsed="false">
      <c r="A314" s="0" t="n">
        <v>35599</v>
      </c>
      <c r="B314" s="22" t="n">
        <v>36727</v>
      </c>
      <c r="C314" s="0" t="s">
        <v>83</v>
      </c>
      <c r="D314" s="0" t="n">
        <v>2000</v>
      </c>
      <c r="E314" s="0" t="n">
        <v>1389</v>
      </c>
      <c r="F314" s="0" t="s">
        <v>124</v>
      </c>
      <c r="G314" s="0" t="s">
        <v>348</v>
      </c>
      <c r="H314" s="0" t="s">
        <v>86</v>
      </c>
      <c r="I314" s="0" t="s">
        <v>126</v>
      </c>
      <c r="J314" s="0" t="n">
        <v>-15.16</v>
      </c>
    </row>
    <row r="315" customFormat="false" ht="12.75" hidden="false" customHeight="false" outlineLevel="0" collapsed="false">
      <c r="A315" s="0" t="n">
        <v>35599</v>
      </c>
      <c r="B315" s="22" t="n">
        <v>36727</v>
      </c>
      <c r="C315" s="0" t="s">
        <v>83</v>
      </c>
      <c r="D315" s="0" t="n">
        <v>2000</v>
      </c>
      <c r="E315" s="0" t="n">
        <v>1390</v>
      </c>
      <c r="F315" s="0" t="s">
        <v>149</v>
      </c>
      <c r="G315" s="0" t="s">
        <v>349</v>
      </c>
      <c r="H315" s="0" t="s">
        <v>84</v>
      </c>
      <c r="I315" s="0" t="s">
        <v>150</v>
      </c>
      <c r="J315" s="0" t="n">
        <v>-129.8</v>
      </c>
    </row>
    <row r="316" customFormat="false" ht="12.75" hidden="false" customHeight="false" outlineLevel="0" collapsed="false">
      <c r="A316" s="0" t="n">
        <v>35599</v>
      </c>
      <c r="B316" s="24" t="n">
        <v>36727</v>
      </c>
      <c r="C316" s="23" t="s">
        <v>83</v>
      </c>
      <c r="D316" s="0" t="n">
        <v>2000</v>
      </c>
      <c r="E316" s="23" t="n">
        <v>1391</v>
      </c>
      <c r="F316" s="23" t="s">
        <v>168</v>
      </c>
      <c r="G316" s="23" t="s">
        <v>349</v>
      </c>
      <c r="H316" s="23" t="s">
        <v>86</v>
      </c>
      <c r="I316" s="23" t="s">
        <v>294</v>
      </c>
      <c r="J316" s="23" t="n">
        <v>-1000</v>
      </c>
      <c r="K316" s="23"/>
      <c r="L316" s="23"/>
    </row>
    <row r="317" customFormat="false" ht="12.75" hidden="false" customHeight="false" outlineLevel="0" collapsed="false">
      <c r="A317" s="0" t="n">
        <v>35599</v>
      </c>
      <c r="B317" s="22" t="n">
        <v>36727</v>
      </c>
      <c r="C317" s="0" t="s">
        <v>83</v>
      </c>
      <c r="D317" s="0" t="n">
        <v>2000</v>
      </c>
      <c r="E317" s="0" t="n">
        <v>1392</v>
      </c>
      <c r="F317" s="0" t="s">
        <v>285</v>
      </c>
      <c r="G317" s="0" t="s">
        <v>333</v>
      </c>
      <c r="H317" s="0" t="s">
        <v>86</v>
      </c>
      <c r="I317" s="0" t="s">
        <v>126</v>
      </c>
      <c r="J317" s="0" t="n">
        <v>-24.36</v>
      </c>
    </row>
    <row r="318" customFormat="false" ht="12.75" hidden="false" customHeight="false" outlineLevel="0" collapsed="false">
      <c r="A318" s="0" t="n">
        <v>35599</v>
      </c>
      <c r="B318" s="22" t="n">
        <v>36728</v>
      </c>
      <c r="C318" s="0" t="s">
        <v>83</v>
      </c>
      <c r="D318" s="0" t="n">
        <v>2000</v>
      </c>
      <c r="E318" s="0" t="n">
        <v>1393</v>
      </c>
      <c r="F318" s="0" t="s">
        <v>295</v>
      </c>
      <c r="G318" s="0" t="s">
        <v>296</v>
      </c>
      <c r="H318" s="0" t="s">
        <v>86</v>
      </c>
      <c r="I318" s="0" t="s">
        <v>249</v>
      </c>
      <c r="J318" s="0" t="n">
        <v>-85</v>
      </c>
    </row>
    <row r="319" customFormat="false" ht="12.75" hidden="false" customHeight="false" outlineLevel="0" collapsed="false">
      <c r="A319" s="0" t="n">
        <v>35599</v>
      </c>
      <c r="B319" s="22" t="n">
        <v>36728</v>
      </c>
      <c r="C319" s="0" t="s">
        <v>83</v>
      </c>
      <c r="D319" s="0" t="n">
        <v>2000</v>
      </c>
      <c r="E319" s="0" t="n">
        <v>1394</v>
      </c>
      <c r="F319" s="0" t="s">
        <v>285</v>
      </c>
      <c r="G319" s="0" t="s">
        <v>350</v>
      </c>
      <c r="H319" s="0" t="s">
        <v>86</v>
      </c>
      <c r="I319" s="0" t="s">
        <v>294</v>
      </c>
      <c r="J319" s="0" t="n">
        <v>-18.94</v>
      </c>
    </row>
    <row r="320" customFormat="false" ht="12.75" hidden="false" customHeight="false" outlineLevel="0" collapsed="false">
      <c r="A320" s="0" t="n">
        <v>35599</v>
      </c>
      <c r="B320" s="22" t="n">
        <v>36728</v>
      </c>
      <c r="C320" s="0" t="s">
        <v>83</v>
      </c>
      <c r="D320" s="0" t="n">
        <v>2000</v>
      </c>
      <c r="E320" s="0" t="n">
        <v>1395</v>
      </c>
      <c r="F320" s="0" t="s">
        <v>295</v>
      </c>
      <c r="G320" s="0" t="s">
        <v>296</v>
      </c>
      <c r="H320" s="0" t="s">
        <v>86</v>
      </c>
      <c r="I320" s="0" t="s">
        <v>249</v>
      </c>
      <c r="J320" s="0" t="n">
        <v>-85</v>
      </c>
    </row>
    <row r="321" customFormat="false" ht="12.75" hidden="false" customHeight="false" outlineLevel="0" collapsed="false">
      <c r="A321" s="0" t="n">
        <v>35599</v>
      </c>
      <c r="B321" s="22" t="n">
        <v>36728</v>
      </c>
      <c r="C321" s="0" t="s">
        <v>83</v>
      </c>
      <c r="D321" s="0" t="n">
        <v>2000</v>
      </c>
      <c r="E321" s="0" t="n">
        <v>1396</v>
      </c>
      <c r="F321" s="0" t="s">
        <v>265</v>
      </c>
      <c r="G321" s="0" t="s">
        <v>351</v>
      </c>
      <c r="H321" s="0" t="s">
        <v>85</v>
      </c>
      <c r="I321" s="0" t="s">
        <v>120</v>
      </c>
      <c r="J321" s="0" t="n">
        <v>-408</v>
      </c>
    </row>
    <row r="322" customFormat="false" ht="12.75" hidden="false" customHeight="false" outlineLevel="0" collapsed="false">
      <c r="A322" s="0" t="n">
        <v>35599</v>
      </c>
      <c r="B322" s="22" t="n">
        <v>36728</v>
      </c>
      <c r="C322" s="0" t="s">
        <v>83</v>
      </c>
      <c r="D322" s="0" t="n">
        <v>2000</v>
      </c>
      <c r="E322" s="0" t="n">
        <v>1397</v>
      </c>
      <c r="F322" s="0" t="s">
        <v>145</v>
      </c>
      <c r="G322" s="0" t="s">
        <v>351</v>
      </c>
      <c r="H322" s="0" t="s">
        <v>85</v>
      </c>
      <c r="I322" s="0" t="s">
        <v>146</v>
      </c>
      <c r="J322" s="0" t="n">
        <v>-400</v>
      </c>
    </row>
    <row r="323" customFormat="false" ht="12.75" hidden="false" customHeight="false" outlineLevel="0" collapsed="false">
      <c r="A323" s="0" t="n">
        <v>35599</v>
      </c>
      <c r="B323" s="24" t="n">
        <v>36728</v>
      </c>
      <c r="C323" s="23" t="s">
        <v>83</v>
      </c>
      <c r="D323" s="0" t="n">
        <v>2000</v>
      </c>
      <c r="E323" s="23" t="n">
        <v>1398</v>
      </c>
      <c r="F323" s="23" t="s">
        <v>352</v>
      </c>
      <c r="G323" s="23" t="s">
        <v>342</v>
      </c>
      <c r="H323" s="23" t="s">
        <v>88</v>
      </c>
      <c r="I323" s="23" t="s">
        <v>343</v>
      </c>
      <c r="J323" s="23" t="n">
        <v>-70</v>
      </c>
      <c r="K323" s="23"/>
    </row>
    <row r="324" customFormat="false" ht="12.75" hidden="false" customHeight="false" outlineLevel="0" collapsed="false">
      <c r="A324" s="0" t="n">
        <v>35599</v>
      </c>
      <c r="B324" s="22" t="n">
        <v>36728</v>
      </c>
      <c r="C324" s="0" t="s">
        <v>83</v>
      </c>
      <c r="D324" s="0" t="n">
        <v>2000</v>
      </c>
      <c r="E324" s="0" t="n">
        <v>1400</v>
      </c>
      <c r="F324" s="0" t="s">
        <v>341</v>
      </c>
      <c r="G324" s="0" t="s">
        <v>353</v>
      </c>
      <c r="H324" s="0" t="s">
        <v>85</v>
      </c>
      <c r="I324" s="0" t="s">
        <v>343</v>
      </c>
      <c r="J324" s="0" t="n">
        <v>-70</v>
      </c>
    </row>
    <row r="325" customFormat="false" ht="12.75" hidden="false" customHeight="false" outlineLevel="0" collapsed="false">
      <c r="A325" s="0" t="n">
        <v>35599</v>
      </c>
      <c r="B325" s="22" t="n">
        <v>36732</v>
      </c>
      <c r="C325" s="0" t="s">
        <v>83</v>
      </c>
      <c r="D325" s="0" t="n">
        <v>2000</v>
      </c>
      <c r="E325" s="0" t="n">
        <v>1401</v>
      </c>
      <c r="F325" s="0" t="s">
        <v>285</v>
      </c>
      <c r="G325" s="0" t="s">
        <v>354</v>
      </c>
      <c r="H325" s="0" t="s">
        <v>86</v>
      </c>
      <c r="I325" s="0" t="s">
        <v>126</v>
      </c>
      <c r="J325" s="0" t="n">
        <v>-16.24</v>
      </c>
    </row>
    <row r="326" customFormat="false" ht="12.75" hidden="false" customHeight="false" outlineLevel="0" collapsed="false">
      <c r="A326" s="0" t="n">
        <v>35599</v>
      </c>
      <c r="B326" s="22" t="n">
        <v>36733</v>
      </c>
      <c r="C326" s="0" t="s">
        <v>83</v>
      </c>
      <c r="D326" s="0" t="n">
        <v>2000</v>
      </c>
      <c r="E326" s="0" t="n">
        <v>1402</v>
      </c>
      <c r="F326" s="0" t="s">
        <v>295</v>
      </c>
      <c r="G326" s="0" t="s">
        <v>296</v>
      </c>
      <c r="H326" s="0" t="s">
        <v>86</v>
      </c>
      <c r="I326" s="0" t="s">
        <v>249</v>
      </c>
      <c r="J326" s="0" t="n">
        <v>-65</v>
      </c>
    </row>
    <row r="327" customFormat="false" ht="12.75" hidden="false" customHeight="false" outlineLevel="0" collapsed="false">
      <c r="A327" s="0" t="n">
        <v>35599</v>
      </c>
      <c r="B327" s="22" t="n">
        <v>36735</v>
      </c>
      <c r="C327" s="0" t="s">
        <v>83</v>
      </c>
      <c r="D327" s="0" t="n">
        <v>2000</v>
      </c>
      <c r="E327" s="0" t="n">
        <v>1403</v>
      </c>
      <c r="F327" s="0" t="s">
        <v>265</v>
      </c>
      <c r="G327" s="0" t="s">
        <v>355</v>
      </c>
      <c r="H327" s="0" t="s">
        <v>85</v>
      </c>
      <c r="I327" s="0" t="s">
        <v>120</v>
      </c>
      <c r="J327" s="0" t="n">
        <v>-336</v>
      </c>
    </row>
    <row r="328" customFormat="false" ht="12.75" hidden="false" customHeight="false" outlineLevel="0" collapsed="false">
      <c r="A328" s="0" t="n">
        <v>35599</v>
      </c>
      <c r="B328" s="22" t="n">
        <v>36735</v>
      </c>
      <c r="C328" s="0" t="s">
        <v>83</v>
      </c>
      <c r="D328" s="0" t="n">
        <v>2000</v>
      </c>
      <c r="E328" s="0" t="n">
        <v>1404</v>
      </c>
      <c r="F328" s="0" t="s">
        <v>341</v>
      </c>
      <c r="G328" s="0" t="s">
        <v>221</v>
      </c>
      <c r="H328" s="0" t="s">
        <v>85</v>
      </c>
      <c r="I328" s="0" t="s">
        <v>343</v>
      </c>
      <c r="J328" s="0" t="n">
        <v>-183.75</v>
      </c>
    </row>
    <row r="329" customFormat="false" ht="12.75" hidden="false" customHeight="false" outlineLevel="0" collapsed="false">
      <c r="A329" s="0" t="n">
        <v>35599</v>
      </c>
      <c r="B329" s="22" t="n">
        <v>36735</v>
      </c>
      <c r="C329" s="0" t="s">
        <v>83</v>
      </c>
      <c r="D329" s="0" t="n">
        <v>2000</v>
      </c>
      <c r="E329" s="0" t="n">
        <v>1405</v>
      </c>
      <c r="F329" s="0" t="s">
        <v>145</v>
      </c>
      <c r="G329" s="0" t="s">
        <v>355</v>
      </c>
      <c r="H329" s="0" t="s">
        <v>85</v>
      </c>
      <c r="I329" s="0" t="s">
        <v>146</v>
      </c>
      <c r="J329" s="0" t="n">
        <v>-470</v>
      </c>
    </row>
    <row r="330" customFormat="false" ht="12.75" hidden="false" customHeight="false" outlineLevel="0" collapsed="false">
      <c r="A330" s="0" t="n">
        <v>35599</v>
      </c>
      <c r="B330" s="22" t="n">
        <v>36740</v>
      </c>
      <c r="C330" s="0" t="s">
        <v>73</v>
      </c>
      <c r="D330" s="0" t="n">
        <v>2000</v>
      </c>
      <c r="F330" s="0" t="s">
        <v>102</v>
      </c>
      <c r="G330" s="0" t="s">
        <v>356</v>
      </c>
      <c r="H330" s="0" t="s">
        <v>84</v>
      </c>
      <c r="I330" s="0" t="s">
        <v>102</v>
      </c>
      <c r="J330" s="0" t="n">
        <v>6516.78</v>
      </c>
    </row>
    <row r="331" customFormat="false" ht="12.75" hidden="false" customHeight="false" outlineLevel="0" collapsed="false">
      <c r="A331" s="0" t="n">
        <v>35599</v>
      </c>
      <c r="B331" s="22" t="n">
        <v>36748</v>
      </c>
      <c r="C331" s="0" t="s">
        <v>73</v>
      </c>
      <c r="D331" s="0" t="n">
        <v>2000</v>
      </c>
      <c r="F331" s="0" t="s">
        <v>102</v>
      </c>
      <c r="G331" s="0" t="s">
        <v>357</v>
      </c>
      <c r="H331" s="0" t="s">
        <v>84</v>
      </c>
      <c r="I331" s="0" t="s">
        <v>102</v>
      </c>
      <c r="J331" s="0" t="n">
        <v>4591.13</v>
      </c>
    </row>
    <row r="332" customFormat="false" ht="12.75" hidden="false" customHeight="false" outlineLevel="0" collapsed="false">
      <c r="A332" s="0" t="n">
        <v>35599</v>
      </c>
      <c r="B332" s="22" t="n">
        <v>36755</v>
      </c>
      <c r="C332" s="0" t="s">
        <v>73</v>
      </c>
      <c r="D332" s="0" t="n">
        <v>2000</v>
      </c>
      <c r="F332" s="0" t="s">
        <v>102</v>
      </c>
      <c r="G332" s="0" t="s">
        <v>358</v>
      </c>
      <c r="H332" s="0" t="s">
        <v>84</v>
      </c>
      <c r="I332" s="0" t="s">
        <v>102</v>
      </c>
      <c r="J332" s="0" t="n">
        <v>3807</v>
      </c>
    </row>
    <row r="333" customFormat="false" ht="12.75" hidden="false" customHeight="false" outlineLevel="0" collapsed="false">
      <c r="A333" s="0" t="n">
        <v>35599</v>
      </c>
      <c r="B333" s="22" t="n">
        <v>36761</v>
      </c>
      <c r="C333" s="0" t="s">
        <v>73</v>
      </c>
      <c r="D333" s="0" t="n">
        <v>2000</v>
      </c>
      <c r="F333" s="0" t="s">
        <v>102</v>
      </c>
      <c r="G333" s="0" t="s">
        <v>359</v>
      </c>
      <c r="H333" s="0" t="s">
        <v>84</v>
      </c>
      <c r="I333" s="0" t="s">
        <v>102</v>
      </c>
      <c r="J333" s="0" t="n">
        <v>4808</v>
      </c>
    </row>
    <row r="334" customFormat="false" ht="12.75" hidden="false" customHeight="false" outlineLevel="0" collapsed="false">
      <c r="A334" s="0" t="n">
        <v>35599</v>
      </c>
      <c r="B334" s="22" t="n">
        <v>36768</v>
      </c>
      <c r="C334" s="0" t="s">
        <v>73</v>
      </c>
      <c r="D334" s="0" t="n">
        <v>2000</v>
      </c>
      <c r="F334" s="0" t="s">
        <v>102</v>
      </c>
      <c r="G334" s="0" t="s">
        <v>360</v>
      </c>
      <c r="H334" s="0" t="s">
        <v>84</v>
      </c>
      <c r="I334" s="0" t="s">
        <v>102</v>
      </c>
      <c r="J334" s="0" t="n">
        <v>4150</v>
      </c>
    </row>
    <row r="335" customFormat="false" ht="12.75" hidden="false" customHeight="false" outlineLevel="0" collapsed="false">
      <c r="A335" s="0" t="n">
        <v>35599</v>
      </c>
      <c r="B335" s="22" t="n">
        <v>36746</v>
      </c>
      <c r="C335" s="0" t="s">
        <v>73</v>
      </c>
      <c r="D335" s="0" t="n">
        <v>2000</v>
      </c>
      <c r="F335" s="0" t="s">
        <v>236</v>
      </c>
      <c r="G335" s="0" t="s">
        <v>317</v>
      </c>
      <c r="H335" s="0" t="s">
        <v>86</v>
      </c>
      <c r="I335" s="0" t="s">
        <v>134</v>
      </c>
      <c r="J335" s="0" t="n">
        <v>-21.75</v>
      </c>
    </row>
    <row r="336" customFormat="false" ht="12.75" hidden="false" customHeight="false" outlineLevel="0" collapsed="false">
      <c r="A336" s="0" t="n">
        <v>35599</v>
      </c>
      <c r="B336" s="22" t="n">
        <v>36741</v>
      </c>
      <c r="C336" s="0" t="s">
        <v>73</v>
      </c>
      <c r="D336" s="0" t="n">
        <v>2000</v>
      </c>
      <c r="F336" s="0" t="s">
        <v>110</v>
      </c>
      <c r="G336" s="0" t="s">
        <v>361</v>
      </c>
      <c r="H336" s="0" t="s">
        <v>89</v>
      </c>
      <c r="I336" s="0" t="s">
        <v>112</v>
      </c>
      <c r="J336" s="0" t="n">
        <v>-5160.42</v>
      </c>
    </row>
    <row r="337" customFormat="false" ht="12.75" hidden="false" customHeight="false" outlineLevel="0" collapsed="false">
      <c r="A337" s="0" t="n">
        <v>35599</v>
      </c>
      <c r="B337" s="22" t="n">
        <v>36745</v>
      </c>
      <c r="C337" s="0" t="s">
        <v>73</v>
      </c>
      <c r="D337" s="0" t="n">
        <v>2000</v>
      </c>
      <c r="F337" s="0" t="s">
        <v>113</v>
      </c>
      <c r="G337" s="0" t="s">
        <v>15</v>
      </c>
      <c r="H337" s="0" t="s">
        <v>89</v>
      </c>
      <c r="I337" s="0" t="s">
        <v>114</v>
      </c>
      <c r="J337" s="0" t="n">
        <v>-116.01</v>
      </c>
    </row>
    <row r="338" customFormat="false" ht="12.75" hidden="false" customHeight="false" outlineLevel="0" collapsed="false">
      <c r="A338" s="0" t="n">
        <v>35599</v>
      </c>
      <c r="B338" s="22" t="n">
        <v>36768</v>
      </c>
      <c r="C338" s="0" t="s">
        <v>73</v>
      </c>
      <c r="D338" s="0" t="n">
        <v>2000</v>
      </c>
      <c r="F338" s="0" t="s">
        <v>154</v>
      </c>
      <c r="G338" s="0" t="s">
        <v>155</v>
      </c>
      <c r="H338" s="0" t="s">
        <v>87</v>
      </c>
      <c r="I338" s="0" t="s">
        <v>156</v>
      </c>
      <c r="J338" s="0" t="n">
        <v>-10000</v>
      </c>
    </row>
    <row r="339" customFormat="false" ht="12.75" hidden="false" customHeight="false" outlineLevel="0" collapsed="false">
      <c r="A339" s="0" t="n">
        <v>35599</v>
      </c>
      <c r="B339" s="22" t="n">
        <v>36722</v>
      </c>
      <c r="C339" s="0" t="s">
        <v>73</v>
      </c>
      <c r="D339" s="0" t="n">
        <v>2000</v>
      </c>
      <c r="E339" s="0" t="n">
        <v>1399</v>
      </c>
      <c r="F339" s="0" t="s">
        <v>362</v>
      </c>
      <c r="G339" s="0" t="s">
        <v>363</v>
      </c>
      <c r="H339" s="0" t="s">
        <v>88</v>
      </c>
      <c r="I339" s="0" t="s">
        <v>343</v>
      </c>
      <c r="J339" s="0" t="n">
        <v>-70</v>
      </c>
    </row>
    <row r="340" customFormat="false" ht="12.75" hidden="false" customHeight="false" outlineLevel="0" collapsed="false">
      <c r="A340" s="0" t="n">
        <v>35599</v>
      </c>
      <c r="B340" s="22" t="n">
        <v>36738</v>
      </c>
      <c r="C340" s="0" t="s">
        <v>73</v>
      </c>
      <c r="D340" s="0" t="n">
        <v>2000</v>
      </c>
      <c r="E340" s="0" t="n">
        <v>1406</v>
      </c>
      <c r="F340" s="0" t="s">
        <v>132</v>
      </c>
      <c r="H340" s="0" t="s">
        <v>86</v>
      </c>
      <c r="J340" s="0" t="n">
        <v>-284.24</v>
      </c>
    </row>
    <row r="341" customFormat="false" ht="12.75" hidden="false" customHeight="false" outlineLevel="0" collapsed="false">
      <c r="A341" s="0" t="n">
        <v>35599</v>
      </c>
      <c r="B341" s="22" t="n">
        <v>36738</v>
      </c>
      <c r="C341" s="0" t="s">
        <v>73</v>
      </c>
      <c r="D341" s="0" t="n">
        <v>2000</v>
      </c>
      <c r="E341" s="0" t="n">
        <v>1407</v>
      </c>
      <c r="F341" s="0" t="s">
        <v>364</v>
      </c>
      <c r="G341" s="0" t="s">
        <v>365</v>
      </c>
      <c r="H341" s="0" t="s">
        <v>86</v>
      </c>
      <c r="I341" s="0" t="s">
        <v>148</v>
      </c>
      <c r="J341" s="0" t="n">
        <v>-175</v>
      </c>
      <c r="K341" s="0" t="n">
        <v>16</v>
      </c>
    </row>
    <row r="342" customFormat="false" ht="12.75" hidden="false" customHeight="false" outlineLevel="0" collapsed="false">
      <c r="A342" s="0" t="n">
        <v>35599</v>
      </c>
      <c r="B342" s="22" t="n">
        <v>36739</v>
      </c>
      <c r="C342" s="0" t="s">
        <v>73</v>
      </c>
      <c r="D342" s="0" t="n">
        <v>2000</v>
      </c>
      <c r="E342" s="0" t="n">
        <v>1408</v>
      </c>
      <c r="F342" s="23" t="s">
        <v>129</v>
      </c>
      <c r="G342" s="23" t="s">
        <v>349</v>
      </c>
      <c r="H342" s="23" t="s">
        <v>89</v>
      </c>
      <c r="I342" s="23" t="s">
        <v>174</v>
      </c>
      <c r="J342" s="23" t="n">
        <v>-150.1</v>
      </c>
      <c r="K342" s="23"/>
    </row>
    <row r="343" customFormat="false" ht="12.75" hidden="false" customHeight="false" outlineLevel="0" collapsed="false">
      <c r="A343" s="0" t="n">
        <v>35599</v>
      </c>
      <c r="B343" s="22" t="n">
        <v>36739</v>
      </c>
      <c r="C343" s="0" t="s">
        <v>73</v>
      </c>
      <c r="D343" s="0" t="n">
        <v>2000</v>
      </c>
      <c r="E343" s="0" t="n">
        <v>1409</v>
      </c>
      <c r="F343" s="0" t="s">
        <v>172</v>
      </c>
      <c r="G343" s="0" t="s">
        <v>349</v>
      </c>
      <c r="H343" s="0" t="s">
        <v>89</v>
      </c>
      <c r="I343" s="0" t="s">
        <v>174</v>
      </c>
      <c r="J343" s="0" t="n">
        <v>-15.36</v>
      </c>
    </row>
    <row r="344" customFormat="false" ht="12.75" hidden="false" customHeight="false" outlineLevel="0" collapsed="false">
      <c r="A344" s="0" t="n">
        <v>35599</v>
      </c>
      <c r="B344" s="22" t="n">
        <v>36739</v>
      </c>
      <c r="C344" s="0" t="s">
        <v>73</v>
      </c>
      <c r="D344" s="0" t="n">
        <v>2000</v>
      </c>
      <c r="E344" s="0" t="n">
        <v>1410</v>
      </c>
      <c r="F344" s="0" t="s">
        <v>191</v>
      </c>
      <c r="H344" s="0" t="s">
        <v>86</v>
      </c>
      <c r="J344" s="0" t="n">
        <v>-542.85</v>
      </c>
    </row>
    <row r="345" customFormat="false" ht="12.75" hidden="false" customHeight="false" outlineLevel="0" collapsed="false">
      <c r="A345" s="0" t="n">
        <v>35599</v>
      </c>
      <c r="B345" s="22" t="n">
        <v>36739</v>
      </c>
      <c r="C345" s="0" t="s">
        <v>73</v>
      </c>
      <c r="D345" s="0" t="n">
        <v>2000</v>
      </c>
      <c r="E345" s="0" t="n">
        <v>1411</v>
      </c>
      <c r="F345" s="0" t="s">
        <v>265</v>
      </c>
      <c r="H345" s="0" t="s">
        <v>85</v>
      </c>
      <c r="I345" s="0" t="s">
        <v>120</v>
      </c>
      <c r="J345" s="0" t="n">
        <v>-100</v>
      </c>
    </row>
    <row r="346" customFormat="false" ht="12.75" hidden="false" customHeight="false" outlineLevel="0" collapsed="false">
      <c r="A346" s="0" t="n">
        <v>35599</v>
      </c>
      <c r="B346" s="22" t="n">
        <v>36739</v>
      </c>
      <c r="C346" s="0" t="s">
        <v>73</v>
      </c>
      <c r="D346" s="0" t="n">
        <v>2000</v>
      </c>
      <c r="E346" s="0" t="n">
        <v>1412</v>
      </c>
      <c r="F346" s="0" t="s">
        <v>168</v>
      </c>
      <c r="G346" s="0" t="s">
        <v>366</v>
      </c>
      <c r="H346" s="0" t="s">
        <v>86</v>
      </c>
      <c r="I346" s="0" t="s">
        <v>294</v>
      </c>
      <c r="J346" s="0" t="n">
        <v>-1000</v>
      </c>
    </row>
    <row r="347" customFormat="false" ht="12.75" hidden="false" customHeight="false" outlineLevel="0" collapsed="false">
      <c r="A347" s="0" t="n">
        <v>35599</v>
      </c>
      <c r="B347" s="22" t="n">
        <v>36739</v>
      </c>
      <c r="C347" s="0" t="s">
        <v>73</v>
      </c>
      <c r="D347" s="0" t="n">
        <v>2000</v>
      </c>
      <c r="E347" s="0" t="n">
        <v>1413</v>
      </c>
      <c r="F347" s="0" t="s">
        <v>135</v>
      </c>
      <c r="G347" s="0" t="s">
        <v>136</v>
      </c>
      <c r="H347" s="0" t="s">
        <v>86</v>
      </c>
      <c r="I347" s="0" t="s">
        <v>134</v>
      </c>
      <c r="J347" s="0" t="n">
        <v>-15.7</v>
      </c>
    </row>
    <row r="348" customFormat="false" ht="12.75" hidden="false" customHeight="false" outlineLevel="0" collapsed="false">
      <c r="A348" s="0" t="n">
        <v>35599</v>
      </c>
      <c r="B348" s="22" t="n">
        <v>36740</v>
      </c>
      <c r="C348" s="0" t="s">
        <v>73</v>
      </c>
      <c r="D348" s="0" t="n">
        <v>2000</v>
      </c>
      <c r="E348" s="0" t="n">
        <v>1414</v>
      </c>
      <c r="F348" s="0" t="s">
        <v>367</v>
      </c>
      <c r="H348" s="0" t="s">
        <v>86</v>
      </c>
      <c r="I348" s="0" t="s">
        <v>134</v>
      </c>
      <c r="J348" s="0" t="n">
        <v>-11.84</v>
      </c>
    </row>
    <row r="349" customFormat="false" ht="12.75" hidden="false" customHeight="false" outlineLevel="0" collapsed="false">
      <c r="A349" s="0" t="n">
        <v>35599</v>
      </c>
      <c r="B349" s="22" t="n">
        <v>36741</v>
      </c>
      <c r="C349" s="0" t="s">
        <v>73</v>
      </c>
      <c r="D349" s="0" t="n">
        <v>2000</v>
      </c>
      <c r="E349" s="0" t="n">
        <v>1415</v>
      </c>
      <c r="F349" s="0" t="s">
        <v>205</v>
      </c>
      <c r="H349" s="0" t="s">
        <v>86</v>
      </c>
      <c r="J349" s="0" t="n">
        <v>-780.65</v>
      </c>
    </row>
    <row r="350" customFormat="false" ht="12.75" hidden="false" customHeight="false" outlineLevel="0" collapsed="false">
      <c r="A350" s="0" t="n">
        <v>35599</v>
      </c>
      <c r="B350" s="22" t="n">
        <v>36742</v>
      </c>
      <c r="C350" s="0" t="s">
        <v>73</v>
      </c>
      <c r="D350" s="0" t="n">
        <v>2000</v>
      </c>
      <c r="E350" s="0" t="n">
        <v>1417</v>
      </c>
      <c r="F350" s="0" t="s">
        <v>265</v>
      </c>
      <c r="G350" s="0" t="s">
        <v>368</v>
      </c>
      <c r="H350" s="0" t="s">
        <v>85</v>
      </c>
      <c r="I350" s="0" t="s">
        <v>120</v>
      </c>
      <c r="J350" s="0" t="n">
        <v>-410</v>
      </c>
    </row>
    <row r="351" customFormat="false" ht="12.75" hidden="false" customHeight="false" outlineLevel="0" collapsed="false">
      <c r="A351" s="0" t="n">
        <v>35599</v>
      </c>
      <c r="B351" s="22" t="n">
        <v>36742</v>
      </c>
      <c r="C351" s="0" t="s">
        <v>73</v>
      </c>
      <c r="D351" s="0" t="n">
        <v>2000</v>
      </c>
      <c r="E351" s="0" t="n">
        <v>1416</v>
      </c>
      <c r="F351" s="0" t="s">
        <v>145</v>
      </c>
      <c r="G351" s="0" t="s">
        <v>368</v>
      </c>
      <c r="H351" s="0" t="s">
        <v>85</v>
      </c>
      <c r="I351" s="0" t="s">
        <v>146</v>
      </c>
      <c r="J351" s="0" t="n">
        <v>-540</v>
      </c>
    </row>
    <row r="352" customFormat="false" ht="12.75" hidden="false" customHeight="false" outlineLevel="0" collapsed="false">
      <c r="A352" s="0" t="n">
        <v>35599</v>
      </c>
      <c r="B352" s="22" t="n">
        <v>36742</v>
      </c>
      <c r="C352" s="0" t="s">
        <v>73</v>
      </c>
      <c r="D352" s="0" t="n">
        <v>2000</v>
      </c>
      <c r="E352" s="0" t="n">
        <v>1418</v>
      </c>
      <c r="F352" s="0" t="s">
        <v>352</v>
      </c>
      <c r="G352" s="0" t="s">
        <v>369</v>
      </c>
      <c r="H352" s="0" t="s">
        <v>88</v>
      </c>
      <c r="I352" s="0" t="s">
        <v>343</v>
      </c>
      <c r="J352" s="0" t="n">
        <v>-70</v>
      </c>
    </row>
    <row r="353" customFormat="false" ht="12.75" hidden="false" customHeight="false" outlineLevel="0" collapsed="false">
      <c r="A353" s="0" t="n">
        <v>35599</v>
      </c>
      <c r="B353" s="22" t="n">
        <v>36742</v>
      </c>
      <c r="C353" s="0" t="s">
        <v>73</v>
      </c>
      <c r="D353" s="0" t="n">
        <v>2000</v>
      </c>
      <c r="E353" s="0" t="n">
        <v>1419</v>
      </c>
      <c r="F353" s="0" t="s">
        <v>341</v>
      </c>
      <c r="G353" s="0" t="s">
        <v>370</v>
      </c>
      <c r="H353" s="0" t="s">
        <v>88</v>
      </c>
      <c r="I353" s="0" t="s">
        <v>343</v>
      </c>
      <c r="J353" s="0" t="n">
        <v>-35</v>
      </c>
    </row>
    <row r="354" customFormat="false" ht="12.75" hidden="false" customHeight="false" outlineLevel="0" collapsed="false">
      <c r="A354" s="0" t="n">
        <v>35599</v>
      </c>
      <c r="B354" s="22" t="n">
        <v>36745</v>
      </c>
      <c r="C354" s="0" t="s">
        <v>73</v>
      </c>
      <c r="D354" s="0" t="n">
        <v>2000</v>
      </c>
      <c r="E354" s="0" t="n">
        <v>1420</v>
      </c>
      <c r="F354" s="0" t="s">
        <v>149</v>
      </c>
      <c r="G354" s="0" t="s">
        <v>211</v>
      </c>
      <c r="H354" s="0" t="s">
        <v>84</v>
      </c>
      <c r="I354" s="0" t="s">
        <v>150</v>
      </c>
      <c r="J354" s="0" t="n">
        <v>-210.11</v>
      </c>
    </row>
    <row r="355" customFormat="false" ht="12.75" hidden="false" customHeight="false" outlineLevel="0" collapsed="false">
      <c r="A355" s="0" t="n">
        <v>35599</v>
      </c>
      <c r="B355" s="22" t="n">
        <v>36745</v>
      </c>
      <c r="C355" s="0" t="s">
        <v>73</v>
      </c>
      <c r="D355" s="0" t="n">
        <v>2000</v>
      </c>
      <c r="E355" s="0" t="n">
        <v>1421</v>
      </c>
      <c r="F355" s="0" t="s">
        <v>257</v>
      </c>
      <c r="G355" s="0" t="s">
        <v>371</v>
      </c>
      <c r="H355" s="0" t="s">
        <v>88</v>
      </c>
      <c r="I355" s="0" t="s">
        <v>258</v>
      </c>
      <c r="J355" s="0" t="n">
        <v>-102</v>
      </c>
    </row>
    <row r="356" customFormat="false" ht="12.75" hidden="false" customHeight="false" outlineLevel="0" collapsed="false">
      <c r="A356" s="0" t="n">
        <v>35599</v>
      </c>
      <c r="B356" s="22" t="n">
        <v>36745</v>
      </c>
      <c r="C356" s="0" t="s">
        <v>73</v>
      </c>
      <c r="D356" s="0" t="n">
        <v>2000</v>
      </c>
      <c r="E356" s="0" t="n">
        <v>1422</v>
      </c>
      <c r="F356" s="0" t="s">
        <v>115</v>
      </c>
      <c r="H356" s="0" t="s">
        <v>86</v>
      </c>
      <c r="J356" s="0" t="n">
        <v>-1124.78</v>
      </c>
    </row>
    <row r="357" customFormat="false" ht="12.75" hidden="false" customHeight="false" outlineLevel="0" collapsed="false">
      <c r="A357" s="0" t="n">
        <v>35599</v>
      </c>
      <c r="B357" s="22" t="n">
        <v>36746</v>
      </c>
      <c r="C357" s="0" t="s">
        <v>73</v>
      </c>
      <c r="D357" s="0" t="n">
        <v>2000</v>
      </c>
      <c r="E357" s="0" t="n">
        <v>1423</v>
      </c>
      <c r="F357" s="0" t="s">
        <v>140</v>
      </c>
      <c r="G357" s="0" t="s">
        <v>349</v>
      </c>
      <c r="H357" s="0" t="s">
        <v>88</v>
      </c>
      <c r="I357" s="0" t="s">
        <v>142</v>
      </c>
      <c r="J357" s="0" t="n">
        <v>-47.41</v>
      </c>
    </row>
    <row r="358" customFormat="false" ht="12.75" hidden="false" customHeight="false" outlineLevel="0" collapsed="false">
      <c r="A358" s="0" t="n">
        <v>35599</v>
      </c>
      <c r="B358" s="22" t="n">
        <v>36747</v>
      </c>
      <c r="C358" s="0" t="s">
        <v>73</v>
      </c>
      <c r="D358" s="0" t="n">
        <v>2000</v>
      </c>
      <c r="E358" s="0" t="n">
        <v>1424</v>
      </c>
      <c r="F358" s="0" t="s">
        <v>132</v>
      </c>
      <c r="H358" s="0" t="s">
        <v>86</v>
      </c>
      <c r="J358" s="0" t="n">
        <v>-17.09</v>
      </c>
    </row>
    <row r="359" customFormat="false" ht="12.75" hidden="false" customHeight="false" outlineLevel="0" collapsed="false">
      <c r="A359" s="0" t="n">
        <v>35599</v>
      </c>
      <c r="B359" s="22" t="n">
        <v>36748</v>
      </c>
      <c r="C359" s="0" t="s">
        <v>73</v>
      </c>
      <c r="D359" s="0" t="n">
        <v>2000</v>
      </c>
      <c r="E359" s="0" t="n">
        <v>1425</v>
      </c>
      <c r="F359" s="0" t="s">
        <v>145</v>
      </c>
      <c r="G359" s="0" t="s">
        <v>372</v>
      </c>
      <c r="H359" s="0" t="s">
        <v>85</v>
      </c>
      <c r="I359" s="0" t="s">
        <v>146</v>
      </c>
      <c r="J359" s="0" t="n">
        <v>-400</v>
      </c>
    </row>
    <row r="360" customFormat="false" ht="12.75" hidden="false" customHeight="false" outlineLevel="0" collapsed="false">
      <c r="A360" s="0" t="n">
        <v>35599</v>
      </c>
      <c r="B360" s="22" t="n">
        <v>36749</v>
      </c>
      <c r="C360" s="0" t="s">
        <v>73</v>
      </c>
      <c r="D360" s="0" t="n">
        <v>2000</v>
      </c>
      <c r="E360" s="0" t="n">
        <v>1426</v>
      </c>
      <c r="F360" s="0" t="s">
        <v>265</v>
      </c>
      <c r="G360" s="0" t="s">
        <v>372</v>
      </c>
      <c r="H360" s="0" t="s">
        <v>85</v>
      </c>
      <c r="I360" s="0" t="s">
        <v>120</v>
      </c>
      <c r="J360" s="0" t="n">
        <v>-260</v>
      </c>
    </row>
    <row r="361" customFormat="false" ht="12.75" hidden="false" customHeight="false" outlineLevel="0" collapsed="false">
      <c r="A361" s="0" t="n">
        <v>35599</v>
      </c>
      <c r="B361" s="22" t="n">
        <v>36752</v>
      </c>
      <c r="C361" s="0" t="s">
        <v>73</v>
      </c>
      <c r="D361" s="0" t="n">
        <v>2000</v>
      </c>
      <c r="E361" s="0" t="n">
        <v>1427</v>
      </c>
      <c r="F361" s="0" t="s">
        <v>373</v>
      </c>
      <c r="G361" s="0" t="s">
        <v>374</v>
      </c>
      <c r="H361" s="0" t="s">
        <v>86</v>
      </c>
      <c r="I361" s="0" t="s">
        <v>134</v>
      </c>
      <c r="J361" s="0" t="n">
        <v>-108.25</v>
      </c>
    </row>
    <row r="362" customFormat="false" ht="12.75" hidden="false" customHeight="false" outlineLevel="0" collapsed="false">
      <c r="A362" s="0" t="n">
        <v>35599</v>
      </c>
      <c r="B362" s="22" t="n">
        <v>36753</v>
      </c>
      <c r="C362" s="0" t="s">
        <v>73</v>
      </c>
      <c r="D362" s="0" t="n">
        <v>2000</v>
      </c>
      <c r="E362" s="0" t="n">
        <v>1428</v>
      </c>
      <c r="F362" s="0" t="s">
        <v>364</v>
      </c>
      <c r="G362" s="0" t="s">
        <v>375</v>
      </c>
      <c r="H362" s="0" t="s">
        <v>86</v>
      </c>
      <c r="I362" s="0" t="s">
        <v>148</v>
      </c>
      <c r="J362" s="0" t="n">
        <v>-308.56</v>
      </c>
    </row>
    <row r="363" customFormat="false" ht="12.75" hidden="false" customHeight="false" outlineLevel="0" collapsed="false">
      <c r="A363" s="0" t="n">
        <v>35599</v>
      </c>
      <c r="B363" s="22" t="n">
        <v>36754</v>
      </c>
      <c r="C363" s="0" t="s">
        <v>73</v>
      </c>
      <c r="D363" s="0" t="n">
        <v>2000</v>
      </c>
      <c r="E363" s="0" t="n">
        <v>1429</v>
      </c>
      <c r="F363" s="0" t="s">
        <v>132</v>
      </c>
      <c r="G363" s="0" t="s">
        <v>297</v>
      </c>
      <c r="H363" s="0" t="s">
        <v>86</v>
      </c>
      <c r="I363" s="0" t="s">
        <v>294</v>
      </c>
      <c r="J363" s="0" t="n">
        <v>-166.71</v>
      </c>
      <c r="K363" s="0" t="n">
        <v>23</v>
      </c>
    </row>
    <row r="364" customFormat="false" ht="12.75" hidden="false" customHeight="false" outlineLevel="0" collapsed="false">
      <c r="A364" s="0" t="n">
        <v>35599</v>
      </c>
      <c r="B364" s="22" t="n">
        <v>36755</v>
      </c>
      <c r="C364" s="0" t="s">
        <v>73</v>
      </c>
      <c r="D364" s="0" t="n">
        <v>2000</v>
      </c>
      <c r="E364" s="0" t="n">
        <v>1430</v>
      </c>
      <c r="F364" s="0" t="s">
        <v>145</v>
      </c>
      <c r="G364" s="0" t="s">
        <v>376</v>
      </c>
      <c r="H364" s="0" t="s">
        <v>85</v>
      </c>
      <c r="I364" s="0" t="s">
        <v>146</v>
      </c>
      <c r="J364" s="0" t="n">
        <v>-270</v>
      </c>
    </row>
    <row r="365" customFormat="false" ht="12.75" hidden="false" customHeight="false" outlineLevel="0" collapsed="false">
      <c r="A365" s="0" t="n">
        <v>35599</v>
      </c>
      <c r="B365" s="22" t="n">
        <v>36756</v>
      </c>
      <c r="C365" s="0" t="s">
        <v>73</v>
      </c>
      <c r="D365" s="0" t="n">
        <v>2000</v>
      </c>
      <c r="E365" s="0" t="n">
        <v>1431</v>
      </c>
      <c r="F365" s="0" t="s">
        <v>364</v>
      </c>
      <c r="G365" s="0" t="s">
        <v>377</v>
      </c>
      <c r="H365" s="0" t="s">
        <v>86</v>
      </c>
      <c r="I365" s="0" t="s">
        <v>148</v>
      </c>
      <c r="J365" s="0" t="n">
        <v>-149.95</v>
      </c>
      <c r="K365" s="0" t="n">
        <v>23</v>
      </c>
    </row>
    <row r="366" customFormat="false" ht="12.75" hidden="false" customHeight="false" outlineLevel="0" collapsed="false">
      <c r="A366" s="0" t="n">
        <v>35599</v>
      </c>
      <c r="B366" s="22" t="n">
        <v>36756</v>
      </c>
      <c r="C366" s="0" t="s">
        <v>73</v>
      </c>
      <c r="D366" s="0" t="n">
        <v>2000</v>
      </c>
      <c r="E366" s="0" t="n">
        <v>1432</v>
      </c>
      <c r="F366" s="0" t="s">
        <v>265</v>
      </c>
      <c r="G366" s="0" t="s">
        <v>376</v>
      </c>
      <c r="H366" s="0" t="s">
        <v>85</v>
      </c>
      <c r="I366" s="0" t="s">
        <v>120</v>
      </c>
      <c r="J366" s="0" t="n">
        <v>-260</v>
      </c>
    </row>
    <row r="367" customFormat="false" ht="12.75" hidden="false" customHeight="false" outlineLevel="0" collapsed="false">
      <c r="A367" s="0" t="n">
        <v>35599</v>
      </c>
      <c r="B367" s="22" t="n">
        <v>36759</v>
      </c>
      <c r="C367" s="0" t="s">
        <v>73</v>
      </c>
      <c r="D367" s="0" t="n">
        <v>2000</v>
      </c>
      <c r="E367" s="0" t="n">
        <v>1433</v>
      </c>
      <c r="F367" s="0" t="s">
        <v>378</v>
      </c>
      <c r="G367" s="0" t="s">
        <v>379</v>
      </c>
      <c r="H367" s="0" t="s">
        <v>84</v>
      </c>
      <c r="I367" s="0" t="s">
        <v>123</v>
      </c>
      <c r="J367" s="0" t="n">
        <v>-125</v>
      </c>
      <c r="K367" s="0" t="n">
        <v>27</v>
      </c>
    </row>
    <row r="368" customFormat="false" ht="12.75" hidden="false" customHeight="false" outlineLevel="0" collapsed="false">
      <c r="A368" s="0" t="n">
        <v>35599</v>
      </c>
      <c r="B368" s="22" t="n">
        <v>36761</v>
      </c>
      <c r="C368" s="0" t="s">
        <v>73</v>
      </c>
      <c r="D368" s="0" t="n">
        <v>2000</v>
      </c>
      <c r="E368" s="0" t="n">
        <v>1434</v>
      </c>
      <c r="F368" s="0" t="s">
        <v>341</v>
      </c>
      <c r="G368" s="0" t="s">
        <v>380</v>
      </c>
      <c r="H368" s="0" t="s">
        <v>88</v>
      </c>
      <c r="I368" s="0" t="s">
        <v>343</v>
      </c>
      <c r="J368" s="0" t="n">
        <v>-70</v>
      </c>
    </row>
    <row r="369" customFormat="false" ht="12.75" hidden="false" customHeight="false" outlineLevel="0" collapsed="false">
      <c r="A369" s="0" t="n">
        <v>35599</v>
      </c>
      <c r="B369" s="22" t="n">
        <v>36761</v>
      </c>
      <c r="C369" s="0" t="s">
        <v>73</v>
      </c>
      <c r="D369" s="0" t="n">
        <v>2000</v>
      </c>
      <c r="E369" s="0" t="n">
        <v>1435</v>
      </c>
      <c r="F369" s="0" t="s">
        <v>381</v>
      </c>
      <c r="G369" s="0" t="s">
        <v>382</v>
      </c>
      <c r="H369" s="0" t="s">
        <v>88</v>
      </c>
      <c r="I369" s="0" t="s">
        <v>343</v>
      </c>
      <c r="J369" s="0" t="n">
        <v>-70</v>
      </c>
    </row>
    <row r="370" customFormat="false" ht="12.75" hidden="false" customHeight="false" outlineLevel="0" collapsed="false">
      <c r="A370" s="0" t="n">
        <v>35599</v>
      </c>
      <c r="B370" s="22" t="n">
        <v>36763</v>
      </c>
      <c r="C370" s="0" t="s">
        <v>73</v>
      </c>
      <c r="D370" s="0" t="n">
        <v>2000</v>
      </c>
      <c r="E370" s="0" t="n">
        <v>1436</v>
      </c>
      <c r="F370" s="0" t="s">
        <v>145</v>
      </c>
      <c r="G370" s="0" t="s">
        <v>383</v>
      </c>
      <c r="H370" s="0" t="s">
        <v>85</v>
      </c>
      <c r="I370" s="0" t="s">
        <v>146</v>
      </c>
      <c r="J370" s="0" t="n">
        <v>-270</v>
      </c>
    </row>
    <row r="371" customFormat="false" ht="12.75" hidden="false" customHeight="false" outlineLevel="0" collapsed="false">
      <c r="A371" s="0" t="n">
        <v>35599</v>
      </c>
      <c r="B371" s="22" t="n">
        <v>36764</v>
      </c>
      <c r="C371" s="0" t="s">
        <v>73</v>
      </c>
      <c r="D371" s="0" t="n">
        <v>2000</v>
      </c>
      <c r="E371" s="0" t="n">
        <v>1437</v>
      </c>
      <c r="F371" s="0" t="s">
        <v>265</v>
      </c>
      <c r="G371" s="0" t="s">
        <v>383</v>
      </c>
      <c r="H371" s="0" t="s">
        <v>85</v>
      </c>
      <c r="I371" s="0" t="s">
        <v>120</v>
      </c>
      <c r="J371" s="0" t="n">
        <v>-260</v>
      </c>
    </row>
    <row r="372" customFormat="false" ht="12.75" hidden="false" customHeight="false" outlineLevel="0" collapsed="false">
      <c r="A372" s="0" t="n">
        <v>35599</v>
      </c>
      <c r="B372" s="22" t="n">
        <v>36767</v>
      </c>
      <c r="C372" s="0" t="s">
        <v>73</v>
      </c>
      <c r="D372" s="0" t="n">
        <v>2000</v>
      </c>
      <c r="E372" s="0" t="n">
        <v>1438</v>
      </c>
      <c r="F372" s="0" t="s">
        <v>132</v>
      </c>
      <c r="H372" s="0" t="s">
        <v>86</v>
      </c>
      <c r="J372" s="0" t="n">
        <v>-94</v>
      </c>
    </row>
    <row r="373" customFormat="false" ht="12.75" hidden="false" customHeight="false" outlineLevel="0" collapsed="false">
      <c r="A373" s="0" t="n">
        <v>38385</v>
      </c>
      <c r="B373" s="22" t="n">
        <v>36384</v>
      </c>
      <c r="C373" s="0" t="s">
        <v>73</v>
      </c>
      <c r="D373" s="0" t="n">
        <v>1999</v>
      </c>
      <c r="F373" s="0" t="s">
        <v>384</v>
      </c>
      <c r="G373" s="0" t="s">
        <v>385</v>
      </c>
      <c r="H373" s="0" t="s">
        <v>87</v>
      </c>
      <c r="I373" s="0" t="s">
        <v>386</v>
      </c>
      <c r="J373" s="0" t="n">
        <v>200</v>
      </c>
    </row>
    <row r="374" customFormat="false" ht="12.75" hidden="false" customHeight="false" outlineLevel="0" collapsed="false">
      <c r="A374" s="0" t="n">
        <v>38385</v>
      </c>
      <c r="B374" s="22" t="n">
        <v>36494</v>
      </c>
      <c r="C374" s="0" t="s">
        <v>74</v>
      </c>
      <c r="D374" s="0" t="n">
        <v>1999</v>
      </c>
      <c r="F374" s="0" t="s">
        <v>236</v>
      </c>
      <c r="G374" s="0" t="s">
        <v>387</v>
      </c>
      <c r="H374" s="0" t="s">
        <v>88</v>
      </c>
      <c r="I374" s="0" t="s">
        <v>109</v>
      </c>
      <c r="J374" s="0" t="n">
        <v>-10</v>
      </c>
    </row>
    <row r="375" customFormat="false" ht="12.75" hidden="false" customHeight="false" outlineLevel="0" collapsed="false">
      <c r="A375" s="0" t="n">
        <v>38385</v>
      </c>
      <c r="B375" s="22" t="n">
        <v>36464</v>
      </c>
      <c r="C375" s="0" t="s">
        <v>75</v>
      </c>
      <c r="D375" s="0" t="n">
        <v>1999</v>
      </c>
      <c r="F375" s="0" t="s">
        <v>236</v>
      </c>
      <c r="G375" s="0" t="s">
        <v>387</v>
      </c>
      <c r="H375" s="0" t="s">
        <v>88</v>
      </c>
      <c r="I375" s="0" t="s">
        <v>109</v>
      </c>
      <c r="J375" s="0" t="n">
        <v>-10</v>
      </c>
    </row>
    <row r="376" customFormat="false" ht="12.75" hidden="false" customHeight="false" outlineLevel="0" collapsed="false">
      <c r="A376" s="0" t="n">
        <v>38385</v>
      </c>
      <c r="B376" s="22" t="n">
        <v>36433</v>
      </c>
      <c r="C376" s="0" t="s">
        <v>76</v>
      </c>
      <c r="D376" s="0" t="n">
        <v>1999</v>
      </c>
      <c r="F376" s="0" t="s">
        <v>236</v>
      </c>
      <c r="G376" s="0" t="s">
        <v>387</v>
      </c>
      <c r="H376" s="0" t="s">
        <v>88</v>
      </c>
      <c r="I376" s="0" t="s">
        <v>109</v>
      </c>
      <c r="J376" s="0" t="n">
        <v>-10</v>
      </c>
    </row>
    <row r="377" customFormat="false" ht="12.75" hidden="false" customHeight="false" outlineLevel="0" collapsed="false">
      <c r="A377" s="0" t="n">
        <v>38385</v>
      </c>
      <c r="B377" s="22" t="n">
        <v>36524</v>
      </c>
      <c r="C377" s="0" t="s">
        <v>77</v>
      </c>
      <c r="D377" s="0" t="n">
        <v>2000</v>
      </c>
      <c r="F377" s="0" t="s">
        <v>388</v>
      </c>
      <c r="G377" s="0" t="s">
        <v>389</v>
      </c>
      <c r="H377" s="0" t="s">
        <v>90</v>
      </c>
      <c r="I377" s="0" t="s">
        <v>390</v>
      </c>
      <c r="J377" s="0" t="n">
        <v>-15350</v>
      </c>
    </row>
    <row r="378" customFormat="false" ht="12.75" hidden="false" customHeight="false" outlineLevel="0" collapsed="false">
      <c r="A378" s="0" t="n">
        <v>38385</v>
      </c>
      <c r="B378" s="22" t="n">
        <v>36522</v>
      </c>
      <c r="C378" s="0" t="s">
        <v>77</v>
      </c>
      <c r="D378" s="0" t="n">
        <v>2000</v>
      </c>
      <c r="F378" s="0" t="s">
        <v>391</v>
      </c>
      <c r="H378" s="0" t="s">
        <v>91</v>
      </c>
      <c r="I378" s="0" t="s">
        <v>392</v>
      </c>
      <c r="J378" s="0" t="n">
        <v>-3941.3</v>
      </c>
    </row>
    <row r="379" customFormat="false" ht="12.75" hidden="false" customHeight="false" outlineLevel="0" collapsed="false">
      <c r="A379" s="0" t="n">
        <v>38385</v>
      </c>
      <c r="B379" s="22" t="n">
        <v>36533</v>
      </c>
      <c r="C379" s="0" t="s">
        <v>77</v>
      </c>
      <c r="D379" s="0" t="n">
        <v>2000</v>
      </c>
      <c r="F379" s="0" t="s">
        <v>393</v>
      </c>
      <c r="H379" s="0" t="s">
        <v>90</v>
      </c>
      <c r="I379" s="0" t="s">
        <v>394</v>
      </c>
      <c r="J379" s="0" t="n">
        <v>-496.58</v>
      </c>
    </row>
    <row r="380" customFormat="false" ht="12.75" hidden="false" customHeight="false" outlineLevel="0" collapsed="false">
      <c r="A380" s="0" t="n">
        <v>38385</v>
      </c>
      <c r="B380" s="22" t="n">
        <v>36525</v>
      </c>
      <c r="C380" s="0" t="s">
        <v>77</v>
      </c>
      <c r="D380" s="0" t="n">
        <v>2000</v>
      </c>
      <c r="F380" s="0" t="s">
        <v>395</v>
      </c>
      <c r="H380" s="0" t="s">
        <v>92</v>
      </c>
      <c r="I380" s="0" t="s">
        <v>396</v>
      </c>
      <c r="J380" s="25" t="n">
        <v>-11639.77</v>
      </c>
    </row>
    <row r="381" customFormat="false" ht="12.75" hidden="false" customHeight="false" outlineLevel="0" collapsed="false">
      <c r="A381" s="0" t="n">
        <v>38385</v>
      </c>
      <c r="B381" s="22" t="n">
        <v>36530</v>
      </c>
      <c r="C381" s="0" t="s">
        <v>77</v>
      </c>
      <c r="D381" s="0" t="n">
        <v>2000</v>
      </c>
      <c r="F381" s="0" t="s">
        <v>236</v>
      </c>
      <c r="G381" s="0" t="s">
        <v>397</v>
      </c>
      <c r="H381" s="0" t="s">
        <v>88</v>
      </c>
      <c r="I381" s="0" t="s">
        <v>109</v>
      </c>
      <c r="J381" s="0" t="n">
        <v>-17</v>
      </c>
    </row>
    <row r="382" customFormat="false" ht="12.75" hidden="false" customHeight="false" outlineLevel="0" collapsed="false">
      <c r="A382" s="0" t="n">
        <v>38385</v>
      </c>
      <c r="B382" s="22" t="n">
        <v>36557</v>
      </c>
      <c r="C382" s="0" t="s">
        <v>78</v>
      </c>
      <c r="D382" s="0" t="n">
        <v>2000</v>
      </c>
      <c r="F382" s="0" t="s">
        <v>398</v>
      </c>
      <c r="H382" s="0" t="s">
        <v>87</v>
      </c>
      <c r="I382" s="0" t="s">
        <v>156</v>
      </c>
      <c r="J382" s="26" t="n">
        <v>10000</v>
      </c>
    </row>
    <row r="383" customFormat="false" ht="12.75" hidden="false" customHeight="false" outlineLevel="0" collapsed="false">
      <c r="A383" s="0" t="n">
        <v>38385</v>
      </c>
      <c r="B383" s="22" t="n">
        <v>36563</v>
      </c>
      <c r="C383" s="0" t="s">
        <v>78</v>
      </c>
      <c r="D383" s="0" t="n">
        <v>2000</v>
      </c>
      <c r="F383" s="0" t="s">
        <v>399</v>
      </c>
      <c r="H383" s="0" t="s">
        <v>86</v>
      </c>
      <c r="J383" s="0" t="n">
        <v>-87.82</v>
      </c>
    </row>
    <row r="384" customFormat="false" ht="12.75" hidden="false" customHeight="false" outlineLevel="0" collapsed="false">
      <c r="A384" s="0" t="n">
        <v>38385</v>
      </c>
      <c r="B384" s="22" t="n">
        <v>36563</v>
      </c>
      <c r="C384" s="0" t="s">
        <v>78</v>
      </c>
      <c r="D384" s="0" t="n">
        <v>2000</v>
      </c>
      <c r="F384" s="0" t="s">
        <v>400</v>
      </c>
      <c r="H384" s="0" t="s">
        <v>86</v>
      </c>
      <c r="J384" s="0" t="n">
        <v>-18.82</v>
      </c>
    </row>
    <row r="385" customFormat="false" ht="12.75" hidden="false" customHeight="false" outlineLevel="0" collapsed="false">
      <c r="A385" s="0" t="n">
        <v>38385</v>
      </c>
      <c r="B385" s="22" t="n">
        <v>36564</v>
      </c>
      <c r="C385" s="0" t="s">
        <v>78</v>
      </c>
      <c r="D385" s="0" t="n">
        <v>2000</v>
      </c>
      <c r="F385" s="0" t="s">
        <v>399</v>
      </c>
      <c r="H385" s="0" t="s">
        <v>86</v>
      </c>
      <c r="J385" s="0" t="n">
        <v>-21.11</v>
      </c>
    </row>
    <row r="386" customFormat="false" ht="12.75" hidden="false" customHeight="false" outlineLevel="0" collapsed="false">
      <c r="A386" s="0" t="n">
        <v>38385</v>
      </c>
      <c r="B386" s="22" t="n">
        <v>36572</v>
      </c>
      <c r="C386" s="0" t="s">
        <v>78</v>
      </c>
      <c r="D386" s="0" t="n">
        <v>2000</v>
      </c>
      <c r="F386" s="0" t="s">
        <v>399</v>
      </c>
      <c r="H386" s="0" t="s">
        <v>86</v>
      </c>
      <c r="J386" s="0" t="n">
        <v>-58.31</v>
      </c>
    </row>
    <row r="387" customFormat="false" ht="12.75" hidden="false" customHeight="false" outlineLevel="0" collapsed="false">
      <c r="A387" s="0" t="n">
        <v>38385</v>
      </c>
      <c r="B387" s="22" t="n">
        <v>36578</v>
      </c>
      <c r="C387" s="0" t="s">
        <v>78</v>
      </c>
      <c r="D387" s="0" t="n">
        <v>2000</v>
      </c>
      <c r="F387" s="0" t="s">
        <v>401</v>
      </c>
      <c r="H387" s="0" t="s">
        <v>86</v>
      </c>
      <c r="J387" s="0" t="n">
        <v>-396.2</v>
      </c>
    </row>
    <row r="388" customFormat="false" ht="12.75" hidden="false" customHeight="false" outlineLevel="0" collapsed="false">
      <c r="A388" s="0" t="n">
        <v>38385</v>
      </c>
      <c r="B388" s="22" t="n">
        <v>36578</v>
      </c>
      <c r="C388" s="0" t="s">
        <v>78</v>
      </c>
      <c r="D388" s="0" t="n">
        <v>2000</v>
      </c>
      <c r="F388" s="0" t="s">
        <v>400</v>
      </c>
      <c r="H388" s="0" t="s">
        <v>86</v>
      </c>
      <c r="J388" s="0" t="n">
        <v>-74.55</v>
      </c>
    </row>
    <row r="389" customFormat="false" ht="12.75" hidden="false" customHeight="false" outlineLevel="0" collapsed="false">
      <c r="A389" s="0" t="n">
        <v>38385</v>
      </c>
      <c r="B389" s="22" t="n">
        <v>36578</v>
      </c>
      <c r="C389" s="0" t="s">
        <v>78</v>
      </c>
      <c r="D389" s="0" t="n">
        <v>2000</v>
      </c>
      <c r="F389" s="0" t="s">
        <v>399</v>
      </c>
      <c r="H389" s="0" t="s">
        <v>86</v>
      </c>
      <c r="J389" s="0" t="n">
        <v>-35.78</v>
      </c>
    </row>
    <row r="390" customFormat="false" ht="12.75" hidden="false" customHeight="false" outlineLevel="0" collapsed="false">
      <c r="A390" s="0" t="n">
        <v>38385</v>
      </c>
      <c r="B390" s="22" t="n">
        <v>36578</v>
      </c>
      <c r="C390" s="0" t="s">
        <v>78</v>
      </c>
      <c r="D390" s="0" t="n">
        <v>2000</v>
      </c>
      <c r="F390" s="0" t="s">
        <v>400</v>
      </c>
      <c r="H390" s="0" t="s">
        <v>86</v>
      </c>
      <c r="J390" s="0" t="n">
        <v>-15.52</v>
      </c>
    </row>
    <row r="391" customFormat="false" ht="12.75" hidden="false" customHeight="false" outlineLevel="0" collapsed="false">
      <c r="A391" s="0" t="n">
        <v>38385</v>
      </c>
      <c r="B391" s="22" t="n">
        <v>36579</v>
      </c>
      <c r="C391" s="0" t="s">
        <v>78</v>
      </c>
      <c r="D391" s="0" t="n">
        <v>2000</v>
      </c>
      <c r="F391" s="0" t="s">
        <v>399</v>
      </c>
      <c r="H391" s="0" t="s">
        <v>86</v>
      </c>
      <c r="J391" s="0" t="n">
        <v>-31.32</v>
      </c>
    </row>
    <row r="392" customFormat="false" ht="12.75" hidden="false" customHeight="false" outlineLevel="0" collapsed="false">
      <c r="A392" s="0" t="n">
        <v>38385</v>
      </c>
      <c r="B392" s="22" t="n">
        <v>36580</v>
      </c>
      <c r="C392" s="0" t="s">
        <v>78</v>
      </c>
      <c r="D392" s="0" t="n">
        <v>2000</v>
      </c>
      <c r="F392" s="0" t="s">
        <v>401</v>
      </c>
      <c r="H392" s="0" t="s">
        <v>86</v>
      </c>
      <c r="J392" s="0" t="n">
        <v>-47.11</v>
      </c>
    </row>
    <row r="393" customFormat="false" ht="12.75" hidden="false" customHeight="false" outlineLevel="0" collapsed="false">
      <c r="A393" s="0" t="n">
        <v>38385</v>
      </c>
      <c r="B393" s="22" t="n">
        <v>36581</v>
      </c>
      <c r="C393" s="0" t="s">
        <v>78</v>
      </c>
      <c r="D393" s="0" t="n">
        <v>2000</v>
      </c>
      <c r="F393" s="0" t="s">
        <v>399</v>
      </c>
      <c r="H393" s="0" t="s">
        <v>86</v>
      </c>
      <c r="J393" s="0" t="n">
        <v>-19.47</v>
      </c>
    </row>
    <row r="394" customFormat="false" ht="12.75" hidden="false" customHeight="false" outlineLevel="0" collapsed="false">
      <c r="A394" s="0" t="n">
        <v>38385</v>
      </c>
      <c r="B394" s="22" t="n">
        <v>36584</v>
      </c>
      <c r="C394" s="0" t="s">
        <v>78</v>
      </c>
      <c r="D394" s="0" t="n">
        <v>2000</v>
      </c>
      <c r="F394" s="0" t="s">
        <v>398</v>
      </c>
      <c r="H394" s="0" t="s">
        <v>87</v>
      </c>
      <c r="I394" s="0" t="s">
        <v>156</v>
      </c>
      <c r="J394" s="26" t="n">
        <v>10000</v>
      </c>
    </row>
    <row r="395" customFormat="false" ht="12.75" hidden="false" customHeight="false" outlineLevel="0" collapsed="false">
      <c r="A395" s="0" t="n">
        <v>38385</v>
      </c>
      <c r="B395" s="22" t="n">
        <v>36584</v>
      </c>
      <c r="C395" s="0" t="s">
        <v>78</v>
      </c>
      <c r="D395" s="0" t="n">
        <v>2000</v>
      </c>
      <c r="F395" s="0" t="s">
        <v>402</v>
      </c>
      <c r="G395" s="0" t="s">
        <v>403</v>
      </c>
      <c r="H395" s="0" t="s">
        <v>86</v>
      </c>
      <c r="J395" s="0" t="n">
        <v>-560.95</v>
      </c>
    </row>
    <row r="396" customFormat="false" ht="12.75" hidden="false" customHeight="false" outlineLevel="0" collapsed="false">
      <c r="B396" s="22"/>
      <c r="C396" s="0" t="s">
        <v>78</v>
      </c>
      <c r="D396" s="0" t="n">
        <v>2000</v>
      </c>
      <c r="F396" s="0" t="s">
        <v>110</v>
      </c>
      <c r="G396" s="0" t="s">
        <v>404</v>
      </c>
      <c r="H396" s="0" t="s">
        <v>88</v>
      </c>
      <c r="I396" s="0" t="s">
        <v>109</v>
      </c>
      <c r="J396" s="0" t="n">
        <v>-130</v>
      </c>
    </row>
    <row r="397" customFormat="false" ht="12.75" hidden="false" customHeight="false" outlineLevel="0" collapsed="false">
      <c r="A397" s="0" t="n">
        <v>38385</v>
      </c>
      <c r="B397" s="22" t="n">
        <v>36584</v>
      </c>
      <c r="C397" s="0" t="s">
        <v>78</v>
      </c>
      <c r="D397" s="0" t="n">
        <v>2000</v>
      </c>
      <c r="F397" s="0" t="s">
        <v>400</v>
      </c>
      <c r="H397" s="0" t="s">
        <v>86</v>
      </c>
      <c r="J397" s="0" t="n">
        <v>-61.04</v>
      </c>
    </row>
    <row r="398" customFormat="false" ht="12.75" hidden="false" customHeight="false" outlineLevel="0" collapsed="false">
      <c r="A398" s="0" t="n">
        <v>38385</v>
      </c>
      <c r="B398" s="22" t="n">
        <v>36584</v>
      </c>
      <c r="C398" s="0" t="s">
        <v>78</v>
      </c>
      <c r="D398" s="0" t="n">
        <v>2000</v>
      </c>
      <c r="F398" s="0" t="s">
        <v>400</v>
      </c>
      <c r="H398" s="0" t="s">
        <v>86</v>
      </c>
      <c r="J398" s="0" t="n">
        <v>-54.87</v>
      </c>
    </row>
    <row r="399" customFormat="false" ht="12.75" hidden="false" customHeight="false" outlineLevel="0" collapsed="false">
      <c r="A399" s="0" t="n">
        <v>38385</v>
      </c>
      <c r="B399" s="22" t="n">
        <v>36555</v>
      </c>
      <c r="C399" s="0" t="s">
        <v>78</v>
      </c>
      <c r="D399" s="0" t="n">
        <v>2000</v>
      </c>
      <c r="F399" s="0" t="s">
        <v>391</v>
      </c>
      <c r="H399" s="0" t="s">
        <v>91</v>
      </c>
      <c r="I399" s="0" t="s">
        <v>392</v>
      </c>
      <c r="J399" s="0" t="n">
        <v>-3941.3</v>
      </c>
    </row>
    <row r="400" customFormat="false" ht="12.75" hidden="false" customHeight="false" outlineLevel="0" collapsed="false">
      <c r="A400" s="0" t="n">
        <v>38385</v>
      </c>
      <c r="B400" s="22" t="n">
        <v>36619</v>
      </c>
      <c r="C400" s="0" t="s">
        <v>80</v>
      </c>
      <c r="D400" s="0" t="n">
        <v>2000</v>
      </c>
      <c r="F400" s="0" t="s">
        <v>191</v>
      </c>
      <c r="H400" s="0" t="s">
        <v>86</v>
      </c>
      <c r="J400" s="0" t="n">
        <v>-75.2</v>
      </c>
    </row>
    <row r="401" customFormat="false" ht="12.75" hidden="false" customHeight="false" outlineLevel="0" collapsed="false">
      <c r="A401" s="0" t="n">
        <v>38385</v>
      </c>
      <c r="B401" s="22" t="n">
        <v>36619</v>
      </c>
      <c r="C401" s="0" t="s">
        <v>80</v>
      </c>
      <c r="D401" s="0" t="n">
        <v>2000</v>
      </c>
      <c r="F401" s="0" t="s">
        <v>400</v>
      </c>
      <c r="H401" s="0" t="s">
        <v>86</v>
      </c>
      <c r="J401" s="0" t="n">
        <v>-21.3</v>
      </c>
    </row>
    <row r="402" customFormat="false" ht="12.75" hidden="false" customHeight="false" outlineLevel="0" collapsed="false">
      <c r="A402" s="0" t="n">
        <v>38385</v>
      </c>
      <c r="B402" s="22" t="n">
        <v>36620</v>
      </c>
      <c r="C402" s="0" t="s">
        <v>80</v>
      </c>
      <c r="D402" s="0" t="n">
        <v>2000</v>
      </c>
      <c r="F402" s="0" t="s">
        <v>405</v>
      </c>
      <c r="H402" s="0" t="s">
        <v>90</v>
      </c>
      <c r="I402" s="0" t="s">
        <v>114</v>
      </c>
      <c r="J402" s="0" t="n">
        <v>-5</v>
      </c>
    </row>
    <row r="403" customFormat="false" ht="12.75" hidden="false" customHeight="false" outlineLevel="0" collapsed="false">
      <c r="A403" s="0" t="n">
        <v>38385</v>
      </c>
      <c r="B403" s="22" t="n">
        <v>36621</v>
      </c>
      <c r="C403" s="0" t="s">
        <v>80</v>
      </c>
      <c r="D403" s="0" t="n">
        <v>2000</v>
      </c>
      <c r="F403" s="0" t="s">
        <v>400</v>
      </c>
      <c r="H403" s="0" t="s">
        <v>86</v>
      </c>
      <c r="J403" s="0" t="n">
        <v>-69.74</v>
      </c>
    </row>
    <row r="404" customFormat="false" ht="12.75" hidden="false" customHeight="false" outlineLevel="0" collapsed="false">
      <c r="A404" s="0" t="n">
        <v>38385</v>
      </c>
      <c r="B404" s="22" t="n">
        <v>36621</v>
      </c>
      <c r="C404" s="0" t="s">
        <v>80</v>
      </c>
      <c r="D404" s="0" t="n">
        <v>2000</v>
      </c>
      <c r="F404" s="0" t="s">
        <v>191</v>
      </c>
      <c r="H404" s="0" t="s">
        <v>86</v>
      </c>
      <c r="J404" s="0" t="n">
        <v>-3.22</v>
      </c>
    </row>
    <row r="405" customFormat="false" ht="12.75" hidden="false" customHeight="false" outlineLevel="0" collapsed="false">
      <c r="A405" s="0" t="n">
        <v>38385</v>
      </c>
      <c r="B405" s="22" t="n">
        <v>36622</v>
      </c>
      <c r="C405" s="0" t="s">
        <v>80</v>
      </c>
      <c r="D405" s="0" t="n">
        <v>2000</v>
      </c>
      <c r="F405" s="0" t="s">
        <v>400</v>
      </c>
      <c r="H405" s="0" t="s">
        <v>86</v>
      </c>
      <c r="J405" s="0" t="n">
        <v>-21.89</v>
      </c>
    </row>
    <row r="406" customFormat="false" ht="12.75" hidden="false" customHeight="false" outlineLevel="0" collapsed="false">
      <c r="A406" s="0" t="n">
        <v>38385</v>
      </c>
      <c r="B406" s="22" t="n">
        <v>36623</v>
      </c>
      <c r="C406" s="0" t="s">
        <v>80</v>
      </c>
      <c r="D406" s="0" t="n">
        <v>2000</v>
      </c>
      <c r="F406" s="0" t="s">
        <v>406</v>
      </c>
      <c r="H406" s="0" t="s">
        <v>90</v>
      </c>
      <c r="I406" s="0" t="s">
        <v>114</v>
      </c>
      <c r="J406" s="0" t="n">
        <v>-29.2</v>
      </c>
    </row>
    <row r="407" customFormat="false" ht="12.75" hidden="false" customHeight="false" outlineLevel="0" collapsed="false">
      <c r="A407" s="0" t="n">
        <v>38385</v>
      </c>
      <c r="B407" s="22" t="n">
        <v>36623</v>
      </c>
      <c r="C407" s="0" t="s">
        <v>80</v>
      </c>
      <c r="D407" s="0" t="n">
        <v>2000</v>
      </c>
      <c r="F407" s="0" t="s">
        <v>400</v>
      </c>
      <c r="H407" s="0" t="s">
        <v>86</v>
      </c>
      <c r="J407" s="0" t="n">
        <v>-8.89</v>
      </c>
    </row>
    <row r="408" customFormat="false" ht="12.75" hidden="false" customHeight="false" outlineLevel="0" collapsed="false">
      <c r="A408" s="0" t="n">
        <v>38385</v>
      </c>
      <c r="B408" s="22" t="n">
        <v>36626</v>
      </c>
      <c r="C408" s="0" t="s">
        <v>80</v>
      </c>
      <c r="D408" s="0" t="n">
        <v>2000</v>
      </c>
      <c r="F408" s="0" t="s">
        <v>400</v>
      </c>
      <c r="H408" s="0" t="s">
        <v>86</v>
      </c>
      <c r="J408" s="0" t="n">
        <v>-27.96</v>
      </c>
    </row>
    <row r="409" customFormat="false" ht="12.75" hidden="false" customHeight="false" outlineLevel="0" collapsed="false">
      <c r="A409" s="0" t="n">
        <v>38385</v>
      </c>
      <c r="B409" s="22" t="n">
        <v>36626</v>
      </c>
      <c r="C409" s="0" t="s">
        <v>80</v>
      </c>
      <c r="D409" s="0" t="n">
        <v>2000</v>
      </c>
      <c r="F409" s="0" t="s">
        <v>401</v>
      </c>
      <c r="H409" s="0" t="s">
        <v>86</v>
      </c>
      <c r="J409" s="0" t="n">
        <v>-17.59</v>
      </c>
    </row>
    <row r="410" customFormat="false" ht="12.75" hidden="false" customHeight="false" outlineLevel="0" collapsed="false">
      <c r="A410" s="0" t="n">
        <v>38385</v>
      </c>
      <c r="B410" s="22" t="n">
        <v>36627</v>
      </c>
      <c r="C410" s="0" t="s">
        <v>80</v>
      </c>
      <c r="D410" s="0" t="n">
        <v>2000</v>
      </c>
      <c r="F410" s="0" t="s">
        <v>407</v>
      </c>
      <c r="H410" s="0" t="s">
        <v>86</v>
      </c>
      <c r="J410" s="0" t="n">
        <v>-18.9</v>
      </c>
    </row>
    <row r="411" customFormat="false" ht="12.75" hidden="false" customHeight="false" outlineLevel="0" collapsed="false">
      <c r="A411" s="0" t="n">
        <v>38385</v>
      </c>
      <c r="B411" s="22" t="n">
        <v>36627</v>
      </c>
      <c r="C411" s="0" t="s">
        <v>80</v>
      </c>
      <c r="D411" s="0" t="n">
        <v>2000</v>
      </c>
      <c r="F411" s="0" t="s">
        <v>191</v>
      </c>
      <c r="H411" s="0" t="s">
        <v>408</v>
      </c>
      <c r="J411" s="0" t="n">
        <v>-4.97</v>
      </c>
    </row>
    <row r="412" customFormat="false" ht="12.75" hidden="false" customHeight="false" outlineLevel="0" collapsed="false">
      <c r="A412" s="0" t="n">
        <v>38385</v>
      </c>
      <c r="B412" s="22" t="n">
        <v>36630</v>
      </c>
      <c r="C412" s="0" t="s">
        <v>80</v>
      </c>
      <c r="D412" s="0" t="n">
        <v>2000</v>
      </c>
      <c r="F412" s="0" t="s">
        <v>406</v>
      </c>
      <c r="H412" s="0" t="s">
        <v>86</v>
      </c>
      <c r="I412" s="0" t="s">
        <v>114</v>
      </c>
      <c r="J412" s="0" t="n">
        <v>-29</v>
      </c>
    </row>
    <row r="413" customFormat="false" ht="12.75" hidden="false" customHeight="false" outlineLevel="0" collapsed="false">
      <c r="A413" s="0" t="n">
        <v>38385</v>
      </c>
      <c r="B413" s="22" t="n">
        <v>36633</v>
      </c>
      <c r="C413" s="0" t="s">
        <v>80</v>
      </c>
      <c r="D413" s="0" t="n">
        <v>2000</v>
      </c>
      <c r="F413" s="0" t="s">
        <v>285</v>
      </c>
      <c r="G413" s="0" t="s">
        <v>409</v>
      </c>
      <c r="H413" s="0" t="s">
        <v>86</v>
      </c>
      <c r="I413" s="0" t="s">
        <v>410</v>
      </c>
      <c r="J413" s="0" t="n">
        <v>16.24</v>
      </c>
    </row>
    <row r="414" customFormat="false" ht="12.75" hidden="false" customHeight="false" outlineLevel="0" collapsed="false">
      <c r="A414" s="0" t="n">
        <v>38385</v>
      </c>
      <c r="B414" s="22" t="n">
        <v>36633</v>
      </c>
      <c r="C414" s="0" t="s">
        <v>80</v>
      </c>
      <c r="D414" s="0" t="n">
        <v>2000</v>
      </c>
      <c r="F414" s="0" t="s">
        <v>400</v>
      </c>
      <c r="H414" s="0" t="s">
        <v>86</v>
      </c>
      <c r="J414" s="0" t="n">
        <v>-88.47</v>
      </c>
    </row>
    <row r="415" customFormat="false" ht="12.75" hidden="false" customHeight="false" outlineLevel="0" collapsed="false">
      <c r="A415" s="0" t="n">
        <v>38385</v>
      </c>
      <c r="B415" s="22" t="n">
        <v>36633</v>
      </c>
      <c r="C415" s="0" t="s">
        <v>80</v>
      </c>
      <c r="D415" s="0" t="n">
        <v>2000</v>
      </c>
      <c r="F415" s="0" t="s">
        <v>285</v>
      </c>
      <c r="H415" s="0" t="s">
        <v>86</v>
      </c>
      <c r="I415" s="0" t="s">
        <v>410</v>
      </c>
      <c r="J415" s="0" t="n">
        <v>-56.83</v>
      </c>
    </row>
    <row r="416" customFormat="false" ht="12.75" hidden="false" customHeight="false" outlineLevel="0" collapsed="false">
      <c r="A416" s="0" t="n">
        <v>38385</v>
      </c>
      <c r="B416" s="22" t="n">
        <v>36634</v>
      </c>
      <c r="C416" s="0" t="s">
        <v>80</v>
      </c>
      <c r="D416" s="0" t="n">
        <v>2000</v>
      </c>
      <c r="F416" s="0" t="s">
        <v>411</v>
      </c>
      <c r="H416" s="0" t="s">
        <v>86</v>
      </c>
      <c r="J416" s="0" t="n">
        <v>-21.41</v>
      </c>
    </row>
    <row r="417" customFormat="false" ht="12.75" hidden="false" customHeight="false" outlineLevel="0" collapsed="false">
      <c r="A417" s="0" t="n">
        <v>38385</v>
      </c>
      <c r="B417" s="22" t="n">
        <v>36635</v>
      </c>
      <c r="C417" s="0" t="s">
        <v>80</v>
      </c>
      <c r="D417" s="0" t="n">
        <v>2000</v>
      </c>
      <c r="F417" s="0" t="s">
        <v>400</v>
      </c>
      <c r="H417" s="0" t="s">
        <v>86</v>
      </c>
      <c r="J417" s="0" t="n">
        <v>-17.35</v>
      </c>
    </row>
    <row r="418" customFormat="false" ht="12.75" hidden="false" customHeight="false" outlineLevel="0" collapsed="false">
      <c r="A418" s="0" t="n">
        <v>38385</v>
      </c>
      <c r="B418" s="22" t="n">
        <v>36636</v>
      </c>
      <c r="C418" s="0" t="s">
        <v>80</v>
      </c>
      <c r="D418" s="0" t="n">
        <v>2000</v>
      </c>
      <c r="F418" s="0" t="s">
        <v>400</v>
      </c>
      <c r="H418" s="0" t="s">
        <v>86</v>
      </c>
      <c r="J418" s="0" t="n">
        <v>-7.77</v>
      </c>
    </row>
    <row r="419" customFormat="false" ht="12.75" hidden="false" customHeight="false" outlineLevel="0" collapsed="false">
      <c r="A419" s="0" t="n">
        <v>38385</v>
      </c>
      <c r="B419" s="22" t="n">
        <v>36637</v>
      </c>
      <c r="C419" s="0" t="s">
        <v>80</v>
      </c>
      <c r="D419" s="0" t="n">
        <v>2000</v>
      </c>
      <c r="F419" s="0" t="s">
        <v>412</v>
      </c>
      <c r="H419" s="0" t="s">
        <v>90</v>
      </c>
      <c r="I419" s="0" t="s">
        <v>114</v>
      </c>
      <c r="J419" s="0" t="n">
        <v>-20</v>
      </c>
    </row>
    <row r="420" customFormat="false" ht="12.75" hidden="false" customHeight="false" outlineLevel="0" collapsed="false">
      <c r="A420" s="0" t="n">
        <v>38385</v>
      </c>
      <c r="B420" s="22" t="n">
        <v>36640</v>
      </c>
      <c r="C420" s="0" t="s">
        <v>80</v>
      </c>
      <c r="D420" s="0" t="n">
        <v>2000</v>
      </c>
      <c r="F420" s="0" t="s">
        <v>400</v>
      </c>
      <c r="H420" s="0" t="s">
        <v>86</v>
      </c>
      <c r="J420" s="0" t="n">
        <v>-102.91</v>
      </c>
    </row>
    <row r="421" customFormat="false" ht="12.75" hidden="false" customHeight="false" outlineLevel="0" collapsed="false">
      <c r="A421" s="0" t="n">
        <v>38385</v>
      </c>
      <c r="B421" s="22" t="n">
        <v>36640</v>
      </c>
      <c r="C421" s="0" t="s">
        <v>80</v>
      </c>
      <c r="D421" s="0" t="n">
        <v>2000</v>
      </c>
      <c r="F421" s="0" t="s">
        <v>413</v>
      </c>
      <c r="H421" s="0" t="s">
        <v>86</v>
      </c>
      <c r="J421" s="0" t="n">
        <v>-84.38</v>
      </c>
    </row>
    <row r="422" customFormat="false" ht="12.75" hidden="false" customHeight="false" outlineLevel="0" collapsed="false">
      <c r="A422" s="0" t="n">
        <v>38385</v>
      </c>
      <c r="B422" s="22" t="n">
        <v>36640</v>
      </c>
      <c r="C422" s="0" t="s">
        <v>80</v>
      </c>
      <c r="D422" s="0" t="n">
        <v>2000</v>
      </c>
      <c r="F422" s="0" t="s">
        <v>414</v>
      </c>
      <c r="H422" s="0" t="s">
        <v>90</v>
      </c>
      <c r="I422" s="0" t="s">
        <v>114</v>
      </c>
      <c r="J422" s="0" t="n">
        <v>-31</v>
      </c>
    </row>
    <row r="423" customFormat="false" ht="12.75" hidden="false" customHeight="false" outlineLevel="0" collapsed="false">
      <c r="A423" s="0" t="n">
        <v>38385</v>
      </c>
      <c r="B423" s="22" t="n">
        <v>36640</v>
      </c>
      <c r="C423" s="0" t="s">
        <v>80</v>
      </c>
      <c r="D423" s="0" t="n">
        <v>2000</v>
      </c>
      <c r="F423" s="0" t="s">
        <v>400</v>
      </c>
      <c r="H423" s="0" t="s">
        <v>86</v>
      </c>
      <c r="J423" s="0" t="n">
        <v>-6.19</v>
      </c>
    </row>
    <row r="424" customFormat="false" ht="12.75" hidden="false" customHeight="false" outlineLevel="0" collapsed="false">
      <c r="A424" s="0" t="n">
        <v>38385</v>
      </c>
      <c r="B424" s="22" t="n">
        <v>36614</v>
      </c>
      <c r="C424" s="0" t="s">
        <v>80</v>
      </c>
      <c r="D424" s="0" t="n">
        <v>2000</v>
      </c>
      <c r="F424" s="0" t="s">
        <v>391</v>
      </c>
      <c r="H424" s="0" t="s">
        <v>91</v>
      </c>
      <c r="I424" s="0" t="s">
        <v>392</v>
      </c>
      <c r="J424" s="0" t="n">
        <v>-3941.3</v>
      </c>
    </row>
    <row r="425" customFormat="false" ht="12.75" hidden="false" customHeight="false" outlineLevel="0" collapsed="false">
      <c r="A425" s="0" t="n">
        <v>38385</v>
      </c>
      <c r="B425" s="22" t="n">
        <v>36613</v>
      </c>
      <c r="C425" s="0" t="s">
        <v>80</v>
      </c>
      <c r="D425" s="0" t="n">
        <v>2000</v>
      </c>
      <c r="F425" s="0" t="s">
        <v>415</v>
      </c>
      <c r="H425" s="0" t="s">
        <v>90</v>
      </c>
      <c r="I425" s="0" t="s">
        <v>416</v>
      </c>
      <c r="J425" s="0" t="n">
        <v>-792.2</v>
      </c>
    </row>
    <row r="426" customFormat="false" ht="12.75" hidden="false" customHeight="false" outlineLevel="0" collapsed="false">
      <c r="A426" s="0" t="n">
        <v>38385</v>
      </c>
      <c r="B426" s="22" t="n">
        <v>36614</v>
      </c>
      <c r="C426" s="0" t="s">
        <v>80</v>
      </c>
      <c r="D426" s="0" t="n">
        <v>2000</v>
      </c>
      <c r="F426" s="0" t="s">
        <v>417</v>
      </c>
      <c r="H426" s="0" t="s">
        <v>90</v>
      </c>
      <c r="I426" s="0" t="s">
        <v>87</v>
      </c>
      <c r="J426" s="0" t="n">
        <v>-12</v>
      </c>
    </row>
    <row r="427" customFormat="false" ht="12.75" hidden="false" customHeight="false" outlineLevel="0" collapsed="false">
      <c r="A427" s="0" t="n">
        <v>38385</v>
      </c>
      <c r="B427" s="22" t="n">
        <v>36647</v>
      </c>
      <c r="C427" s="0" t="s">
        <v>81</v>
      </c>
      <c r="D427" s="0" t="n">
        <v>2000</v>
      </c>
      <c r="F427" s="0" t="s">
        <v>406</v>
      </c>
      <c r="H427" s="0" t="s">
        <v>90</v>
      </c>
      <c r="I427" s="0" t="s">
        <v>114</v>
      </c>
      <c r="J427" s="0" t="n">
        <v>-21</v>
      </c>
    </row>
    <row r="428" customFormat="false" ht="12.75" hidden="false" customHeight="false" outlineLevel="0" collapsed="false">
      <c r="A428" s="0" t="n">
        <v>38385</v>
      </c>
      <c r="B428" s="22" t="n">
        <v>36647</v>
      </c>
      <c r="C428" s="0" t="s">
        <v>81</v>
      </c>
      <c r="D428" s="0" t="n">
        <v>2000</v>
      </c>
      <c r="F428" s="0" t="s">
        <v>412</v>
      </c>
      <c r="H428" s="0" t="s">
        <v>90</v>
      </c>
      <c r="I428" s="0" t="s">
        <v>114</v>
      </c>
      <c r="J428" s="0" t="n">
        <v>-15</v>
      </c>
    </row>
    <row r="429" customFormat="false" ht="12.75" hidden="false" customHeight="false" outlineLevel="0" collapsed="false">
      <c r="A429" s="0" t="n">
        <v>38385</v>
      </c>
      <c r="B429" s="22" t="n">
        <v>36647</v>
      </c>
      <c r="C429" s="0" t="s">
        <v>81</v>
      </c>
      <c r="D429" s="0" t="n">
        <v>2000</v>
      </c>
      <c r="F429" s="0" t="s">
        <v>400</v>
      </c>
      <c r="H429" s="0" t="s">
        <v>86</v>
      </c>
      <c r="J429" s="0" t="n">
        <v>-12.3</v>
      </c>
    </row>
    <row r="430" customFormat="false" ht="12.75" hidden="false" customHeight="false" outlineLevel="0" collapsed="false">
      <c r="A430" s="0" t="n">
        <v>38385</v>
      </c>
      <c r="B430" s="22" t="n">
        <v>36650</v>
      </c>
      <c r="C430" s="0" t="s">
        <v>81</v>
      </c>
      <c r="D430" s="0" t="n">
        <v>2000</v>
      </c>
      <c r="F430" s="0" t="s">
        <v>406</v>
      </c>
      <c r="H430" s="0" t="s">
        <v>90</v>
      </c>
      <c r="I430" s="0" t="s">
        <v>114</v>
      </c>
      <c r="J430" s="0" t="n">
        <v>-20</v>
      </c>
    </row>
    <row r="431" customFormat="false" ht="12.75" hidden="false" customHeight="false" outlineLevel="0" collapsed="false">
      <c r="A431" s="0" t="n">
        <v>38385</v>
      </c>
      <c r="B431" s="22" t="n">
        <v>36651</v>
      </c>
      <c r="C431" s="0" t="s">
        <v>81</v>
      </c>
      <c r="D431" s="0" t="n">
        <v>2000</v>
      </c>
      <c r="F431" s="0" t="s">
        <v>398</v>
      </c>
      <c r="H431" s="0" t="s">
        <v>87</v>
      </c>
      <c r="I431" s="0" t="s">
        <v>156</v>
      </c>
      <c r="J431" s="26" t="n">
        <v>10000</v>
      </c>
    </row>
    <row r="432" customFormat="false" ht="12.75" hidden="false" customHeight="false" outlineLevel="0" collapsed="false">
      <c r="A432" s="0" t="n">
        <v>38385</v>
      </c>
      <c r="B432" s="22" t="n">
        <v>36651</v>
      </c>
      <c r="C432" s="0" t="s">
        <v>81</v>
      </c>
      <c r="D432" s="0" t="n">
        <v>2000</v>
      </c>
      <c r="F432" s="0" t="s">
        <v>400</v>
      </c>
      <c r="H432" s="0" t="s">
        <v>86</v>
      </c>
      <c r="J432" s="0" t="n">
        <v>-96.02</v>
      </c>
    </row>
    <row r="433" customFormat="false" ht="12.75" hidden="false" customHeight="false" outlineLevel="0" collapsed="false">
      <c r="A433" s="0" t="n">
        <v>38385</v>
      </c>
      <c r="B433" s="22" t="n">
        <v>36651</v>
      </c>
      <c r="C433" s="0" t="s">
        <v>81</v>
      </c>
      <c r="D433" s="0" t="n">
        <v>2000</v>
      </c>
      <c r="F433" s="0" t="s">
        <v>418</v>
      </c>
      <c r="H433" s="0" t="s">
        <v>86</v>
      </c>
      <c r="J433" s="0" t="n">
        <v>-8</v>
      </c>
    </row>
    <row r="434" customFormat="false" ht="12.75" hidden="false" customHeight="false" outlineLevel="0" collapsed="false">
      <c r="A434" s="0" t="n">
        <v>38385</v>
      </c>
      <c r="B434" s="22" t="n">
        <v>36654</v>
      </c>
      <c r="C434" s="0" t="s">
        <v>81</v>
      </c>
      <c r="D434" s="0" t="n">
        <v>2000</v>
      </c>
      <c r="F434" s="0" t="s">
        <v>413</v>
      </c>
      <c r="H434" s="0" t="s">
        <v>86</v>
      </c>
      <c r="J434" s="0" t="n">
        <v>-75.76</v>
      </c>
    </row>
    <row r="435" customFormat="false" ht="12.75" hidden="false" customHeight="false" outlineLevel="0" collapsed="false">
      <c r="A435" s="0" t="n">
        <v>38385</v>
      </c>
      <c r="B435" s="22" t="n">
        <v>36654</v>
      </c>
      <c r="C435" s="0" t="s">
        <v>81</v>
      </c>
      <c r="D435" s="0" t="n">
        <v>2000</v>
      </c>
      <c r="F435" s="0" t="s">
        <v>400</v>
      </c>
      <c r="H435" s="0" t="s">
        <v>86</v>
      </c>
      <c r="J435" s="0" t="n">
        <v>-28.43</v>
      </c>
    </row>
    <row r="436" customFormat="false" ht="12.75" hidden="false" customHeight="false" outlineLevel="0" collapsed="false">
      <c r="A436" s="0" t="n">
        <v>38385</v>
      </c>
      <c r="B436" s="22" t="n">
        <v>36654</v>
      </c>
      <c r="C436" s="0" t="s">
        <v>81</v>
      </c>
      <c r="D436" s="0" t="n">
        <v>2000</v>
      </c>
      <c r="F436" s="0" t="s">
        <v>400</v>
      </c>
      <c r="H436" s="0" t="s">
        <v>86</v>
      </c>
      <c r="J436" s="0" t="n">
        <v>-24.63</v>
      </c>
    </row>
    <row r="437" customFormat="false" ht="12.75" hidden="false" customHeight="false" outlineLevel="0" collapsed="false">
      <c r="A437" s="0" t="n">
        <v>38385</v>
      </c>
      <c r="B437" s="22" t="n">
        <v>36655</v>
      </c>
      <c r="C437" s="0" t="s">
        <v>81</v>
      </c>
      <c r="D437" s="0" t="n">
        <v>2000</v>
      </c>
      <c r="F437" s="0" t="s">
        <v>401</v>
      </c>
      <c r="H437" s="0" t="s">
        <v>86</v>
      </c>
      <c r="J437" s="0" t="n">
        <v>-34.74</v>
      </c>
    </row>
    <row r="438" customFormat="false" ht="12.75" hidden="false" customHeight="false" outlineLevel="0" collapsed="false">
      <c r="A438" s="0" t="n">
        <v>38385</v>
      </c>
      <c r="B438" s="22" t="n">
        <v>36656</v>
      </c>
      <c r="C438" s="0" t="s">
        <v>81</v>
      </c>
      <c r="D438" s="0" t="n">
        <v>2000</v>
      </c>
      <c r="F438" s="0" t="s">
        <v>400</v>
      </c>
      <c r="H438" s="0" t="s">
        <v>86</v>
      </c>
      <c r="J438" s="0" t="n">
        <v>-80.2</v>
      </c>
    </row>
    <row r="439" customFormat="false" ht="12.75" hidden="false" customHeight="false" outlineLevel="0" collapsed="false">
      <c r="A439" s="0" t="n">
        <v>38385</v>
      </c>
      <c r="B439" s="22" t="n">
        <v>36657</v>
      </c>
      <c r="C439" s="0" t="s">
        <v>81</v>
      </c>
      <c r="D439" s="0" t="n">
        <v>2000</v>
      </c>
      <c r="F439" s="0" t="s">
        <v>401</v>
      </c>
      <c r="H439" s="0" t="s">
        <v>86</v>
      </c>
      <c r="J439" s="0" t="n">
        <v>-41.78</v>
      </c>
    </row>
    <row r="440" customFormat="false" ht="12.75" hidden="false" customHeight="false" outlineLevel="0" collapsed="false">
      <c r="A440" s="0" t="n">
        <v>38385</v>
      </c>
      <c r="B440" s="22" t="n">
        <v>36657</v>
      </c>
      <c r="C440" s="0" t="s">
        <v>81</v>
      </c>
      <c r="D440" s="0" t="n">
        <v>2000</v>
      </c>
      <c r="F440" s="0" t="s">
        <v>191</v>
      </c>
      <c r="H440" s="0" t="s">
        <v>86</v>
      </c>
      <c r="J440" s="0" t="n">
        <v>-25.92</v>
      </c>
    </row>
    <row r="441" customFormat="false" ht="12.75" hidden="false" customHeight="false" outlineLevel="0" collapsed="false">
      <c r="A441" s="0" t="n">
        <v>38385</v>
      </c>
      <c r="B441" s="22" t="n">
        <v>36657</v>
      </c>
      <c r="C441" s="0" t="s">
        <v>81</v>
      </c>
      <c r="D441" s="0" t="n">
        <v>2000</v>
      </c>
      <c r="F441" s="0" t="s">
        <v>406</v>
      </c>
      <c r="H441" s="0" t="s">
        <v>90</v>
      </c>
      <c r="J441" s="0" t="n">
        <v>-20</v>
      </c>
    </row>
    <row r="442" customFormat="false" ht="12.75" hidden="false" customHeight="false" outlineLevel="0" collapsed="false">
      <c r="A442" s="0" t="n">
        <v>38385</v>
      </c>
      <c r="B442" s="22" t="n">
        <v>36658</v>
      </c>
      <c r="C442" s="0" t="s">
        <v>81</v>
      </c>
      <c r="D442" s="0" t="n">
        <v>2000</v>
      </c>
      <c r="F442" s="0" t="s">
        <v>400</v>
      </c>
      <c r="H442" s="0" t="s">
        <v>86</v>
      </c>
      <c r="J442" s="0" t="n">
        <v>-17.72</v>
      </c>
    </row>
    <row r="443" customFormat="false" ht="12.75" hidden="false" customHeight="false" outlineLevel="0" collapsed="false">
      <c r="A443" s="0" t="n">
        <v>38385</v>
      </c>
      <c r="B443" s="22" t="n">
        <v>36676</v>
      </c>
      <c r="C443" s="0" t="s">
        <v>81</v>
      </c>
      <c r="D443" s="0" t="n">
        <v>2000</v>
      </c>
      <c r="F443" s="0" t="s">
        <v>400</v>
      </c>
      <c r="H443" s="0" t="s">
        <v>86</v>
      </c>
      <c r="J443" s="0" t="n">
        <v>-351.65</v>
      </c>
    </row>
    <row r="444" customFormat="false" ht="12.75" hidden="false" customHeight="false" outlineLevel="0" collapsed="false">
      <c r="A444" s="0" t="n">
        <v>38385</v>
      </c>
      <c r="B444" s="22" t="n">
        <v>36676</v>
      </c>
      <c r="C444" s="0" t="s">
        <v>81</v>
      </c>
      <c r="D444" s="0" t="n">
        <v>2000</v>
      </c>
      <c r="F444" s="0" t="s">
        <v>401</v>
      </c>
      <c r="H444" s="0" t="s">
        <v>86</v>
      </c>
      <c r="J444" s="0" t="n">
        <v>-192.61</v>
      </c>
    </row>
    <row r="445" customFormat="false" ht="12.75" hidden="false" customHeight="false" outlineLevel="0" collapsed="false">
      <c r="A445" s="0" t="n">
        <v>38385</v>
      </c>
      <c r="B445" s="22" t="n">
        <v>36676</v>
      </c>
      <c r="C445" s="0" t="s">
        <v>81</v>
      </c>
      <c r="D445" s="0" t="n">
        <v>2000</v>
      </c>
      <c r="F445" s="0" t="s">
        <v>406</v>
      </c>
      <c r="H445" s="0" t="s">
        <v>90</v>
      </c>
      <c r="I445" s="0" t="s">
        <v>114</v>
      </c>
      <c r="J445" s="0" t="n">
        <v>-30</v>
      </c>
    </row>
    <row r="446" customFormat="false" ht="12.75" hidden="false" customHeight="false" outlineLevel="0" collapsed="false">
      <c r="A446" s="0" t="n">
        <v>38385</v>
      </c>
      <c r="B446" s="22" t="n">
        <v>36676</v>
      </c>
      <c r="C446" s="0" t="s">
        <v>81</v>
      </c>
      <c r="D446" s="0" t="n">
        <v>2000</v>
      </c>
      <c r="F446" s="0" t="s">
        <v>400</v>
      </c>
      <c r="H446" s="0" t="s">
        <v>86</v>
      </c>
      <c r="J446" s="0" t="n">
        <v>-25.58</v>
      </c>
    </row>
    <row r="447" customFormat="false" ht="12.75" hidden="false" customHeight="false" outlineLevel="0" collapsed="false">
      <c r="A447" s="0" t="n">
        <v>38385</v>
      </c>
      <c r="B447" s="22" t="n">
        <v>36677</v>
      </c>
      <c r="C447" s="0" t="s">
        <v>81</v>
      </c>
      <c r="D447" s="0" t="n">
        <v>2000</v>
      </c>
      <c r="F447" s="0" t="s">
        <v>400</v>
      </c>
      <c r="H447" s="0" t="s">
        <v>86</v>
      </c>
      <c r="J447" s="0" t="n">
        <v>-108.98</v>
      </c>
    </row>
    <row r="448" customFormat="false" ht="12.75" hidden="false" customHeight="false" outlineLevel="0" collapsed="false">
      <c r="A448" s="0" t="n">
        <v>38385</v>
      </c>
      <c r="B448" s="22" t="n">
        <v>36677</v>
      </c>
      <c r="C448" s="0" t="s">
        <v>81</v>
      </c>
      <c r="D448" s="0" t="n">
        <v>2000</v>
      </c>
      <c r="F448" s="0" t="s">
        <v>406</v>
      </c>
      <c r="H448" s="0" t="s">
        <v>90</v>
      </c>
      <c r="I448" s="0" t="s">
        <v>114</v>
      </c>
      <c r="J448" s="0" t="n">
        <v>-26.94</v>
      </c>
    </row>
    <row r="449" customFormat="false" ht="12.75" hidden="false" customHeight="false" outlineLevel="0" collapsed="false">
      <c r="A449" s="0" t="n">
        <v>38385</v>
      </c>
      <c r="B449" s="22" t="n">
        <v>36555</v>
      </c>
      <c r="C449" s="0" t="s">
        <v>81</v>
      </c>
      <c r="D449" s="0" t="n">
        <v>2000</v>
      </c>
      <c r="F449" s="0" t="s">
        <v>388</v>
      </c>
      <c r="H449" s="0" t="s">
        <v>85</v>
      </c>
      <c r="I449" s="0" t="s">
        <v>146</v>
      </c>
      <c r="J449" s="0" t="n">
        <v>-3205</v>
      </c>
    </row>
    <row r="450" customFormat="false" ht="12.75" hidden="false" customHeight="false" outlineLevel="0" collapsed="false">
      <c r="A450" s="0" t="n">
        <v>38385</v>
      </c>
      <c r="B450" s="22" t="n">
        <v>36644</v>
      </c>
      <c r="C450" s="0" t="s">
        <v>81</v>
      </c>
      <c r="D450" s="0" t="n">
        <v>2000</v>
      </c>
      <c r="E450" s="0" t="n">
        <v>1157</v>
      </c>
      <c r="F450" s="0" t="s">
        <v>415</v>
      </c>
      <c r="H450" s="0" t="s">
        <v>90</v>
      </c>
      <c r="I450" s="0" t="s">
        <v>416</v>
      </c>
      <c r="J450" s="0" t="n">
        <v>-792.28</v>
      </c>
    </row>
    <row r="451" customFormat="false" ht="12.75" hidden="false" customHeight="false" outlineLevel="0" collapsed="false">
      <c r="A451" s="0" t="n">
        <v>38385</v>
      </c>
      <c r="B451" s="22" t="n">
        <v>36644</v>
      </c>
      <c r="C451" s="0" t="s">
        <v>81</v>
      </c>
      <c r="D451" s="0" t="n">
        <v>2000</v>
      </c>
      <c r="E451" s="0" t="n">
        <v>1158</v>
      </c>
      <c r="F451" s="0" t="s">
        <v>391</v>
      </c>
      <c r="H451" s="0" t="s">
        <v>91</v>
      </c>
      <c r="I451" s="0" t="s">
        <v>392</v>
      </c>
      <c r="J451" s="0" t="n">
        <v>-3941.3</v>
      </c>
    </row>
    <row r="452" customFormat="false" ht="12.75" hidden="false" customHeight="false" outlineLevel="0" collapsed="false">
      <c r="A452" s="0" t="n">
        <v>38385</v>
      </c>
      <c r="B452" s="22" t="n">
        <v>36645</v>
      </c>
      <c r="C452" s="0" t="s">
        <v>81</v>
      </c>
      <c r="D452" s="0" t="n">
        <v>2000</v>
      </c>
      <c r="E452" s="0" t="n">
        <v>1159</v>
      </c>
      <c r="F452" s="0" t="s">
        <v>393</v>
      </c>
      <c r="H452" s="0" t="s">
        <v>90</v>
      </c>
      <c r="I452" s="0" t="s">
        <v>394</v>
      </c>
      <c r="J452" s="0" t="n">
        <v>-496.58</v>
      </c>
    </row>
    <row r="453" customFormat="false" ht="12.75" hidden="false" customHeight="false" outlineLevel="0" collapsed="false">
      <c r="A453" s="0" t="n">
        <v>38385</v>
      </c>
      <c r="B453" s="22" t="n">
        <v>36658</v>
      </c>
      <c r="C453" s="0" t="s">
        <v>81</v>
      </c>
      <c r="D453" s="0" t="n">
        <v>2000</v>
      </c>
      <c r="E453" s="0" t="n">
        <v>1160</v>
      </c>
      <c r="F453" s="0" t="s">
        <v>419</v>
      </c>
      <c r="H453" s="0" t="s">
        <v>90</v>
      </c>
      <c r="I453" s="0" t="s">
        <v>87</v>
      </c>
      <c r="J453" s="0" t="n">
        <v>-480</v>
      </c>
    </row>
    <row r="454" customFormat="false" ht="12.75" hidden="false" customHeight="false" outlineLevel="0" collapsed="false">
      <c r="A454" s="0" t="n">
        <v>38385</v>
      </c>
      <c r="B454" s="22" t="n">
        <v>36678</v>
      </c>
      <c r="C454" s="0" t="s">
        <v>82</v>
      </c>
      <c r="D454" s="0" t="n">
        <v>2000</v>
      </c>
      <c r="F454" s="0" t="s">
        <v>400</v>
      </c>
      <c r="H454" s="0" t="s">
        <v>86</v>
      </c>
      <c r="J454" s="0" t="n">
        <v>-25.71</v>
      </c>
    </row>
    <row r="455" customFormat="false" ht="12.75" hidden="false" customHeight="false" outlineLevel="0" collapsed="false">
      <c r="A455" s="0" t="n">
        <v>38385</v>
      </c>
      <c r="B455" s="22" t="n">
        <v>36679</v>
      </c>
      <c r="C455" s="0" t="s">
        <v>82</v>
      </c>
      <c r="D455" s="0" t="n">
        <v>2000</v>
      </c>
      <c r="F455" s="0" t="s">
        <v>400</v>
      </c>
      <c r="H455" s="0" t="s">
        <v>86</v>
      </c>
      <c r="J455" s="0" t="n">
        <v>-7.62</v>
      </c>
    </row>
    <row r="456" customFormat="false" ht="12.75" hidden="false" customHeight="false" outlineLevel="0" collapsed="false">
      <c r="A456" s="0" t="n">
        <v>38385</v>
      </c>
      <c r="B456" s="22" t="n">
        <v>36682</v>
      </c>
      <c r="C456" s="0" t="s">
        <v>82</v>
      </c>
      <c r="D456" s="0" t="n">
        <v>2000</v>
      </c>
      <c r="F456" s="0" t="s">
        <v>398</v>
      </c>
      <c r="H456" s="0" t="s">
        <v>87</v>
      </c>
      <c r="I456" s="0" t="s">
        <v>156</v>
      </c>
      <c r="J456" s="26" t="n">
        <v>10000</v>
      </c>
    </row>
    <row r="457" customFormat="false" ht="12.75" hidden="false" customHeight="false" outlineLevel="0" collapsed="false">
      <c r="A457" s="0" t="n">
        <v>38385</v>
      </c>
      <c r="B457" s="22" t="n">
        <v>36682</v>
      </c>
      <c r="C457" s="0" t="s">
        <v>82</v>
      </c>
      <c r="D457" s="0" t="n">
        <v>2000</v>
      </c>
      <c r="F457" s="0" t="s">
        <v>420</v>
      </c>
      <c r="H457" s="0" t="s">
        <v>90</v>
      </c>
      <c r="I457" s="0" t="s">
        <v>114</v>
      </c>
      <c r="J457" s="0" t="n">
        <v>-30</v>
      </c>
    </row>
    <row r="458" customFormat="false" ht="12.75" hidden="false" customHeight="false" outlineLevel="0" collapsed="false">
      <c r="A458" s="0" t="n">
        <v>38385</v>
      </c>
      <c r="B458" s="22" t="n">
        <v>36682</v>
      </c>
      <c r="C458" s="0" t="s">
        <v>82</v>
      </c>
      <c r="D458" s="0" t="n">
        <v>2000</v>
      </c>
      <c r="F458" s="0" t="s">
        <v>400</v>
      </c>
      <c r="H458" s="0" t="s">
        <v>86</v>
      </c>
      <c r="J458" s="0" t="n">
        <v>-18.32</v>
      </c>
    </row>
    <row r="459" customFormat="false" ht="12.75" hidden="false" customHeight="false" outlineLevel="0" collapsed="false">
      <c r="A459" s="0" t="n">
        <v>38385</v>
      </c>
      <c r="B459" s="22" t="n">
        <v>36685</v>
      </c>
      <c r="C459" s="0" t="s">
        <v>82</v>
      </c>
      <c r="D459" s="0" t="n">
        <v>2000</v>
      </c>
      <c r="F459" s="0" t="s">
        <v>400</v>
      </c>
      <c r="H459" s="0" t="s">
        <v>86</v>
      </c>
      <c r="J459" s="0" t="n">
        <v>-51.69</v>
      </c>
    </row>
    <row r="460" customFormat="false" ht="12.75" hidden="false" customHeight="false" outlineLevel="0" collapsed="false">
      <c r="A460" s="0" t="n">
        <v>38385</v>
      </c>
      <c r="B460" s="22" t="n">
        <v>36686</v>
      </c>
      <c r="C460" s="0" t="s">
        <v>82</v>
      </c>
      <c r="D460" s="0" t="n">
        <v>2000</v>
      </c>
      <c r="F460" s="0" t="s">
        <v>399</v>
      </c>
      <c r="H460" s="0" t="s">
        <v>86</v>
      </c>
      <c r="I460" s="0" t="s">
        <v>421</v>
      </c>
      <c r="J460" s="0" t="n">
        <v>-13.96</v>
      </c>
    </row>
    <row r="461" customFormat="false" ht="12.75" hidden="false" customHeight="false" outlineLevel="0" collapsed="false">
      <c r="A461" s="0" t="n">
        <v>38385</v>
      </c>
      <c r="B461" s="22" t="n">
        <v>36689</v>
      </c>
      <c r="C461" s="0" t="s">
        <v>82</v>
      </c>
      <c r="D461" s="0" t="n">
        <v>2000</v>
      </c>
      <c r="F461" s="0" t="s">
        <v>400</v>
      </c>
      <c r="H461" s="0" t="s">
        <v>86</v>
      </c>
      <c r="J461" s="0" t="n">
        <v>-56.75</v>
      </c>
    </row>
    <row r="462" customFormat="false" ht="12.75" hidden="false" customHeight="false" outlineLevel="0" collapsed="false">
      <c r="A462" s="0" t="n">
        <v>38385</v>
      </c>
      <c r="B462" s="22" t="n">
        <v>36689</v>
      </c>
      <c r="C462" s="0" t="s">
        <v>82</v>
      </c>
      <c r="D462" s="0" t="n">
        <v>2000</v>
      </c>
      <c r="F462" s="0" t="s">
        <v>414</v>
      </c>
      <c r="H462" s="0" t="s">
        <v>90</v>
      </c>
      <c r="I462" s="0" t="s">
        <v>114</v>
      </c>
      <c r="J462" s="0" t="n">
        <v>-15</v>
      </c>
    </row>
    <row r="463" customFormat="false" ht="12.75" hidden="false" customHeight="false" outlineLevel="0" collapsed="false">
      <c r="A463" s="0" t="n">
        <v>38385</v>
      </c>
      <c r="B463" s="22" t="n">
        <v>36690</v>
      </c>
      <c r="C463" s="0" t="s">
        <v>82</v>
      </c>
      <c r="D463" s="0" t="n">
        <v>2000</v>
      </c>
      <c r="F463" s="0" t="s">
        <v>401</v>
      </c>
      <c r="H463" s="0" t="s">
        <v>86</v>
      </c>
      <c r="J463" s="0" t="n">
        <v>-27.58</v>
      </c>
    </row>
    <row r="464" customFormat="false" ht="12.75" hidden="false" customHeight="false" outlineLevel="0" collapsed="false">
      <c r="A464" s="0" t="n">
        <v>38385</v>
      </c>
      <c r="B464" s="22" t="n">
        <v>36692</v>
      </c>
      <c r="C464" s="0" t="s">
        <v>82</v>
      </c>
      <c r="D464" s="0" t="n">
        <v>2000</v>
      </c>
      <c r="F464" s="0" t="s">
        <v>399</v>
      </c>
      <c r="H464" s="0" t="s">
        <v>86</v>
      </c>
      <c r="I464" s="0" t="s">
        <v>421</v>
      </c>
      <c r="J464" s="0" t="n">
        <v>-77.08</v>
      </c>
    </row>
    <row r="465" customFormat="false" ht="12.75" hidden="false" customHeight="false" outlineLevel="0" collapsed="false">
      <c r="A465" s="0" t="n">
        <v>38385</v>
      </c>
      <c r="B465" s="22" t="n">
        <v>36692</v>
      </c>
      <c r="C465" s="0" t="s">
        <v>82</v>
      </c>
      <c r="D465" s="0" t="n">
        <v>2000</v>
      </c>
      <c r="F465" s="0" t="s">
        <v>401</v>
      </c>
      <c r="H465" s="0" t="s">
        <v>86</v>
      </c>
      <c r="J465" s="0" t="n">
        <v>-53</v>
      </c>
    </row>
    <row r="466" customFormat="false" ht="12.75" hidden="false" customHeight="false" outlineLevel="0" collapsed="false">
      <c r="A466" s="0" t="n">
        <v>38385</v>
      </c>
      <c r="B466" s="22" t="n">
        <v>36693</v>
      </c>
      <c r="C466" s="0" t="s">
        <v>82</v>
      </c>
      <c r="D466" s="0" t="n">
        <v>2000</v>
      </c>
      <c r="F466" s="0" t="s">
        <v>400</v>
      </c>
      <c r="H466" s="0" t="s">
        <v>86</v>
      </c>
      <c r="J466" s="0" t="n">
        <v>-78.92</v>
      </c>
    </row>
    <row r="467" customFormat="false" ht="12.75" hidden="false" customHeight="false" outlineLevel="0" collapsed="false">
      <c r="A467" s="0" t="n">
        <v>38385</v>
      </c>
      <c r="B467" s="22" t="n">
        <v>36693</v>
      </c>
      <c r="C467" s="0" t="s">
        <v>82</v>
      </c>
      <c r="D467" s="0" t="n">
        <v>2000</v>
      </c>
      <c r="F467" s="0" t="s">
        <v>422</v>
      </c>
      <c r="H467" s="0" t="s">
        <v>90</v>
      </c>
      <c r="I467" s="0" t="s">
        <v>114</v>
      </c>
      <c r="J467" s="0" t="n">
        <v>-31.5</v>
      </c>
    </row>
    <row r="468" customFormat="false" ht="12.75" hidden="false" customHeight="false" outlineLevel="0" collapsed="false">
      <c r="A468" s="0" t="n">
        <v>38385</v>
      </c>
      <c r="B468" s="22" t="n">
        <v>36696</v>
      </c>
      <c r="C468" s="0" t="s">
        <v>82</v>
      </c>
      <c r="D468" s="0" t="n">
        <v>2000</v>
      </c>
      <c r="F468" s="0" t="s">
        <v>401</v>
      </c>
      <c r="H468" s="0" t="s">
        <v>86</v>
      </c>
      <c r="J468" s="0" t="n">
        <v>-733.94</v>
      </c>
    </row>
    <row r="469" customFormat="false" ht="12.75" hidden="false" customHeight="false" outlineLevel="0" collapsed="false">
      <c r="A469" s="0" t="n">
        <v>38385</v>
      </c>
      <c r="B469" s="22" t="n">
        <v>36696</v>
      </c>
      <c r="C469" s="0" t="s">
        <v>82</v>
      </c>
      <c r="D469" s="0" t="n">
        <v>2000</v>
      </c>
      <c r="F469" s="0" t="s">
        <v>400</v>
      </c>
      <c r="H469" s="0" t="s">
        <v>86</v>
      </c>
      <c r="J469" s="0" t="n">
        <v>-41</v>
      </c>
    </row>
    <row r="470" customFormat="false" ht="12.75" hidden="false" customHeight="false" outlineLevel="0" collapsed="false">
      <c r="A470" s="0" t="n">
        <v>38385</v>
      </c>
      <c r="B470" s="22" t="n">
        <v>36698</v>
      </c>
      <c r="C470" s="0" t="s">
        <v>82</v>
      </c>
      <c r="D470" s="0" t="n">
        <v>2000</v>
      </c>
      <c r="F470" s="0" t="s">
        <v>422</v>
      </c>
      <c r="H470" s="0" t="s">
        <v>90</v>
      </c>
      <c r="I470" s="0" t="s">
        <v>114</v>
      </c>
      <c r="J470" s="0" t="n">
        <v>-25</v>
      </c>
    </row>
    <row r="471" customFormat="false" ht="12.75" hidden="false" customHeight="false" outlineLevel="0" collapsed="false">
      <c r="A471" s="0" t="n">
        <v>38385</v>
      </c>
      <c r="B471" s="22" t="n">
        <v>36699</v>
      </c>
      <c r="C471" s="0" t="s">
        <v>82</v>
      </c>
      <c r="D471" s="0" t="n">
        <v>2000</v>
      </c>
      <c r="F471" s="0" t="s">
        <v>205</v>
      </c>
      <c r="H471" s="0" t="s">
        <v>86</v>
      </c>
      <c r="J471" s="0" t="n">
        <v>-41.38</v>
      </c>
    </row>
    <row r="472" customFormat="false" ht="12.75" hidden="false" customHeight="false" outlineLevel="0" collapsed="false">
      <c r="A472" s="0" t="n">
        <v>38385</v>
      </c>
      <c r="B472" s="22" t="n">
        <v>36700</v>
      </c>
      <c r="C472" s="0" t="s">
        <v>82</v>
      </c>
      <c r="D472" s="0" t="n">
        <v>2000</v>
      </c>
      <c r="F472" s="0" t="s">
        <v>401</v>
      </c>
      <c r="H472" s="0" t="s">
        <v>86</v>
      </c>
      <c r="J472" s="25" t="n">
        <v>-1303.55</v>
      </c>
    </row>
    <row r="473" customFormat="false" ht="12.75" hidden="false" customHeight="false" outlineLevel="0" collapsed="false">
      <c r="A473" s="0" t="n">
        <v>38385</v>
      </c>
      <c r="B473" s="22" t="n">
        <v>36703</v>
      </c>
      <c r="C473" s="0" t="s">
        <v>82</v>
      </c>
      <c r="D473" s="0" t="n">
        <v>2000</v>
      </c>
      <c r="F473" s="0" t="s">
        <v>401</v>
      </c>
      <c r="H473" s="0" t="s">
        <v>86</v>
      </c>
      <c r="J473" s="0" t="n">
        <v>-150.47</v>
      </c>
    </row>
    <row r="474" customFormat="false" ht="12.75" hidden="false" customHeight="false" outlineLevel="0" collapsed="false">
      <c r="A474" s="0" t="n">
        <v>38385</v>
      </c>
      <c r="B474" s="22" t="n">
        <v>36703</v>
      </c>
      <c r="C474" s="0" t="s">
        <v>82</v>
      </c>
      <c r="D474" s="0" t="n">
        <v>2000</v>
      </c>
      <c r="F474" s="0" t="s">
        <v>423</v>
      </c>
      <c r="H474" s="0" t="s">
        <v>86</v>
      </c>
      <c r="J474" s="0" t="n">
        <v>-45.91</v>
      </c>
    </row>
    <row r="475" customFormat="false" ht="12.75" hidden="false" customHeight="false" outlineLevel="0" collapsed="false">
      <c r="A475" s="0" t="n">
        <v>38385</v>
      </c>
      <c r="B475" s="22" t="n">
        <v>36703</v>
      </c>
      <c r="C475" s="0" t="s">
        <v>82</v>
      </c>
      <c r="D475" s="0" t="n">
        <v>2000</v>
      </c>
      <c r="F475" s="0" t="s">
        <v>191</v>
      </c>
      <c r="H475" s="0" t="s">
        <v>86</v>
      </c>
      <c r="J475" s="0" t="n">
        <v>-37.67</v>
      </c>
    </row>
    <row r="476" customFormat="false" ht="12.75" hidden="false" customHeight="false" outlineLevel="0" collapsed="false">
      <c r="A476" s="0" t="n">
        <v>38385</v>
      </c>
      <c r="B476" s="22" t="n">
        <v>36703</v>
      </c>
      <c r="C476" s="0" t="s">
        <v>82</v>
      </c>
      <c r="D476" s="0" t="n">
        <v>2000</v>
      </c>
      <c r="F476" s="0" t="s">
        <v>412</v>
      </c>
      <c r="H476" s="0" t="s">
        <v>90</v>
      </c>
      <c r="I476" s="0" t="s">
        <v>114</v>
      </c>
      <c r="J476" s="0" t="n">
        <v>-25</v>
      </c>
    </row>
    <row r="477" customFormat="false" ht="12.75" hidden="false" customHeight="false" outlineLevel="0" collapsed="false">
      <c r="A477" s="0" t="n">
        <v>38385</v>
      </c>
      <c r="B477" s="22" t="n">
        <v>36703</v>
      </c>
      <c r="C477" s="0" t="s">
        <v>82</v>
      </c>
      <c r="D477" s="0" t="n">
        <v>2000</v>
      </c>
      <c r="F477" s="0" t="s">
        <v>424</v>
      </c>
      <c r="H477" s="0" t="s">
        <v>86</v>
      </c>
      <c r="I477" s="0" t="s">
        <v>294</v>
      </c>
      <c r="J477" s="0" t="n">
        <v>-21.51</v>
      </c>
    </row>
    <row r="478" customFormat="false" ht="12.75" hidden="false" customHeight="false" outlineLevel="0" collapsed="false">
      <c r="A478" s="0" t="n">
        <v>38385</v>
      </c>
      <c r="B478" s="22" t="n">
        <v>36703</v>
      </c>
      <c r="C478" s="0" t="s">
        <v>82</v>
      </c>
      <c r="D478" s="0" t="n">
        <v>2000</v>
      </c>
      <c r="F478" s="0" t="s">
        <v>191</v>
      </c>
      <c r="H478" s="0" t="s">
        <v>86</v>
      </c>
      <c r="J478" s="0" t="n">
        <v>-18.93</v>
      </c>
    </row>
    <row r="479" customFormat="false" ht="12.75" hidden="false" customHeight="false" outlineLevel="0" collapsed="false">
      <c r="A479" s="0" t="n">
        <v>38385</v>
      </c>
      <c r="B479" s="22" t="n">
        <v>36703</v>
      </c>
      <c r="C479" s="0" t="s">
        <v>82</v>
      </c>
      <c r="D479" s="0" t="n">
        <v>2000</v>
      </c>
      <c r="F479" s="0" t="s">
        <v>399</v>
      </c>
      <c r="H479" s="0" t="s">
        <v>86</v>
      </c>
      <c r="I479" s="0" t="s">
        <v>421</v>
      </c>
      <c r="J479" s="0" t="n">
        <v>-17.54</v>
      </c>
    </row>
    <row r="480" customFormat="false" ht="12.75" hidden="false" customHeight="false" outlineLevel="0" collapsed="false">
      <c r="A480" s="0" t="n">
        <v>38385</v>
      </c>
      <c r="B480" s="22" t="n">
        <v>36703</v>
      </c>
      <c r="C480" s="0" t="s">
        <v>82</v>
      </c>
      <c r="D480" s="0" t="n">
        <v>2000</v>
      </c>
      <c r="F480" s="0" t="s">
        <v>401</v>
      </c>
      <c r="H480" s="0" t="s">
        <v>86</v>
      </c>
      <c r="J480" s="0" t="n">
        <v>-16.61</v>
      </c>
    </row>
    <row r="481" customFormat="false" ht="12.75" hidden="false" customHeight="false" outlineLevel="0" collapsed="false">
      <c r="A481" s="0" t="n">
        <v>38385</v>
      </c>
      <c r="B481" s="22" t="n">
        <v>36703</v>
      </c>
      <c r="C481" s="0" t="s">
        <v>82</v>
      </c>
      <c r="D481" s="0" t="n">
        <v>2000</v>
      </c>
      <c r="F481" s="0" t="s">
        <v>405</v>
      </c>
      <c r="H481" s="0" t="s">
        <v>90</v>
      </c>
      <c r="I481" s="0" t="s">
        <v>114</v>
      </c>
      <c r="J481" s="0" t="n">
        <v>-6.46</v>
      </c>
    </row>
    <row r="482" customFormat="false" ht="12.75" hidden="false" customHeight="false" outlineLevel="0" collapsed="false">
      <c r="A482" s="0" t="n">
        <v>38385</v>
      </c>
      <c r="B482" s="22" t="n">
        <v>36705</v>
      </c>
      <c r="C482" s="0" t="s">
        <v>82</v>
      </c>
      <c r="D482" s="0" t="n">
        <v>2000</v>
      </c>
      <c r="F482" s="0" t="s">
        <v>401</v>
      </c>
      <c r="H482" s="0" t="s">
        <v>86</v>
      </c>
      <c r="J482" s="0" t="n">
        <v>-46.21</v>
      </c>
    </row>
    <row r="483" customFormat="false" ht="12.75" hidden="false" customHeight="false" outlineLevel="0" collapsed="false">
      <c r="A483" s="0" t="n">
        <v>38385</v>
      </c>
      <c r="B483" s="22" t="n">
        <v>36706</v>
      </c>
      <c r="C483" s="0" t="s">
        <v>82</v>
      </c>
      <c r="D483" s="0" t="n">
        <v>2000</v>
      </c>
      <c r="F483" s="0" t="s">
        <v>425</v>
      </c>
      <c r="H483" s="0" t="s">
        <v>90</v>
      </c>
      <c r="I483" s="0" t="s">
        <v>114</v>
      </c>
      <c r="J483" s="0" t="n">
        <v>-20.01</v>
      </c>
    </row>
    <row r="484" customFormat="false" ht="12.75" hidden="false" customHeight="false" outlineLevel="0" collapsed="false">
      <c r="A484" s="0" t="n">
        <v>38385</v>
      </c>
      <c r="B484" s="22" t="n">
        <v>36707</v>
      </c>
      <c r="C484" s="0" t="s">
        <v>82</v>
      </c>
      <c r="D484" s="0" t="n">
        <v>2000</v>
      </c>
      <c r="F484" s="0" t="s">
        <v>401</v>
      </c>
      <c r="H484" s="0" t="s">
        <v>86</v>
      </c>
      <c r="J484" s="0" t="n">
        <v>-16.55</v>
      </c>
    </row>
    <row r="485" customFormat="false" ht="12.75" hidden="false" customHeight="false" outlineLevel="0" collapsed="false">
      <c r="A485" s="0" t="n">
        <v>38385</v>
      </c>
      <c r="B485" s="22" t="n">
        <v>36675</v>
      </c>
      <c r="C485" s="0" t="s">
        <v>82</v>
      </c>
      <c r="D485" s="0" t="n">
        <v>2000</v>
      </c>
      <c r="F485" s="0" t="s">
        <v>115</v>
      </c>
      <c r="H485" s="0" t="s">
        <v>86</v>
      </c>
      <c r="J485" s="0" t="n">
        <v>-206.12</v>
      </c>
    </row>
    <row r="486" customFormat="false" ht="12.75" hidden="false" customHeight="false" outlineLevel="0" collapsed="false">
      <c r="A486" s="0" t="n">
        <v>38385</v>
      </c>
      <c r="B486" s="22" t="n">
        <v>36676</v>
      </c>
      <c r="C486" s="0" t="s">
        <v>82</v>
      </c>
      <c r="D486" s="0" t="n">
        <v>2000</v>
      </c>
      <c r="F486" s="0" t="s">
        <v>391</v>
      </c>
      <c r="H486" s="0" t="s">
        <v>91</v>
      </c>
      <c r="I486" s="0" t="s">
        <v>392</v>
      </c>
      <c r="J486" s="25" t="n">
        <v>-3941.3</v>
      </c>
    </row>
    <row r="487" customFormat="false" ht="12.75" hidden="false" customHeight="false" outlineLevel="0" collapsed="false">
      <c r="A487" s="0" t="n">
        <v>38385</v>
      </c>
      <c r="B487" s="22" t="n">
        <v>36676</v>
      </c>
      <c r="C487" s="0" t="s">
        <v>82</v>
      </c>
      <c r="D487" s="0" t="n">
        <v>2000</v>
      </c>
      <c r="F487" s="0" t="s">
        <v>415</v>
      </c>
      <c r="H487" s="0" t="s">
        <v>90</v>
      </c>
      <c r="I487" s="0" t="s">
        <v>416</v>
      </c>
      <c r="J487" s="0" t="n">
        <v>-792.28</v>
      </c>
    </row>
    <row r="488" customFormat="false" ht="12.75" hidden="false" customHeight="false" outlineLevel="0" collapsed="false">
      <c r="A488" s="0" t="n">
        <v>38385</v>
      </c>
      <c r="B488" s="22" t="n">
        <v>36683</v>
      </c>
      <c r="C488" s="0" t="s">
        <v>82</v>
      </c>
      <c r="D488" s="0" t="n">
        <v>2000</v>
      </c>
      <c r="F488" s="0" t="s">
        <v>393</v>
      </c>
      <c r="H488" s="0" t="s">
        <v>90</v>
      </c>
      <c r="I488" s="0" t="s">
        <v>394</v>
      </c>
      <c r="J488" s="0" t="n">
        <v>-496.58</v>
      </c>
    </row>
    <row r="489" customFormat="false" ht="12.75" hidden="false" customHeight="false" outlineLevel="0" collapsed="false">
      <c r="A489" s="0" t="n">
        <v>38385</v>
      </c>
      <c r="B489" s="22" t="n">
        <v>36710</v>
      </c>
      <c r="C489" s="0" t="s">
        <v>83</v>
      </c>
      <c r="D489" s="0" t="n">
        <v>2000</v>
      </c>
      <c r="F489" s="0" t="s">
        <v>191</v>
      </c>
      <c r="H489" s="0" t="s">
        <v>86</v>
      </c>
      <c r="J489" s="0" t="n">
        <v>-19.77</v>
      </c>
    </row>
    <row r="490" customFormat="false" ht="12.75" hidden="false" customHeight="false" outlineLevel="0" collapsed="false">
      <c r="A490" s="0" t="n">
        <v>38385</v>
      </c>
      <c r="B490" s="22" t="n">
        <v>36712</v>
      </c>
      <c r="C490" s="0" t="s">
        <v>83</v>
      </c>
      <c r="D490" s="0" t="n">
        <v>2000</v>
      </c>
      <c r="F490" s="0" t="s">
        <v>422</v>
      </c>
      <c r="H490" s="0" t="s">
        <v>90</v>
      </c>
      <c r="I490" s="0" t="s">
        <v>114</v>
      </c>
      <c r="J490" s="0" t="n">
        <v>-30</v>
      </c>
    </row>
    <row r="491" customFormat="false" ht="12.75" hidden="false" customHeight="false" outlineLevel="0" collapsed="false">
      <c r="A491" s="0" t="n">
        <v>38385</v>
      </c>
      <c r="B491" s="22" t="n">
        <v>36714</v>
      </c>
      <c r="C491" s="0" t="s">
        <v>83</v>
      </c>
      <c r="D491" s="0" t="n">
        <v>2000</v>
      </c>
      <c r="F491" s="0" t="s">
        <v>401</v>
      </c>
      <c r="H491" s="0" t="s">
        <v>86</v>
      </c>
      <c r="J491" s="0" t="n">
        <v>-64.78</v>
      </c>
    </row>
    <row r="492" customFormat="false" ht="12.75" hidden="false" customHeight="false" outlineLevel="0" collapsed="false">
      <c r="A492" s="0" t="n">
        <v>38385</v>
      </c>
      <c r="B492" s="22" t="n">
        <v>36714</v>
      </c>
      <c r="C492" s="0" t="s">
        <v>83</v>
      </c>
      <c r="D492" s="0" t="n">
        <v>2000</v>
      </c>
      <c r="F492" s="0" t="s">
        <v>401</v>
      </c>
      <c r="H492" s="0" t="s">
        <v>86</v>
      </c>
      <c r="J492" s="0" t="n">
        <v>-20.24</v>
      </c>
    </row>
    <row r="493" customFormat="false" ht="12.75" hidden="false" customHeight="false" outlineLevel="0" collapsed="false">
      <c r="A493" s="0" t="n">
        <v>38385</v>
      </c>
      <c r="B493" s="22" t="n">
        <v>36717</v>
      </c>
      <c r="C493" s="0" t="s">
        <v>83</v>
      </c>
      <c r="D493" s="0" t="n">
        <v>2000</v>
      </c>
      <c r="F493" s="0" t="s">
        <v>426</v>
      </c>
      <c r="H493" s="0" t="s">
        <v>87</v>
      </c>
      <c r="I493" s="0" t="s">
        <v>156</v>
      </c>
      <c r="J493" s="26" t="n">
        <v>10000</v>
      </c>
    </row>
    <row r="494" customFormat="false" ht="12.75" hidden="false" customHeight="false" outlineLevel="0" collapsed="false">
      <c r="A494" s="0" t="n">
        <v>38385</v>
      </c>
      <c r="B494" s="22" t="n">
        <v>36717</v>
      </c>
      <c r="C494" s="0" t="s">
        <v>83</v>
      </c>
      <c r="D494" s="0" t="n">
        <v>2000</v>
      </c>
      <c r="F494" s="0" t="s">
        <v>427</v>
      </c>
      <c r="H494" s="0" t="s">
        <v>86</v>
      </c>
      <c r="I494" s="0" t="s">
        <v>421</v>
      </c>
      <c r="J494" s="0" t="n">
        <v>-224.59</v>
      </c>
    </row>
    <row r="495" customFormat="false" ht="12.75" hidden="false" customHeight="false" outlineLevel="0" collapsed="false">
      <c r="A495" s="0" t="n">
        <v>38385</v>
      </c>
      <c r="B495" s="22" t="n">
        <v>36717</v>
      </c>
      <c r="C495" s="0" t="s">
        <v>83</v>
      </c>
      <c r="D495" s="0" t="n">
        <v>2000</v>
      </c>
      <c r="F495" s="0" t="s">
        <v>191</v>
      </c>
      <c r="H495" s="0" t="s">
        <v>86</v>
      </c>
      <c r="J495" s="0" t="n">
        <v>-30.81</v>
      </c>
    </row>
    <row r="496" customFormat="false" ht="12.75" hidden="false" customHeight="false" outlineLevel="0" collapsed="false">
      <c r="A496" s="0" t="n">
        <v>38385</v>
      </c>
      <c r="B496" s="22" t="n">
        <v>36717</v>
      </c>
      <c r="C496" s="0" t="s">
        <v>83</v>
      </c>
      <c r="D496" s="0" t="n">
        <v>2000</v>
      </c>
      <c r="F496" s="0" t="s">
        <v>191</v>
      </c>
      <c r="H496" s="0" t="s">
        <v>86</v>
      </c>
      <c r="J496" s="0" t="n">
        <v>-28.04</v>
      </c>
    </row>
    <row r="497" customFormat="false" ht="12.75" hidden="false" customHeight="false" outlineLevel="0" collapsed="false">
      <c r="A497" s="0" t="n">
        <v>38385</v>
      </c>
      <c r="B497" s="22" t="n">
        <v>36718</v>
      </c>
      <c r="C497" s="0" t="s">
        <v>83</v>
      </c>
      <c r="D497" s="0" t="n">
        <v>2000</v>
      </c>
      <c r="F497" s="0" t="s">
        <v>406</v>
      </c>
      <c r="H497" s="0" t="s">
        <v>90</v>
      </c>
      <c r="I497" s="0" t="s">
        <v>114</v>
      </c>
      <c r="J497" s="0" t="n">
        <v>-31.5</v>
      </c>
    </row>
    <row r="498" customFormat="false" ht="12.75" hidden="false" customHeight="false" outlineLevel="0" collapsed="false">
      <c r="A498" s="0" t="n">
        <v>38385</v>
      </c>
      <c r="B498" s="22" t="n">
        <v>36718</v>
      </c>
      <c r="C498" s="0" t="s">
        <v>83</v>
      </c>
      <c r="D498" s="0" t="n">
        <v>2000</v>
      </c>
      <c r="F498" s="0" t="s">
        <v>401</v>
      </c>
      <c r="H498" s="0" t="s">
        <v>86</v>
      </c>
      <c r="J498" s="0" t="n">
        <v>-11.37</v>
      </c>
    </row>
    <row r="499" customFormat="false" ht="12.75" hidden="false" customHeight="false" outlineLevel="0" collapsed="false">
      <c r="A499" s="0" t="n">
        <v>38385</v>
      </c>
      <c r="B499" s="22" t="n">
        <v>36724</v>
      </c>
      <c r="C499" s="0" t="s">
        <v>83</v>
      </c>
      <c r="D499" s="0" t="n">
        <v>2000</v>
      </c>
      <c r="F499" s="0" t="s">
        <v>399</v>
      </c>
      <c r="H499" s="0" t="s">
        <v>86</v>
      </c>
      <c r="I499" s="0" t="s">
        <v>421</v>
      </c>
      <c r="J499" s="0" t="n">
        <v>-119.84</v>
      </c>
    </row>
    <row r="500" customFormat="false" ht="12.75" hidden="false" customHeight="false" outlineLevel="0" collapsed="false">
      <c r="A500" s="0" t="n">
        <v>38385</v>
      </c>
      <c r="B500" s="22" t="n">
        <v>36724</v>
      </c>
      <c r="C500" s="0" t="s">
        <v>83</v>
      </c>
      <c r="D500" s="0" t="n">
        <v>2000</v>
      </c>
      <c r="F500" s="0" t="s">
        <v>400</v>
      </c>
      <c r="H500" s="0" t="s">
        <v>86</v>
      </c>
      <c r="J500" s="0" t="n">
        <v>-21.16</v>
      </c>
    </row>
    <row r="501" customFormat="false" ht="12.75" hidden="false" customHeight="false" outlineLevel="0" collapsed="false">
      <c r="A501" s="0" t="n">
        <v>38385</v>
      </c>
      <c r="B501" s="22" t="n">
        <v>36725</v>
      </c>
      <c r="C501" s="0" t="s">
        <v>83</v>
      </c>
      <c r="D501" s="0" t="n">
        <v>2000</v>
      </c>
      <c r="F501" s="0" t="s">
        <v>401</v>
      </c>
      <c r="H501" s="0" t="s">
        <v>86</v>
      </c>
      <c r="J501" s="0" t="n">
        <v>-29.57</v>
      </c>
    </row>
    <row r="502" customFormat="false" ht="12.75" hidden="false" customHeight="false" outlineLevel="0" collapsed="false">
      <c r="A502" s="0" t="n">
        <v>38385</v>
      </c>
      <c r="B502" s="22" t="n">
        <v>36725</v>
      </c>
      <c r="C502" s="0" t="s">
        <v>83</v>
      </c>
      <c r="D502" s="0" t="n">
        <v>2000</v>
      </c>
      <c r="F502" s="0" t="s">
        <v>425</v>
      </c>
      <c r="H502" s="0" t="s">
        <v>90</v>
      </c>
      <c r="I502" s="0" t="s">
        <v>114</v>
      </c>
      <c r="J502" s="0" t="n">
        <v>-21.83</v>
      </c>
    </row>
    <row r="503" customFormat="false" ht="12.75" hidden="false" customHeight="false" outlineLevel="0" collapsed="false">
      <c r="A503" s="0" t="n">
        <v>38385</v>
      </c>
      <c r="B503" s="22" t="n">
        <v>36726</v>
      </c>
      <c r="C503" s="0" t="s">
        <v>83</v>
      </c>
      <c r="D503" s="0" t="n">
        <v>2000</v>
      </c>
      <c r="F503" s="0" t="s">
        <v>401</v>
      </c>
      <c r="H503" s="0" t="s">
        <v>86</v>
      </c>
      <c r="J503" s="0" t="n">
        <v>-215.42</v>
      </c>
    </row>
    <row r="504" customFormat="false" ht="12.75" hidden="false" customHeight="false" outlineLevel="0" collapsed="false">
      <c r="A504" s="0" t="n">
        <v>38385</v>
      </c>
      <c r="B504" s="22" t="n">
        <v>36727</v>
      </c>
      <c r="C504" s="0" t="s">
        <v>83</v>
      </c>
      <c r="D504" s="0" t="n">
        <v>2000</v>
      </c>
      <c r="F504" s="0" t="s">
        <v>400</v>
      </c>
      <c r="H504" s="0" t="s">
        <v>86</v>
      </c>
      <c r="J504" s="0" t="n">
        <v>-10.96</v>
      </c>
    </row>
    <row r="505" customFormat="false" ht="12.75" hidden="false" customHeight="false" outlineLevel="0" collapsed="false">
      <c r="A505" s="0" t="n">
        <v>38385</v>
      </c>
      <c r="B505" s="22" t="n">
        <v>36731</v>
      </c>
      <c r="C505" s="0" t="s">
        <v>83</v>
      </c>
      <c r="D505" s="0" t="n">
        <v>2000</v>
      </c>
      <c r="F505" s="0" t="s">
        <v>399</v>
      </c>
      <c r="H505" s="0" t="s">
        <v>86</v>
      </c>
      <c r="I505" s="0" t="s">
        <v>421</v>
      </c>
      <c r="J505" s="0" t="n">
        <v>-142.9</v>
      </c>
    </row>
    <row r="506" customFormat="false" ht="12.75" hidden="false" customHeight="false" outlineLevel="0" collapsed="false">
      <c r="A506" s="0" t="n">
        <v>38385</v>
      </c>
      <c r="B506" s="22" t="n">
        <v>36731</v>
      </c>
      <c r="C506" s="0" t="s">
        <v>83</v>
      </c>
      <c r="D506" s="0" t="n">
        <v>2000</v>
      </c>
      <c r="F506" s="0" t="s">
        <v>400</v>
      </c>
      <c r="H506" s="0" t="s">
        <v>86</v>
      </c>
      <c r="J506" s="0" t="n">
        <v>-32.25</v>
      </c>
    </row>
    <row r="507" customFormat="false" ht="12.75" hidden="false" customHeight="false" outlineLevel="0" collapsed="false">
      <c r="A507" s="0" t="n">
        <v>38385</v>
      </c>
      <c r="B507" s="22" t="n">
        <v>36731</v>
      </c>
      <c r="C507" s="0" t="s">
        <v>83</v>
      </c>
      <c r="D507" s="0" t="n">
        <v>2000</v>
      </c>
      <c r="F507" s="0" t="s">
        <v>399</v>
      </c>
      <c r="H507" s="0" t="s">
        <v>86</v>
      </c>
      <c r="I507" s="0" t="s">
        <v>421</v>
      </c>
      <c r="J507" s="0" t="n">
        <v>-21.65</v>
      </c>
    </row>
    <row r="508" customFormat="false" ht="12.75" hidden="false" customHeight="false" outlineLevel="0" collapsed="false">
      <c r="A508" s="0" t="n">
        <v>38385</v>
      </c>
      <c r="B508" s="22" t="n">
        <v>36731</v>
      </c>
      <c r="C508" s="0" t="s">
        <v>83</v>
      </c>
      <c r="D508" s="0" t="n">
        <v>2000</v>
      </c>
      <c r="F508" s="0" t="s">
        <v>400</v>
      </c>
      <c r="H508" s="0" t="s">
        <v>86</v>
      </c>
      <c r="J508" s="0" t="n">
        <v>-20.37</v>
      </c>
    </row>
    <row r="509" customFormat="false" ht="12.75" hidden="false" customHeight="false" outlineLevel="0" collapsed="false">
      <c r="A509" s="0" t="n">
        <v>38385</v>
      </c>
      <c r="B509" s="22" t="n">
        <v>36732</v>
      </c>
      <c r="C509" s="0" t="s">
        <v>83</v>
      </c>
      <c r="D509" s="0" t="n">
        <v>2000</v>
      </c>
      <c r="F509" s="0" t="s">
        <v>115</v>
      </c>
      <c r="H509" s="0" t="s">
        <v>86</v>
      </c>
      <c r="J509" s="0" t="n">
        <v>-80.65</v>
      </c>
    </row>
    <row r="510" customFormat="false" ht="12.75" hidden="false" customHeight="false" outlineLevel="0" collapsed="false">
      <c r="A510" s="0" t="n">
        <v>38385</v>
      </c>
      <c r="B510" s="22" t="n">
        <v>36732</v>
      </c>
      <c r="C510" s="0" t="s">
        <v>83</v>
      </c>
      <c r="D510" s="0" t="n">
        <v>2000</v>
      </c>
      <c r="F510" s="0" t="s">
        <v>406</v>
      </c>
      <c r="H510" s="0" t="s">
        <v>90</v>
      </c>
      <c r="I510" s="0" t="s">
        <v>114</v>
      </c>
      <c r="J510" s="0" t="n">
        <v>-31.5</v>
      </c>
    </row>
    <row r="511" customFormat="false" ht="12.75" hidden="false" customHeight="false" outlineLevel="0" collapsed="false">
      <c r="A511" s="0" t="n">
        <v>38385</v>
      </c>
      <c r="B511" s="22" t="n">
        <v>36734</v>
      </c>
      <c r="C511" s="0" t="s">
        <v>83</v>
      </c>
      <c r="D511" s="0" t="n">
        <v>2000</v>
      </c>
      <c r="F511" s="0" t="s">
        <v>399</v>
      </c>
      <c r="H511" s="0" t="s">
        <v>86</v>
      </c>
      <c r="I511" s="0" t="s">
        <v>421</v>
      </c>
      <c r="J511" s="0" t="n">
        <v>-55.42</v>
      </c>
    </row>
    <row r="512" customFormat="false" ht="12.75" hidden="false" customHeight="false" outlineLevel="0" collapsed="false">
      <c r="A512" s="0" t="n">
        <v>38385</v>
      </c>
      <c r="B512" s="22" t="n">
        <v>36735</v>
      </c>
      <c r="C512" s="0" t="s">
        <v>83</v>
      </c>
      <c r="D512" s="0" t="n">
        <v>2000</v>
      </c>
      <c r="F512" s="0" t="s">
        <v>399</v>
      </c>
      <c r="H512" s="0" t="s">
        <v>86</v>
      </c>
      <c r="I512" s="0" t="s">
        <v>421</v>
      </c>
      <c r="J512" s="0" t="n">
        <v>-103.95</v>
      </c>
    </row>
    <row r="513" customFormat="false" ht="12.75" hidden="false" customHeight="false" outlineLevel="0" collapsed="false">
      <c r="A513" s="0" t="n">
        <v>38385</v>
      </c>
      <c r="B513" s="22" t="n">
        <v>36738</v>
      </c>
      <c r="C513" s="0" t="s">
        <v>83</v>
      </c>
      <c r="D513" s="0" t="n">
        <v>2000</v>
      </c>
      <c r="F513" s="0" t="s">
        <v>400</v>
      </c>
      <c r="H513" s="0" t="s">
        <v>86</v>
      </c>
      <c r="J513" s="0" t="n">
        <v>-62.51</v>
      </c>
    </row>
    <row r="514" customFormat="false" ht="12.75" hidden="false" customHeight="false" outlineLevel="0" collapsed="false">
      <c r="A514" s="0" t="n">
        <v>38385</v>
      </c>
      <c r="B514" s="22" t="n">
        <v>36738</v>
      </c>
      <c r="C514" s="0" t="s">
        <v>83</v>
      </c>
      <c r="D514" s="0" t="n">
        <v>2000</v>
      </c>
      <c r="F514" s="0" t="s">
        <v>400</v>
      </c>
      <c r="H514" s="0" t="s">
        <v>86</v>
      </c>
      <c r="J514" s="0" t="n">
        <v>-29.78</v>
      </c>
    </row>
    <row r="515" customFormat="false" ht="12.75" hidden="false" customHeight="false" outlineLevel="0" collapsed="false">
      <c r="A515" s="0" t="n">
        <v>38385</v>
      </c>
      <c r="B515" s="22" t="n">
        <v>36738</v>
      </c>
      <c r="C515" s="0" t="s">
        <v>83</v>
      </c>
      <c r="D515" s="0" t="n">
        <v>2000</v>
      </c>
      <c r="F515" s="0" t="s">
        <v>425</v>
      </c>
      <c r="H515" s="0" t="s">
        <v>90</v>
      </c>
      <c r="I515" s="0" t="s">
        <v>114</v>
      </c>
      <c r="J515" s="0" t="n">
        <v>-29</v>
      </c>
    </row>
    <row r="516" customFormat="false" ht="12.75" hidden="false" customHeight="false" outlineLevel="0" collapsed="false">
      <c r="A516" s="0" t="n">
        <v>38385</v>
      </c>
      <c r="B516" s="22" t="n">
        <v>36706</v>
      </c>
      <c r="C516" s="0" t="s">
        <v>83</v>
      </c>
      <c r="D516" s="0" t="n">
        <v>2000</v>
      </c>
      <c r="F516" s="0" t="s">
        <v>428</v>
      </c>
      <c r="H516" s="0" t="s">
        <v>90</v>
      </c>
      <c r="I516" s="0" t="s">
        <v>87</v>
      </c>
      <c r="J516" s="0" t="n">
        <v>-44</v>
      </c>
    </row>
    <row r="517" customFormat="false" ht="12.75" hidden="false" customHeight="false" outlineLevel="0" collapsed="false">
      <c r="A517" s="0" t="n">
        <v>38385</v>
      </c>
      <c r="B517" s="22" t="n">
        <v>36708</v>
      </c>
      <c r="C517" s="0" t="s">
        <v>83</v>
      </c>
      <c r="D517" s="0" t="n">
        <v>2000</v>
      </c>
      <c r="F517" s="0" t="s">
        <v>391</v>
      </c>
      <c r="H517" s="0" t="s">
        <v>91</v>
      </c>
      <c r="I517" s="0" t="s">
        <v>392</v>
      </c>
      <c r="J517" s="25" t="n">
        <v>-3941.3</v>
      </c>
    </row>
    <row r="518" customFormat="false" ht="12.75" hidden="false" customHeight="false" outlineLevel="0" collapsed="false">
      <c r="A518" s="0" t="n">
        <v>38385</v>
      </c>
      <c r="B518" s="22" t="n">
        <v>36707</v>
      </c>
      <c r="C518" s="0" t="s">
        <v>83</v>
      </c>
      <c r="D518" s="0" t="n">
        <v>2000</v>
      </c>
      <c r="F518" s="0" t="s">
        <v>415</v>
      </c>
      <c r="H518" s="0" t="s">
        <v>90</v>
      </c>
      <c r="I518" s="0" t="s">
        <v>416</v>
      </c>
      <c r="J518" s="0" t="n">
        <v>-792.28</v>
      </c>
    </row>
    <row r="519" customFormat="false" ht="12.75" hidden="false" customHeight="false" outlineLevel="0" collapsed="false">
      <c r="A519" s="0" t="n">
        <v>38385</v>
      </c>
      <c r="B519" s="22" t="n">
        <v>36708</v>
      </c>
      <c r="C519" s="0" t="s">
        <v>83</v>
      </c>
      <c r="D519" s="0" t="n">
        <v>2000</v>
      </c>
      <c r="F519" s="0" t="s">
        <v>393</v>
      </c>
      <c r="H519" s="0" t="s">
        <v>90</v>
      </c>
      <c r="I519" s="0" t="s">
        <v>394</v>
      </c>
      <c r="J519" s="0" t="n">
        <v>-496.58</v>
      </c>
    </row>
    <row r="520" customFormat="false" ht="12.75" hidden="false" customHeight="false" outlineLevel="0" collapsed="false">
      <c r="A520" s="0" t="n">
        <v>38385</v>
      </c>
      <c r="B520" s="22" t="n">
        <v>36728</v>
      </c>
      <c r="C520" s="0" t="s">
        <v>83</v>
      </c>
      <c r="D520" s="0" t="n">
        <v>2000</v>
      </c>
      <c r="F520" s="0" t="s">
        <v>429</v>
      </c>
      <c r="H520" s="0" t="s">
        <v>86</v>
      </c>
      <c r="I520" s="0" t="s">
        <v>430</v>
      </c>
      <c r="J520" s="0" t="n">
        <v>-200</v>
      </c>
    </row>
    <row r="521" customFormat="false" ht="12.75" hidden="false" customHeight="false" outlineLevel="0" collapsed="false">
      <c r="A521" s="0" t="n">
        <v>38385</v>
      </c>
      <c r="B521" s="22" t="n">
        <v>36739</v>
      </c>
      <c r="C521" s="0" t="s">
        <v>73</v>
      </c>
      <c r="D521" s="0" t="n">
        <v>2000</v>
      </c>
      <c r="F521" s="0" t="s">
        <v>401</v>
      </c>
      <c r="H521" s="0" t="s">
        <v>86</v>
      </c>
      <c r="J521" s="0" t="n">
        <v>-370.53</v>
      </c>
    </row>
    <row r="522" customFormat="false" ht="12.75" hidden="false" customHeight="false" outlineLevel="0" collapsed="false">
      <c r="A522" s="0" t="n">
        <v>38385</v>
      </c>
      <c r="B522" s="22" t="n">
        <v>36742</v>
      </c>
      <c r="C522" s="0" t="s">
        <v>73</v>
      </c>
      <c r="D522" s="0" t="n">
        <v>2000</v>
      </c>
      <c r="F522" s="0" t="s">
        <v>431</v>
      </c>
      <c r="H522" s="0" t="s">
        <v>86</v>
      </c>
      <c r="J522" s="0" t="n">
        <v>-24</v>
      </c>
    </row>
    <row r="523" customFormat="false" ht="12.75" hidden="false" customHeight="false" outlineLevel="0" collapsed="false">
      <c r="A523" s="0" t="n">
        <v>38385</v>
      </c>
      <c r="B523" s="22" t="n">
        <v>36745</v>
      </c>
      <c r="C523" s="0" t="s">
        <v>73</v>
      </c>
      <c r="D523" s="0" t="n">
        <v>2000</v>
      </c>
      <c r="F523" s="0" t="s">
        <v>115</v>
      </c>
      <c r="H523" s="0" t="s">
        <v>86</v>
      </c>
      <c r="J523" s="0" t="n">
        <v>-338.49</v>
      </c>
    </row>
    <row r="524" customFormat="false" ht="12.75" hidden="false" customHeight="false" outlineLevel="0" collapsed="false">
      <c r="A524" s="0" t="n">
        <v>38385</v>
      </c>
      <c r="B524" s="22" t="n">
        <v>36745</v>
      </c>
      <c r="C524" s="0" t="s">
        <v>73</v>
      </c>
      <c r="D524" s="0" t="n">
        <v>2000</v>
      </c>
      <c r="F524" s="0" t="s">
        <v>401</v>
      </c>
      <c r="H524" s="0" t="s">
        <v>86</v>
      </c>
      <c r="J524" s="0" t="n">
        <v>-123.79</v>
      </c>
    </row>
    <row r="525" customFormat="false" ht="12.75" hidden="false" customHeight="false" outlineLevel="0" collapsed="false">
      <c r="A525" s="0" t="n">
        <v>38385</v>
      </c>
      <c r="B525" s="22" t="n">
        <v>36745</v>
      </c>
      <c r="C525" s="0" t="s">
        <v>73</v>
      </c>
      <c r="D525" s="0" t="n">
        <v>2000</v>
      </c>
      <c r="F525" s="0" t="s">
        <v>422</v>
      </c>
      <c r="H525" s="0" t="s">
        <v>90</v>
      </c>
      <c r="I525" s="0" t="s">
        <v>114</v>
      </c>
      <c r="J525" s="0" t="n">
        <v>-32</v>
      </c>
    </row>
    <row r="526" customFormat="false" ht="12.75" hidden="false" customHeight="false" outlineLevel="0" collapsed="false">
      <c r="A526" s="0" t="n">
        <v>38385</v>
      </c>
      <c r="B526" s="22" t="n">
        <v>36746</v>
      </c>
      <c r="C526" s="0" t="s">
        <v>73</v>
      </c>
      <c r="D526" s="0" t="n">
        <v>2000</v>
      </c>
      <c r="F526" s="0" t="s">
        <v>401</v>
      </c>
      <c r="H526" s="0" t="s">
        <v>86</v>
      </c>
      <c r="J526" s="0" t="n">
        <v>-24.03</v>
      </c>
    </row>
    <row r="527" customFormat="false" ht="12.75" hidden="false" customHeight="false" outlineLevel="0" collapsed="false">
      <c r="A527" s="0" t="n">
        <v>38385</v>
      </c>
      <c r="B527" s="22" t="n">
        <v>36748</v>
      </c>
      <c r="C527" s="0" t="s">
        <v>73</v>
      </c>
      <c r="D527" s="0" t="n">
        <v>2000</v>
      </c>
      <c r="F527" s="0" t="s">
        <v>115</v>
      </c>
      <c r="H527" s="0" t="s">
        <v>86</v>
      </c>
      <c r="J527" s="0" t="n">
        <v>-116.03</v>
      </c>
    </row>
    <row r="528" customFormat="false" ht="12.75" hidden="false" customHeight="false" outlineLevel="0" collapsed="false">
      <c r="A528" s="0" t="n">
        <v>38385</v>
      </c>
      <c r="B528" s="22" t="n">
        <v>36748</v>
      </c>
      <c r="C528" s="0" t="s">
        <v>73</v>
      </c>
      <c r="D528" s="0" t="n">
        <v>2000</v>
      </c>
      <c r="F528" s="0" t="s">
        <v>400</v>
      </c>
      <c r="H528" s="0" t="s">
        <v>86</v>
      </c>
      <c r="J528" s="0" t="n">
        <v>-59.42</v>
      </c>
    </row>
    <row r="529" customFormat="false" ht="12.75" hidden="false" customHeight="false" outlineLevel="0" collapsed="false">
      <c r="A529" s="0" t="n">
        <v>38385</v>
      </c>
      <c r="B529" s="22" t="n">
        <v>36752</v>
      </c>
      <c r="C529" s="0" t="s">
        <v>73</v>
      </c>
      <c r="D529" s="0" t="n">
        <v>2000</v>
      </c>
      <c r="F529" s="0" t="s">
        <v>432</v>
      </c>
      <c r="H529" s="0" t="s">
        <v>86</v>
      </c>
      <c r="J529" s="0" t="n">
        <v>-9.29</v>
      </c>
    </row>
    <row r="530" customFormat="false" ht="12.75" hidden="false" customHeight="false" outlineLevel="0" collapsed="false">
      <c r="A530" s="0" t="n">
        <v>38385</v>
      </c>
      <c r="B530" s="22" t="n">
        <v>36753</v>
      </c>
      <c r="C530" s="0" t="s">
        <v>73</v>
      </c>
      <c r="D530" s="0" t="n">
        <v>2000</v>
      </c>
      <c r="F530" s="0" t="s">
        <v>401</v>
      </c>
      <c r="H530" s="0" t="s">
        <v>86</v>
      </c>
      <c r="J530" s="0" t="n">
        <v>-68.59</v>
      </c>
    </row>
    <row r="531" customFormat="false" ht="12.75" hidden="false" customHeight="false" outlineLevel="0" collapsed="false">
      <c r="A531" s="0" t="n">
        <v>38385</v>
      </c>
      <c r="B531" s="22" t="n">
        <v>36756</v>
      </c>
      <c r="C531" s="0" t="s">
        <v>73</v>
      </c>
      <c r="D531" s="0" t="n">
        <v>2000</v>
      </c>
      <c r="F531" s="0" t="s">
        <v>412</v>
      </c>
      <c r="H531" s="0" t="s">
        <v>90</v>
      </c>
      <c r="I531" s="0" t="s">
        <v>114</v>
      </c>
      <c r="J531" s="0" t="n">
        <v>-25</v>
      </c>
    </row>
    <row r="532" customFormat="false" ht="12.75" hidden="false" customHeight="false" outlineLevel="0" collapsed="false">
      <c r="A532" s="0" t="n">
        <v>38385</v>
      </c>
      <c r="B532" s="22" t="n">
        <v>36756</v>
      </c>
      <c r="C532" s="0" t="s">
        <v>73</v>
      </c>
      <c r="D532" s="0" t="n">
        <v>2000</v>
      </c>
      <c r="F532" s="0" t="s">
        <v>400</v>
      </c>
      <c r="H532" s="0" t="s">
        <v>86</v>
      </c>
      <c r="J532" s="0" t="n">
        <v>-22.65</v>
      </c>
    </row>
    <row r="533" customFormat="false" ht="12.75" hidden="false" customHeight="false" outlineLevel="0" collapsed="false">
      <c r="A533" s="0" t="n">
        <v>38385</v>
      </c>
      <c r="B533" s="22" t="n">
        <v>36759</v>
      </c>
      <c r="C533" s="0" t="s">
        <v>73</v>
      </c>
      <c r="D533" s="0" t="n">
        <v>2000</v>
      </c>
      <c r="F533" s="0" t="s">
        <v>433</v>
      </c>
      <c r="H533" s="0" t="s">
        <v>86</v>
      </c>
      <c r="J533" s="0" t="n">
        <v>-19.86</v>
      </c>
    </row>
    <row r="534" customFormat="false" ht="12.75" hidden="false" customHeight="false" outlineLevel="0" collapsed="false">
      <c r="A534" s="0" t="n">
        <v>38385</v>
      </c>
      <c r="B534" s="22" t="n">
        <v>36759</v>
      </c>
      <c r="C534" s="0" t="s">
        <v>73</v>
      </c>
      <c r="D534" s="0" t="n">
        <v>2000</v>
      </c>
      <c r="F534" s="0" t="s">
        <v>400</v>
      </c>
      <c r="H534" s="0" t="s">
        <v>86</v>
      </c>
      <c r="J534" s="0" t="n">
        <v>-14.8</v>
      </c>
    </row>
    <row r="535" customFormat="false" ht="12.75" hidden="false" customHeight="false" outlineLevel="0" collapsed="false">
      <c r="A535" s="0" t="n">
        <v>38385</v>
      </c>
      <c r="B535" s="22" t="n">
        <v>36760</v>
      </c>
      <c r="C535" s="0" t="s">
        <v>73</v>
      </c>
      <c r="D535" s="0" t="n">
        <v>2000</v>
      </c>
      <c r="F535" s="0" t="s">
        <v>412</v>
      </c>
      <c r="H535" s="0" t="s">
        <v>90</v>
      </c>
      <c r="I535" s="0" t="s">
        <v>114</v>
      </c>
      <c r="J535" s="0" t="n">
        <v>-25</v>
      </c>
    </row>
    <row r="536" customFormat="false" ht="12.75" hidden="false" customHeight="false" outlineLevel="0" collapsed="false">
      <c r="A536" s="0" t="n">
        <v>38385</v>
      </c>
      <c r="B536" s="22" t="n">
        <v>36761</v>
      </c>
      <c r="C536" s="0" t="s">
        <v>73</v>
      </c>
      <c r="D536" s="0" t="n">
        <v>2000</v>
      </c>
      <c r="F536" s="0" t="s">
        <v>401</v>
      </c>
      <c r="H536" s="0" t="s">
        <v>86</v>
      </c>
      <c r="J536" s="0" t="n">
        <v>-198.68</v>
      </c>
    </row>
    <row r="537" customFormat="false" ht="12.75" hidden="false" customHeight="false" outlineLevel="0" collapsed="false">
      <c r="A537" s="0" t="n">
        <v>38385</v>
      </c>
      <c r="B537" s="22" t="n">
        <v>36762</v>
      </c>
      <c r="C537" s="0" t="s">
        <v>73</v>
      </c>
      <c r="D537" s="0" t="n">
        <v>2000</v>
      </c>
      <c r="F537" s="0" t="s">
        <v>425</v>
      </c>
      <c r="H537" s="0" t="s">
        <v>90</v>
      </c>
      <c r="I537" s="0" t="s">
        <v>114</v>
      </c>
      <c r="J537" s="0" t="n">
        <v>-25</v>
      </c>
    </row>
    <row r="538" customFormat="false" ht="12.75" hidden="false" customHeight="false" outlineLevel="0" collapsed="false">
      <c r="A538" s="0" t="n">
        <v>38385</v>
      </c>
      <c r="B538" s="22" t="n">
        <v>36763</v>
      </c>
      <c r="C538" s="0" t="s">
        <v>73</v>
      </c>
      <c r="D538" s="0" t="n">
        <v>2000</v>
      </c>
      <c r="F538" s="0" t="s">
        <v>400</v>
      </c>
      <c r="H538" s="0" t="s">
        <v>86</v>
      </c>
      <c r="J538" s="0" t="n">
        <v>-20.96</v>
      </c>
    </row>
    <row r="539" customFormat="false" ht="12.75" hidden="false" customHeight="false" outlineLevel="0" collapsed="false">
      <c r="A539" s="0" t="n">
        <v>38385</v>
      </c>
      <c r="B539" s="22" t="n">
        <v>36766</v>
      </c>
      <c r="C539" s="0" t="s">
        <v>73</v>
      </c>
      <c r="D539" s="0" t="n">
        <v>2000</v>
      </c>
      <c r="F539" s="0" t="s">
        <v>154</v>
      </c>
      <c r="H539" s="0" t="s">
        <v>87</v>
      </c>
      <c r="I539" s="0" t="s">
        <v>156</v>
      </c>
      <c r="J539" s="26" t="n">
        <v>10000</v>
      </c>
    </row>
    <row r="540" customFormat="false" ht="12.75" hidden="false" customHeight="false" outlineLevel="0" collapsed="false">
      <c r="A540" s="0" t="n">
        <v>38385</v>
      </c>
      <c r="B540" s="22" t="n">
        <v>36766</v>
      </c>
      <c r="C540" s="0" t="s">
        <v>73</v>
      </c>
      <c r="D540" s="0" t="n">
        <v>2000</v>
      </c>
      <c r="F540" s="0" t="s">
        <v>401</v>
      </c>
      <c r="H540" s="0" t="s">
        <v>86</v>
      </c>
      <c r="J540" s="0" t="n">
        <v>-15.45</v>
      </c>
    </row>
    <row r="541" customFormat="false" ht="12.75" hidden="false" customHeight="false" outlineLevel="0" collapsed="false">
      <c r="A541" s="0" t="n">
        <v>38385</v>
      </c>
      <c r="B541" s="22" t="n">
        <v>36767</v>
      </c>
      <c r="C541" s="0" t="s">
        <v>73</v>
      </c>
      <c r="D541" s="0" t="n">
        <v>2000</v>
      </c>
      <c r="F541" s="0" t="s">
        <v>414</v>
      </c>
      <c r="H541" s="0" t="s">
        <v>90</v>
      </c>
      <c r="I541" s="0" t="s">
        <v>114</v>
      </c>
      <c r="J541" s="0" t="n">
        <v>-30</v>
      </c>
    </row>
    <row r="542" customFormat="false" ht="12.75" hidden="false" customHeight="false" outlineLevel="0" collapsed="false">
      <c r="A542" s="0" t="n">
        <v>38385</v>
      </c>
      <c r="B542" s="22" t="n">
        <v>36718</v>
      </c>
      <c r="C542" s="0" t="s">
        <v>73</v>
      </c>
      <c r="D542" s="0" t="n">
        <v>2000</v>
      </c>
      <c r="E542" s="0" t="n">
        <v>1169</v>
      </c>
      <c r="F542" s="0" t="s">
        <v>434</v>
      </c>
      <c r="G542" s="0" t="s">
        <v>435</v>
      </c>
      <c r="H542" s="0" t="s">
        <v>90</v>
      </c>
      <c r="I542" s="0" t="s">
        <v>87</v>
      </c>
      <c r="J542" s="0" t="n">
        <v>-21.17</v>
      </c>
    </row>
    <row r="543" customFormat="false" ht="12.75" hidden="false" customHeight="false" outlineLevel="0" collapsed="false">
      <c r="A543" s="0" t="n">
        <v>38385</v>
      </c>
      <c r="B543" s="22" t="n">
        <v>36732</v>
      </c>
      <c r="C543" s="0" t="s">
        <v>73</v>
      </c>
      <c r="D543" s="0" t="n">
        <v>2000</v>
      </c>
      <c r="E543" s="0" t="n">
        <v>1171</v>
      </c>
      <c r="F543" s="0" t="s">
        <v>388</v>
      </c>
      <c r="H543" s="0" t="s">
        <v>85</v>
      </c>
      <c r="I543" s="0" t="s">
        <v>146</v>
      </c>
      <c r="J543" s="25" t="n">
        <v>-4235</v>
      </c>
    </row>
    <row r="544" customFormat="false" ht="12.75" hidden="false" customHeight="false" outlineLevel="0" collapsed="false">
      <c r="A544" s="0" t="n">
        <v>38385</v>
      </c>
      <c r="B544" s="22" t="n">
        <v>36739</v>
      </c>
      <c r="C544" s="0" t="s">
        <v>73</v>
      </c>
      <c r="D544" s="0" t="n">
        <v>2000</v>
      </c>
      <c r="E544" s="0" t="n">
        <v>1172</v>
      </c>
      <c r="F544" s="0" t="s">
        <v>393</v>
      </c>
      <c r="H544" s="0" t="s">
        <v>90</v>
      </c>
      <c r="I544" s="0" t="s">
        <v>394</v>
      </c>
      <c r="J544" s="0" t="n">
        <v>-496.58</v>
      </c>
    </row>
    <row r="545" customFormat="false" ht="12.75" hidden="false" customHeight="false" outlineLevel="0" collapsed="false">
      <c r="A545" s="0" t="n">
        <v>38385</v>
      </c>
      <c r="B545" s="22" t="n">
        <v>36739</v>
      </c>
      <c r="C545" s="0" t="s">
        <v>73</v>
      </c>
      <c r="D545" s="0" t="n">
        <v>2000</v>
      </c>
      <c r="E545" s="0" t="n">
        <v>1173</v>
      </c>
      <c r="F545" s="0" t="s">
        <v>391</v>
      </c>
      <c r="H545" s="0" t="s">
        <v>91</v>
      </c>
      <c r="I545" s="0" t="s">
        <v>392</v>
      </c>
      <c r="J545" s="0" t="n">
        <v>-3941.3</v>
      </c>
    </row>
    <row r="546" customFormat="false" ht="12.75" hidden="false" customHeight="false" outlineLevel="0" collapsed="false">
      <c r="A546" s="0" t="n">
        <v>38385</v>
      </c>
      <c r="B546" s="22" t="n">
        <v>36739</v>
      </c>
      <c r="C546" s="0" t="s">
        <v>73</v>
      </c>
      <c r="D546" s="0" t="n">
        <v>2000</v>
      </c>
      <c r="E546" s="0" t="n">
        <v>1174</v>
      </c>
      <c r="F546" s="0" t="s">
        <v>415</v>
      </c>
      <c r="H546" s="0" t="s">
        <v>90</v>
      </c>
      <c r="I546" s="0" t="s">
        <v>416</v>
      </c>
      <c r="J546" s="0" t="n">
        <v>-792.28</v>
      </c>
    </row>
    <row r="547" customFormat="false" ht="12.75" hidden="false" customHeight="false" outlineLevel="0" collapsed="false">
      <c r="A547" s="0" t="n">
        <v>38385</v>
      </c>
      <c r="B547" s="22" t="n">
        <v>36739</v>
      </c>
      <c r="C547" s="0" t="s">
        <v>73</v>
      </c>
      <c r="D547" s="0" t="n">
        <v>2000</v>
      </c>
      <c r="E547" s="0" t="n">
        <v>1175</v>
      </c>
      <c r="F547" s="0" t="s">
        <v>436</v>
      </c>
      <c r="G547" s="0" t="s">
        <v>437</v>
      </c>
      <c r="H547" s="0" t="s">
        <v>88</v>
      </c>
      <c r="I547" s="0" t="s">
        <v>438</v>
      </c>
      <c r="J547" s="25" t="n">
        <v>-4071.58</v>
      </c>
    </row>
    <row r="548" customFormat="false" ht="12.75" hidden="false" customHeight="false" outlineLevel="0" collapsed="false">
      <c r="A548" s="0" t="n">
        <v>38385</v>
      </c>
      <c r="B548" s="22" t="n">
        <v>36742</v>
      </c>
      <c r="C548" s="0" t="s">
        <v>73</v>
      </c>
      <c r="D548" s="0" t="n">
        <v>2000</v>
      </c>
      <c r="E548" s="0" t="n">
        <v>1176</v>
      </c>
      <c r="F548" s="0" t="s">
        <v>439</v>
      </c>
      <c r="H548" s="0" t="s">
        <v>90</v>
      </c>
      <c r="I548" s="0" t="s">
        <v>440</v>
      </c>
      <c r="J548" s="0" t="n">
        <v>-50</v>
      </c>
    </row>
    <row r="549" customFormat="false" ht="12.75" hidden="false" customHeight="false" outlineLevel="0" collapsed="false">
      <c r="A549" s="0" t="n">
        <v>38385</v>
      </c>
      <c r="B549" s="22" t="n">
        <v>36755</v>
      </c>
      <c r="C549" s="0" t="s">
        <v>73</v>
      </c>
      <c r="D549" s="0" t="n">
        <v>2000</v>
      </c>
      <c r="E549" s="0" t="n">
        <v>1177</v>
      </c>
      <c r="F549" s="0" t="s">
        <v>441</v>
      </c>
      <c r="H549" s="0" t="s">
        <v>90</v>
      </c>
      <c r="I549" s="0" t="s">
        <v>442</v>
      </c>
      <c r="J549" s="0" t="n">
        <v>-200</v>
      </c>
    </row>
    <row r="550" customFormat="false" ht="12.75" hidden="false" customHeight="false" outlineLevel="0" collapsed="false">
      <c r="A550" s="0" t="n">
        <v>35599</v>
      </c>
      <c r="B550" s="22" t="n">
        <v>36775</v>
      </c>
      <c r="C550" s="0" t="s">
        <v>76</v>
      </c>
      <c r="D550" s="0" t="n">
        <v>2000</v>
      </c>
      <c r="F550" s="0" t="s">
        <v>102</v>
      </c>
      <c r="G550" s="0" t="s">
        <v>443</v>
      </c>
      <c r="H550" s="0" t="s">
        <v>84</v>
      </c>
      <c r="I550" s="0" t="s">
        <v>102</v>
      </c>
      <c r="J550" s="26" t="n">
        <v>5676</v>
      </c>
    </row>
    <row r="551" customFormat="false" ht="12.75" hidden="false" customHeight="false" outlineLevel="0" collapsed="false">
      <c r="A551" s="0" t="n">
        <v>35599</v>
      </c>
      <c r="B551" s="22" t="n">
        <v>36781</v>
      </c>
      <c r="C551" s="0" t="s">
        <v>76</v>
      </c>
      <c r="D551" s="0" t="n">
        <v>2000</v>
      </c>
      <c r="F551" s="0" t="s">
        <v>102</v>
      </c>
      <c r="G551" s="0" t="s">
        <v>444</v>
      </c>
      <c r="H551" s="0" t="s">
        <v>84</v>
      </c>
      <c r="I551" s="0" t="s">
        <v>102</v>
      </c>
      <c r="J551" s="26" t="n">
        <v>3527</v>
      </c>
    </row>
    <row r="552" customFormat="false" ht="12.75" hidden="false" customHeight="false" outlineLevel="0" collapsed="false">
      <c r="A552" s="0" t="n">
        <v>35599</v>
      </c>
      <c r="B552" s="22" t="n">
        <v>36789</v>
      </c>
      <c r="C552" s="0" t="s">
        <v>76</v>
      </c>
      <c r="D552" s="0" t="n">
        <v>2000</v>
      </c>
      <c r="F552" s="0" t="s">
        <v>102</v>
      </c>
      <c r="G552" s="0" t="s">
        <v>445</v>
      </c>
      <c r="H552" s="0" t="s">
        <v>84</v>
      </c>
      <c r="I552" s="0" t="s">
        <v>102</v>
      </c>
      <c r="J552" s="25" t="n">
        <v>5049.18</v>
      </c>
    </row>
    <row r="553" customFormat="false" ht="12.75" hidden="false" customHeight="false" outlineLevel="0" collapsed="false">
      <c r="A553" s="0" t="n">
        <v>35599</v>
      </c>
      <c r="B553" s="22" t="n">
        <v>36794</v>
      </c>
      <c r="C553" s="0" t="s">
        <v>76</v>
      </c>
      <c r="D553" s="0" t="n">
        <v>2000</v>
      </c>
      <c r="F553" s="0" t="s">
        <v>154</v>
      </c>
      <c r="G553" s="0" t="s">
        <v>155</v>
      </c>
      <c r="H553" s="0" t="s">
        <v>87</v>
      </c>
      <c r="I553" s="0" t="s">
        <v>156</v>
      </c>
      <c r="J553" s="26" t="n">
        <v>-10000</v>
      </c>
    </row>
    <row r="554" customFormat="false" ht="12.75" hidden="false" customHeight="false" outlineLevel="0" collapsed="false">
      <c r="A554" s="0" t="n">
        <v>35599</v>
      </c>
      <c r="B554" s="22" t="n">
        <v>36795</v>
      </c>
      <c r="C554" s="0" t="s">
        <v>76</v>
      </c>
      <c r="D554" s="0" t="n">
        <v>2000</v>
      </c>
      <c r="F554" s="0" t="s">
        <v>102</v>
      </c>
      <c r="G554" s="0" t="s">
        <v>446</v>
      </c>
      <c r="H554" s="0" t="s">
        <v>84</v>
      </c>
      <c r="I554" s="0" t="s">
        <v>102</v>
      </c>
      <c r="J554" s="26" t="n">
        <v>3921</v>
      </c>
    </row>
    <row r="555" customFormat="false" ht="12.75" hidden="false" customHeight="false" outlineLevel="0" collapsed="false">
      <c r="A555" s="0" t="n">
        <v>35599</v>
      </c>
      <c r="B555" s="22" t="n">
        <v>36774</v>
      </c>
      <c r="C555" s="0" t="s">
        <v>76</v>
      </c>
      <c r="D555" s="0" t="n">
        <v>2000</v>
      </c>
      <c r="F555" s="0" t="s">
        <v>110</v>
      </c>
      <c r="G555" s="0" t="s">
        <v>447</v>
      </c>
      <c r="H555" s="0" t="s">
        <v>89</v>
      </c>
      <c r="I555" s="0" t="s">
        <v>112</v>
      </c>
      <c r="J555" s="25" t="n">
        <v>-4618.73</v>
      </c>
    </row>
    <row r="556" customFormat="false" ht="12.75" hidden="false" customHeight="false" outlineLevel="0" collapsed="false">
      <c r="A556" s="0" t="n">
        <v>35599</v>
      </c>
      <c r="B556" s="22" t="n">
        <v>36775</v>
      </c>
      <c r="C556" s="0" t="s">
        <v>76</v>
      </c>
      <c r="D556" s="0" t="n">
        <v>2000</v>
      </c>
      <c r="F556" s="0" t="s">
        <v>113</v>
      </c>
      <c r="G556" s="0" t="s">
        <v>448</v>
      </c>
      <c r="H556" s="0" t="s">
        <v>89</v>
      </c>
      <c r="I556" s="0" t="s">
        <v>114</v>
      </c>
      <c r="J556" s="25" t="n">
        <v>-98.83</v>
      </c>
    </row>
    <row r="557" customFormat="false" ht="12.75" hidden="false" customHeight="false" outlineLevel="0" collapsed="false">
      <c r="A557" s="0" t="n">
        <v>35599</v>
      </c>
      <c r="B557" s="22" t="n">
        <v>36769</v>
      </c>
      <c r="C557" s="0" t="s">
        <v>76</v>
      </c>
      <c r="D557" s="0" t="n">
        <v>2000</v>
      </c>
      <c r="E557" s="0" t="n">
        <v>1439</v>
      </c>
      <c r="F557" s="0" t="s">
        <v>449</v>
      </c>
      <c r="H557" s="0" t="s">
        <v>86</v>
      </c>
      <c r="I557" s="0" t="s">
        <v>335</v>
      </c>
      <c r="J557" s="0" t="n">
        <v>-10.36</v>
      </c>
    </row>
    <row r="558" customFormat="false" ht="12.75" hidden="false" customHeight="false" outlineLevel="0" collapsed="false">
      <c r="A558" s="0" t="n">
        <v>35599</v>
      </c>
      <c r="B558" s="22" t="n">
        <v>36769</v>
      </c>
      <c r="C558" s="0" t="s">
        <v>76</v>
      </c>
      <c r="D558" s="0" t="n">
        <v>2000</v>
      </c>
      <c r="E558" s="0" t="n">
        <v>1440</v>
      </c>
      <c r="F558" s="0" t="s">
        <v>110</v>
      </c>
      <c r="G558" s="0" t="s">
        <v>450</v>
      </c>
      <c r="H558" s="0" t="s">
        <v>88</v>
      </c>
      <c r="I558" s="0" t="s">
        <v>87</v>
      </c>
      <c r="J558" s="0" t="n">
        <v>-25</v>
      </c>
    </row>
    <row r="559" customFormat="false" ht="12.75" hidden="false" customHeight="false" outlineLevel="0" collapsed="false">
      <c r="A559" s="0" t="n">
        <v>35599</v>
      </c>
      <c r="B559" s="22" t="n">
        <v>36770</v>
      </c>
      <c r="C559" s="0" t="s">
        <v>76</v>
      </c>
      <c r="D559" s="0" t="n">
        <v>2000</v>
      </c>
      <c r="E559" s="0" t="n">
        <v>1441</v>
      </c>
      <c r="F559" s="0" t="s">
        <v>451</v>
      </c>
      <c r="H559" s="0" t="s">
        <v>85</v>
      </c>
      <c r="I559" s="0" t="s">
        <v>146</v>
      </c>
      <c r="J559" s="0" t="n">
        <v>-270</v>
      </c>
    </row>
    <row r="560" customFormat="false" ht="12.75" hidden="false" customHeight="false" outlineLevel="0" collapsed="false">
      <c r="A560" s="0" t="n">
        <v>35599</v>
      </c>
      <c r="B560" s="22" t="n">
        <v>36770</v>
      </c>
      <c r="C560" s="0" t="s">
        <v>76</v>
      </c>
      <c r="D560" s="0" t="n">
        <v>2000</v>
      </c>
      <c r="E560" s="0" t="n">
        <v>1442</v>
      </c>
      <c r="F560" s="0" t="s">
        <v>265</v>
      </c>
      <c r="H560" s="0" t="s">
        <v>85</v>
      </c>
      <c r="I560" s="0" t="s">
        <v>452</v>
      </c>
      <c r="J560" s="0" t="n">
        <v>-260</v>
      </c>
    </row>
    <row r="561" customFormat="false" ht="12.75" hidden="false" customHeight="false" outlineLevel="0" collapsed="false">
      <c r="A561" s="0" t="n">
        <v>35599</v>
      </c>
      <c r="B561" s="22" t="n">
        <v>36770</v>
      </c>
      <c r="C561" s="0" t="s">
        <v>76</v>
      </c>
      <c r="D561" s="0" t="n">
        <v>2000</v>
      </c>
      <c r="E561" s="0" t="n">
        <v>1443</v>
      </c>
      <c r="F561" s="0" t="s">
        <v>341</v>
      </c>
      <c r="H561" s="0" t="s">
        <v>85</v>
      </c>
      <c r="I561" s="0" t="s">
        <v>343</v>
      </c>
      <c r="J561" s="0" t="n">
        <v>-175</v>
      </c>
    </row>
    <row r="562" customFormat="false" ht="12.75" hidden="false" customHeight="false" outlineLevel="0" collapsed="false">
      <c r="A562" s="0" t="n">
        <v>35599</v>
      </c>
      <c r="B562" s="22" t="n">
        <v>36770</v>
      </c>
      <c r="C562" s="0" t="s">
        <v>76</v>
      </c>
      <c r="D562" s="0" t="n">
        <v>2000</v>
      </c>
      <c r="E562" s="0" t="n">
        <v>1444</v>
      </c>
      <c r="F562" s="0" t="s">
        <v>362</v>
      </c>
      <c r="H562" s="0" t="s">
        <v>85</v>
      </c>
      <c r="I562" s="0" t="s">
        <v>343</v>
      </c>
      <c r="J562" s="0" t="n">
        <v>-70</v>
      </c>
    </row>
    <row r="563" customFormat="false" ht="12.75" hidden="false" customHeight="false" outlineLevel="0" collapsed="false">
      <c r="A563" s="0" t="n">
        <v>35599</v>
      </c>
      <c r="B563" s="22" t="n">
        <v>36770</v>
      </c>
      <c r="C563" s="0" t="s">
        <v>76</v>
      </c>
      <c r="D563" s="0" t="n">
        <v>2000</v>
      </c>
      <c r="E563" s="0" t="n">
        <v>1445</v>
      </c>
      <c r="F563" s="0" t="s">
        <v>352</v>
      </c>
      <c r="H563" s="0" t="s">
        <v>85</v>
      </c>
      <c r="I563" s="0" t="s">
        <v>343</v>
      </c>
      <c r="J563" s="0" t="n">
        <v>-70</v>
      </c>
    </row>
    <row r="564" customFormat="false" ht="12.75" hidden="false" customHeight="false" outlineLevel="0" collapsed="false">
      <c r="A564" s="0" t="n">
        <v>35599</v>
      </c>
      <c r="B564" s="22" t="n">
        <v>36770</v>
      </c>
      <c r="C564" s="0" t="s">
        <v>76</v>
      </c>
      <c r="D564" s="0" t="n">
        <v>2000</v>
      </c>
      <c r="E564" s="0" t="n">
        <v>1446</v>
      </c>
      <c r="F564" s="0" t="s">
        <v>453</v>
      </c>
      <c r="H564" s="0" t="s">
        <v>85</v>
      </c>
      <c r="I564" s="0" t="s">
        <v>343</v>
      </c>
      <c r="J564" s="0" t="n">
        <v>-70</v>
      </c>
    </row>
    <row r="565" customFormat="false" ht="12.75" hidden="false" customHeight="false" outlineLevel="0" collapsed="false">
      <c r="A565" s="0" t="n">
        <v>35599</v>
      </c>
      <c r="B565" s="22" t="n">
        <v>36774</v>
      </c>
      <c r="C565" s="0" t="s">
        <v>76</v>
      </c>
      <c r="D565" s="0" t="n">
        <v>2000</v>
      </c>
      <c r="E565" s="0" t="n">
        <v>1447</v>
      </c>
      <c r="F565" s="0" t="s">
        <v>454</v>
      </c>
      <c r="H565" s="0" t="s">
        <v>86</v>
      </c>
      <c r="J565" s="0" t="n">
        <v>-542.27</v>
      </c>
      <c r="K565" s="0" t="s">
        <v>455</v>
      </c>
    </row>
    <row r="566" customFormat="false" ht="12.75" hidden="false" customHeight="false" outlineLevel="0" collapsed="false">
      <c r="A566" s="0" t="n">
        <v>35599</v>
      </c>
      <c r="B566" s="22" t="n">
        <v>36774</v>
      </c>
      <c r="C566" s="0" t="s">
        <v>76</v>
      </c>
      <c r="D566" s="0" t="n">
        <v>2000</v>
      </c>
      <c r="E566" s="0" t="n">
        <v>1448</v>
      </c>
      <c r="F566" s="0" t="s">
        <v>129</v>
      </c>
      <c r="H566" s="0" t="s">
        <v>89</v>
      </c>
      <c r="I566" s="0" t="s">
        <v>131</v>
      </c>
      <c r="J566" s="0" t="n">
        <v>-152.64</v>
      </c>
    </row>
    <row r="567" customFormat="false" ht="12.75" hidden="false" customHeight="false" outlineLevel="0" collapsed="false">
      <c r="A567" s="0" t="n">
        <v>35599</v>
      </c>
      <c r="B567" s="22" t="n">
        <v>36774</v>
      </c>
      <c r="C567" s="0" t="s">
        <v>76</v>
      </c>
      <c r="D567" s="0" t="n">
        <v>2000</v>
      </c>
      <c r="E567" s="0" t="n">
        <v>1449</v>
      </c>
      <c r="F567" s="0" t="s">
        <v>191</v>
      </c>
      <c r="H567" s="0" t="s">
        <v>86</v>
      </c>
      <c r="I567" s="0" t="s">
        <v>117</v>
      </c>
      <c r="J567" s="0" t="n">
        <v>-360.91</v>
      </c>
      <c r="K567" s="0" t="s">
        <v>456</v>
      </c>
      <c r="L567" s="0" t="s">
        <v>457</v>
      </c>
    </row>
    <row r="568" customFormat="false" ht="12.75" hidden="false" customHeight="false" outlineLevel="0" collapsed="false">
      <c r="A568" s="0" t="n">
        <v>35599</v>
      </c>
      <c r="B568" s="22" t="n">
        <v>36774</v>
      </c>
      <c r="C568" s="0" t="s">
        <v>76</v>
      </c>
      <c r="D568" s="0" t="n">
        <v>2000</v>
      </c>
      <c r="E568" s="0" t="n">
        <v>1450</v>
      </c>
      <c r="F568" s="0" t="s">
        <v>458</v>
      </c>
      <c r="H568" s="0" t="s">
        <v>86</v>
      </c>
      <c r="J568" s="0" t="n">
        <v>-393.18</v>
      </c>
      <c r="K568" s="0" t="s">
        <v>459</v>
      </c>
    </row>
    <row r="569" customFormat="false" ht="12.75" hidden="false" customHeight="false" outlineLevel="0" collapsed="false">
      <c r="A569" s="0" t="n">
        <v>35599</v>
      </c>
      <c r="B569" s="22" t="n">
        <v>36774</v>
      </c>
      <c r="C569" s="0" t="s">
        <v>76</v>
      </c>
      <c r="D569" s="0" t="n">
        <v>2000</v>
      </c>
      <c r="E569" s="0" t="n">
        <v>1451</v>
      </c>
      <c r="F569" s="0" t="s">
        <v>460</v>
      </c>
      <c r="G569" s="0" t="s">
        <v>461</v>
      </c>
      <c r="H569" s="0" t="s">
        <v>90</v>
      </c>
      <c r="I569" s="0" t="s">
        <v>87</v>
      </c>
      <c r="J569" s="0" t="n">
        <v>-41</v>
      </c>
    </row>
    <row r="570" customFormat="false" ht="12.75" hidden="false" customHeight="false" outlineLevel="0" collapsed="false">
      <c r="A570" s="0" t="n">
        <v>35599</v>
      </c>
      <c r="B570" s="22" t="n">
        <v>36774</v>
      </c>
      <c r="C570" s="0" t="s">
        <v>76</v>
      </c>
      <c r="D570" s="0" t="n">
        <v>2000</v>
      </c>
      <c r="E570" s="0" t="n">
        <v>1452</v>
      </c>
      <c r="F570" s="0" t="s">
        <v>462</v>
      </c>
      <c r="H570" s="0" t="s">
        <v>88</v>
      </c>
      <c r="I570" s="0" t="s">
        <v>463</v>
      </c>
      <c r="J570" s="0" t="n">
        <v>-47.41</v>
      </c>
    </row>
    <row r="571" customFormat="false" ht="12.75" hidden="false" customHeight="false" outlineLevel="0" collapsed="false">
      <c r="A571" s="0" t="n">
        <v>35599</v>
      </c>
      <c r="B571" s="22" t="n">
        <v>36774</v>
      </c>
      <c r="C571" s="0" t="s">
        <v>76</v>
      </c>
      <c r="D571" s="0" t="n">
        <v>2000</v>
      </c>
      <c r="E571" s="0" t="n">
        <v>1453</v>
      </c>
      <c r="F571" s="0" t="s">
        <v>464</v>
      </c>
      <c r="H571" s="0" t="s">
        <v>86</v>
      </c>
      <c r="I571" s="0" t="s">
        <v>148</v>
      </c>
      <c r="J571" s="0" t="n">
        <v>-32.4</v>
      </c>
    </row>
    <row r="572" customFormat="false" ht="12.75" hidden="false" customHeight="false" outlineLevel="0" collapsed="false">
      <c r="A572" s="0" t="n">
        <v>35599</v>
      </c>
      <c r="B572" s="22" t="n">
        <v>36774</v>
      </c>
      <c r="C572" s="0" t="s">
        <v>76</v>
      </c>
      <c r="D572" s="0" t="n">
        <v>2000</v>
      </c>
      <c r="E572" s="0" t="n">
        <v>1454</v>
      </c>
      <c r="F572" s="0" t="s">
        <v>168</v>
      </c>
      <c r="H572" s="0" t="s">
        <v>86</v>
      </c>
      <c r="I572" s="0" t="s">
        <v>294</v>
      </c>
      <c r="J572" s="0" t="n">
        <v>-285.46</v>
      </c>
    </row>
    <row r="573" customFormat="false" ht="12.75" hidden="false" customHeight="false" outlineLevel="0" collapsed="false">
      <c r="A573" s="0" t="n">
        <v>35599</v>
      </c>
      <c r="B573" s="22" t="n">
        <v>36774</v>
      </c>
      <c r="C573" s="0" t="s">
        <v>76</v>
      </c>
      <c r="D573" s="0" t="n">
        <v>2000</v>
      </c>
      <c r="E573" s="0" t="n">
        <v>1455</v>
      </c>
      <c r="F573" s="0" t="s">
        <v>465</v>
      </c>
      <c r="G573" s="0" t="s">
        <v>466</v>
      </c>
      <c r="H573" s="0" t="s">
        <v>84</v>
      </c>
      <c r="I573" s="0" t="s">
        <v>467</v>
      </c>
      <c r="J573" s="0" t="n">
        <v>-64.65</v>
      </c>
    </row>
    <row r="574" customFormat="false" ht="12.75" hidden="false" customHeight="false" outlineLevel="0" collapsed="false">
      <c r="A574" s="0" t="n">
        <v>35599</v>
      </c>
      <c r="B574" s="22" t="n">
        <v>36774</v>
      </c>
      <c r="C574" s="0" t="s">
        <v>76</v>
      </c>
      <c r="D574" s="0" t="n">
        <v>2000</v>
      </c>
      <c r="E574" s="0" t="n">
        <v>1456</v>
      </c>
      <c r="F574" s="0" t="s">
        <v>468</v>
      </c>
      <c r="H574" s="0" t="s">
        <v>89</v>
      </c>
      <c r="I574" s="0" t="s">
        <v>131</v>
      </c>
      <c r="J574" s="0" t="n">
        <v>-21.47</v>
      </c>
    </row>
    <row r="575" customFormat="false" ht="12.75" hidden="false" customHeight="false" outlineLevel="0" collapsed="false">
      <c r="A575" s="0" t="n">
        <v>35599</v>
      </c>
      <c r="B575" s="22" t="n">
        <v>36774</v>
      </c>
      <c r="C575" s="0" t="s">
        <v>76</v>
      </c>
      <c r="D575" s="0" t="n">
        <v>2000</v>
      </c>
      <c r="E575" s="0" t="n">
        <v>1457</v>
      </c>
      <c r="F575" s="0" t="s">
        <v>205</v>
      </c>
      <c r="H575" s="0" t="s">
        <v>86</v>
      </c>
      <c r="I575" s="0" t="s">
        <v>117</v>
      </c>
      <c r="J575" s="0" t="n">
        <v>-443.83</v>
      </c>
    </row>
    <row r="576" customFormat="false" ht="12.75" hidden="false" customHeight="false" outlineLevel="0" collapsed="false">
      <c r="A576" s="0" t="n">
        <v>35599</v>
      </c>
      <c r="B576" s="22" t="n">
        <v>36777</v>
      </c>
      <c r="C576" s="0" t="s">
        <v>76</v>
      </c>
      <c r="D576" s="0" t="n">
        <v>2000</v>
      </c>
      <c r="E576" s="0" t="n">
        <v>1458</v>
      </c>
      <c r="F576" s="0" t="s">
        <v>451</v>
      </c>
      <c r="H576" s="0" t="s">
        <v>85</v>
      </c>
      <c r="I576" s="0" t="s">
        <v>146</v>
      </c>
      <c r="J576" s="0" t="n">
        <v>-270</v>
      </c>
    </row>
    <row r="577" customFormat="false" ht="12.75" hidden="false" customHeight="false" outlineLevel="0" collapsed="false">
      <c r="A577" s="0" t="n">
        <v>35599</v>
      </c>
      <c r="B577" s="22" t="n">
        <v>36777</v>
      </c>
      <c r="C577" s="0" t="s">
        <v>76</v>
      </c>
      <c r="D577" s="0" t="n">
        <v>2000</v>
      </c>
      <c r="E577" s="0" t="n">
        <v>1459</v>
      </c>
      <c r="F577" s="0" t="s">
        <v>265</v>
      </c>
      <c r="H577" s="0" t="s">
        <v>85</v>
      </c>
      <c r="I577" s="0" t="s">
        <v>452</v>
      </c>
      <c r="J577" s="0" t="n">
        <v>-260</v>
      </c>
    </row>
    <row r="578" customFormat="false" ht="12.75" hidden="false" customHeight="false" outlineLevel="0" collapsed="false">
      <c r="A578" s="0" t="n">
        <v>35599</v>
      </c>
      <c r="B578" s="22" t="n">
        <v>36777</v>
      </c>
      <c r="C578" s="0" t="s">
        <v>76</v>
      </c>
      <c r="D578" s="0" t="n">
        <v>2000</v>
      </c>
      <c r="E578" s="0" t="n">
        <v>1460</v>
      </c>
      <c r="F578" s="0" t="s">
        <v>469</v>
      </c>
      <c r="H578" s="0" t="s">
        <v>85</v>
      </c>
      <c r="I578" s="0" t="s">
        <v>343</v>
      </c>
      <c r="J578" s="0" t="n">
        <v>-120</v>
      </c>
    </row>
    <row r="579" customFormat="false" ht="12.75" hidden="false" customHeight="false" outlineLevel="0" collapsed="false">
      <c r="A579" s="0" t="n">
        <v>35599</v>
      </c>
      <c r="B579" s="22" t="n">
        <v>36780</v>
      </c>
      <c r="C579" s="0" t="s">
        <v>76</v>
      </c>
      <c r="D579" s="0" t="n">
        <v>2000</v>
      </c>
      <c r="E579" s="0" t="n">
        <v>1461</v>
      </c>
      <c r="F579" s="0" t="s">
        <v>470</v>
      </c>
      <c r="H579" s="0" t="s">
        <v>86</v>
      </c>
      <c r="I579" s="0" t="s">
        <v>335</v>
      </c>
      <c r="J579" s="0" t="n">
        <v>-10.65</v>
      </c>
    </row>
    <row r="580" customFormat="false" ht="12.75" hidden="false" customHeight="false" outlineLevel="0" collapsed="false">
      <c r="A580" s="0" t="n">
        <v>35599</v>
      </c>
      <c r="B580" s="22" t="n">
        <v>36780</v>
      </c>
      <c r="C580" s="0" t="s">
        <v>76</v>
      </c>
      <c r="D580" s="0" t="n">
        <v>2000</v>
      </c>
      <c r="E580" s="0" t="n">
        <v>1462</v>
      </c>
      <c r="F580" s="0" t="s">
        <v>341</v>
      </c>
      <c r="H580" s="0" t="s">
        <v>85</v>
      </c>
      <c r="I580" s="0" t="s">
        <v>343</v>
      </c>
      <c r="J580" s="0" t="n">
        <v>-87.5</v>
      </c>
    </row>
    <row r="581" customFormat="false" ht="12.75" hidden="false" customHeight="false" outlineLevel="0" collapsed="false">
      <c r="A581" s="0" t="n">
        <v>35599</v>
      </c>
      <c r="B581" s="22" t="n">
        <v>36780</v>
      </c>
      <c r="C581" s="0" t="s">
        <v>76</v>
      </c>
      <c r="D581" s="0" t="n">
        <v>2000</v>
      </c>
      <c r="E581" s="0" t="n">
        <v>1463</v>
      </c>
      <c r="F581" s="0" t="s">
        <v>352</v>
      </c>
      <c r="H581" s="0" t="s">
        <v>85</v>
      </c>
      <c r="I581" s="0" t="s">
        <v>343</v>
      </c>
      <c r="J581" s="0" t="n">
        <v>-70</v>
      </c>
    </row>
    <row r="582" customFormat="false" ht="12.75" hidden="false" customHeight="false" outlineLevel="0" collapsed="false">
      <c r="A582" s="0" t="n">
        <v>35599</v>
      </c>
      <c r="B582" s="22" t="n">
        <v>36780</v>
      </c>
      <c r="C582" s="0" t="s">
        <v>76</v>
      </c>
      <c r="D582" s="0" t="n">
        <v>2000</v>
      </c>
      <c r="E582" s="0" t="n">
        <v>1464</v>
      </c>
      <c r="F582" s="0" t="s">
        <v>471</v>
      </c>
      <c r="H582" s="0" t="s">
        <v>85</v>
      </c>
      <c r="I582" s="0" t="s">
        <v>343</v>
      </c>
      <c r="J582" s="0" t="n">
        <v>-70</v>
      </c>
    </row>
    <row r="583" customFormat="false" ht="12.75" hidden="false" customHeight="false" outlineLevel="0" collapsed="false">
      <c r="A583" s="0" t="n">
        <v>35599</v>
      </c>
      <c r="B583" s="22" t="n">
        <v>36783</v>
      </c>
      <c r="C583" s="0" t="s">
        <v>76</v>
      </c>
      <c r="D583" s="0" t="n">
        <v>2000</v>
      </c>
      <c r="E583" s="0" t="n">
        <v>1465</v>
      </c>
      <c r="F583" s="0" t="s">
        <v>454</v>
      </c>
      <c r="H583" s="0" t="s">
        <v>86</v>
      </c>
      <c r="J583" s="0" t="n">
        <v>-342.76</v>
      </c>
      <c r="K583" s="0" t="s">
        <v>472</v>
      </c>
    </row>
    <row r="584" customFormat="false" ht="12.75" hidden="false" customHeight="false" outlineLevel="0" collapsed="false">
      <c r="A584" s="0" t="n">
        <v>35599</v>
      </c>
      <c r="B584" s="22" t="n">
        <v>36784</v>
      </c>
      <c r="C584" s="0" t="s">
        <v>76</v>
      </c>
      <c r="D584" s="0" t="n">
        <v>2000</v>
      </c>
      <c r="E584" s="0" t="n">
        <v>1466</v>
      </c>
      <c r="F584" s="0" t="s">
        <v>449</v>
      </c>
      <c r="H584" s="0" t="s">
        <v>86</v>
      </c>
      <c r="I584" s="0" t="s">
        <v>335</v>
      </c>
      <c r="J584" s="0" t="n">
        <v>-29.22</v>
      </c>
    </row>
    <row r="585" customFormat="false" ht="12.75" hidden="false" customHeight="false" outlineLevel="0" collapsed="false">
      <c r="A585" s="0" t="n">
        <v>35599</v>
      </c>
      <c r="B585" s="22" t="n">
        <v>36784</v>
      </c>
      <c r="C585" s="0" t="s">
        <v>76</v>
      </c>
      <c r="D585" s="0" t="n">
        <v>2000</v>
      </c>
      <c r="E585" s="0" t="n">
        <v>1467</v>
      </c>
      <c r="F585" s="0" t="s">
        <v>451</v>
      </c>
      <c r="H585" s="0" t="s">
        <v>85</v>
      </c>
      <c r="I585" s="0" t="s">
        <v>146</v>
      </c>
      <c r="J585" s="0" t="n">
        <v>-270</v>
      </c>
    </row>
    <row r="586" customFormat="false" ht="12.75" hidden="false" customHeight="false" outlineLevel="0" collapsed="false">
      <c r="A586" s="0" t="n">
        <v>35599</v>
      </c>
      <c r="B586" s="22" t="n">
        <v>36784</v>
      </c>
      <c r="C586" s="0" t="s">
        <v>76</v>
      </c>
      <c r="D586" s="0" t="n">
        <v>2000</v>
      </c>
      <c r="E586" s="0" t="n">
        <v>1468</v>
      </c>
      <c r="F586" s="0" t="s">
        <v>265</v>
      </c>
      <c r="H586" s="0" t="s">
        <v>85</v>
      </c>
      <c r="I586" s="0" t="s">
        <v>452</v>
      </c>
      <c r="J586" s="0" t="n">
        <v>-260</v>
      </c>
    </row>
    <row r="587" customFormat="false" ht="12.75" hidden="false" customHeight="false" outlineLevel="0" collapsed="false">
      <c r="A587" s="0" t="n">
        <v>35599</v>
      </c>
      <c r="B587" s="22" t="n">
        <v>36784</v>
      </c>
      <c r="C587" s="0" t="s">
        <v>76</v>
      </c>
      <c r="D587" s="0" t="n">
        <v>2000</v>
      </c>
      <c r="E587" s="0" t="n">
        <v>1469</v>
      </c>
      <c r="F587" s="0" t="s">
        <v>341</v>
      </c>
      <c r="H587" s="0" t="s">
        <v>85</v>
      </c>
      <c r="I587" s="0" t="s">
        <v>343</v>
      </c>
      <c r="J587" s="0" t="n">
        <v>-157.5</v>
      </c>
    </row>
    <row r="588" customFormat="false" ht="12.75" hidden="false" customHeight="false" outlineLevel="0" collapsed="false">
      <c r="A588" s="0" t="n">
        <v>35599</v>
      </c>
      <c r="B588" s="22" t="n">
        <v>36784</v>
      </c>
      <c r="C588" s="0" t="s">
        <v>76</v>
      </c>
      <c r="D588" s="0" t="n">
        <v>2000</v>
      </c>
      <c r="E588" s="0" t="n">
        <v>1470</v>
      </c>
      <c r="F588" s="0" t="s">
        <v>471</v>
      </c>
      <c r="H588" s="0" t="s">
        <v>85</v>
      </c>
      <c r="I588" s="0" t="s">
        <v>343</v>
      </c>
      <c r="J588" s="0" t="n">
        <v>-140</v>
      </c>
    </row>
    <row r="589" customFormat="false" ht="12.75" hidden="false" customHeight="false" outlineLevel="0" collapsed="false">
      <c r="A589" s="0" t="n">
        <v>35599</v>
      </c>
      <c r="B589" s="22" t="n">
        <v>36784</v>
      </c>
      <c r="C589" s="0" t="s">
        <v>76</v>
      </c>
      <c r="D589" s="0" t="n">
        <v>2000</v>
      </c>
      <c r="E589" s="0" t="n">
        <v>1471</v>
      </c>
      <c r="F589" s="0" t="s">
        <v>352</v>
      </c>
      <c r="H589" s="0" t="s">
        <v>85</v>
      </c>
      <c r="I589" s="0" t="s">
        <v>343</v>
      </c>
      <c r="J589" s="0" t="n">
        <v>-70</v>
      </c>
    </row>
    <row r="590" customFormat="false" ht="12.75" hidden="false" customHeight="false" outlineLevel="0" collapsed="false">
      <c r="A590" s="0" t="n">
        <v>35599</v>
      </c>
      <c r="B590" s="22" t="n">
        <v>36787</v>
      </c>
      <c r="C590" s="0" t="s">
        <v>76</v>
      </c>
      <c r="D590" s="0" t="n">
        <v>2000</v>
      </c>
      <c r="E590" s="0" t="n">
        <v>1472</v>
      </c>
      <c r="F590" s="0" t="s">
        <v>364</v>
      </c>
      <c r="H590" s="0" t="s">
        <v>86</v>
      </c>
      <c r="I590" s="0" t="s">
        <v>148</v>
      </c>
      <c r="J590" s="0" t="n">
        <v>-176.14</v>
      </c>
      <c r="K590" s="0" t="s">
        <v>473</v>
      </c>
    </row>
    <row r="591" customFormat="false" ht="12.75" hidden="false" customHeight="false" outlineLevel="0" collapsed="false">
      <c r="A591" s="0" t="n">
        <v>35599</v>
      </c>
      <c r="B591" s="22" t="n">
        <v>36788</v>
      </c>
      <c r="C591" s="0" t="s">
        <v>76</v>
      </c>
      <c r="D591" s="0" t="n">
        <v>2000</v>
      </c>
      <c r="E591" s="0" t="n">
        <v>1473</v>
      </c>
      <c r="F591" s="0" t="s">
        <v>474</v>
      </c>
      <c r="H591" s="0" t="s">
        <v>87</v>
      </c>
      <c r="I591" s="0" t="s">
        <v>475</v>
      </c>
      <c r="J591" s="0" t="n">
        <v>-100</v>
      </c>
    </row>
    <row r="592" customFormat="false" ht="12.75" hidden="false" customHeight="false" outlineLevel="0" collapsed="false">
      <c r="A592" s="0" t="n">
        <v>35599</v>
      </c>
      <c r="B592" s="22" t="n">
        <v>36789</v>
      </c>
      <c r="C592" s="0" t="s">
        <v>76</v>
      </c>
      <c r="D592" s="0" t="n">
        <v>2000</v>
      </c>
      <c r="E592" s="0" t="n">
        <v>1474</v>
      </c>
      <c r="F592" s="0" t="s">
        <v>476</v>
      </c>
      <c r="H592" s="0" t="s">
        <v>85</v>
      </c>
      <c r="I592" s="0" t="s">
        <v>146</v>
      </c>
      <c r="J592" s="0" t="n">
        <v>-12</v>
      </c>
    </row>
    <row r="593" customFormat="false" ht="12.75" hidden="false" customHeight="false" outlineLevel="0" collapsed="false">
      <c r="A593" s="0" t="n">
        <v>35599</v>
      </c>
      <c r="B593" s="22" t="n">
        <v>36791</v>
      </c>
      <c r="C593" s="0" t="s">
        <v>76</v>
      </c>
      <c r="D593" s="0" t="n">
        <v>2000</v>
      </c>
      <c r="E593" s="0" t="n">
        <v>1475</v>
      </c>
      <c r="F593" s="0" t="s">
        <v>265</v>
      </c>
      <c r="H593" s="0" t="s">
        <v>85</v>
      </c>
      <c r="I593" s="0" t="s">
        <v>452</v>
      </c>
      <c r="J593" s="0" t="n">
        <v>-260</v>
      </c>
    </row>
    <row r="594" customFormat="false" ht="12.75" hidden="false" customHeight="false" outlineLevel="0" collapsed="false">
      <c r="A594" s="0" t="n">
        <v>35599</v>
      </c>
      <c r="B594" s="22" t="n">
        <v>36791</v>
      </c>
      <c r="C594" s="0" t="s">
        <v>76</v>
      </c>
      <c r="D594" s="0" t="n">
        <v>2000</v>
      </c>
      <c r="E594" s="0" t="n">
        <v>1476</v>
      </c>
      <c r="F594" s="0" t="s">
        <v>451</v>
      </c>
      <c r="H594" s="0" t="s">
        <v>85</v>
      </c>
      <c r="I594" s="0" t="s">
        <v>452</v>
      </c>
      <c r="J594" s="0" t="n">
        <v>-270</v>
      </c>
    </row>
    <row r="595" customFormat="false" ht="12.75" hidden="false" customHeight="false" outlineLevel="0" collapsed="false">
      <c r="A595" s="0" t="n">
        <v>35599</v>
      </c>
      <c r="B595" s="22" t="n">
        <v>36791</v>
      </c>
      <c r="C595" s="0" t="s">
        <v>76</v>
      </c>
      <c r="D595" s="0" t="n">
        <v>2000</v>
      </c>
      <c r="E595" s="0" t="n">
        <v>1477</v>
      </c>
      <c r="F595" s="0" t="s">
        <v>477</v>
      </c>
      <c r="H595" s="0" t="s">
        <v>86</v>
      </c>
      <c r="J595" s="0" t="n">
        <v>-322.34</v>
      </c>
    </row>
    <row r="596" customFormat="false" ht="12.75" hidden="false" customHeight="false" outlineLevel="0" collapsed="false">
      <c r="A596" s="0" t="n">
        <v>35599</v>
      </c>
      <c r="B596" s="22" t="n">
        <v>36798</v>
      </c>
      <c r="C596" s="0" t="s">
        <v>76</v>
      </c>
      <c r="D596" s="0" t="n">
        <v>2000</v>
      </c>
      <c r="E596" s="0" t="n">
        <v>1479</v>
      </c>
      <c r="F596" s="0" t="s">
        <v>451</v>
      </c>
      <c r="H596" s="0" t="s">
        <v>85</v>
      </c>
      <c r="I596" s="0" t="s">
        <v>146</v>
      </c>
      <c r="J596" s="0" t="n">
        <v>-270</v>
      </c>
    </row>
    <row r="597" customFormat="false" ht="12.75" hidden="false" customHeight="false" outlineLevel="0" collapsed="false">
      <c r="A597" s="0" t="n">
        <v>35599</v>
      </c>
      <c r="B597" s="22" t="n">
        <v>36798</v>
      </c>
      <c r="C597" s="0" t="s">
        <v>76</v>
      </c>
      <c r="D597" s="0" t="n">
        <v>2000</v>
      </c>
      <c r="E597" s="0" t="n">
        <v>1480</v>
      </c>
      <c r="F597" s="0" t="s">
        <v>265</v>
      </c>
      <c r="H597" s="0" t="s">
        <v>85</v>
      </c>
      <c r="I597" s="0" t="s">
        <v>452</v>
      </c>
      <c r="J597" s="0" t="n">
        <v>-260</v>
      </c>
    </row>
    <row r="598" customFormat="false" ht="12.75" hidden="false" customHeight="false" outlineLevel="0" collapsed="false">
      <c r="A598" s="0" t="n">
        <v>38385</v>
      </c>
      <c r="B598" s="22" t="n">
        <v>36770</v>
      </c>
      <c r="C598" s="0" t="s">
        <v>76</v>
      </c>
      <c r="D598" s="0" t="n">
        <v>2000</v>
      </c>
      <c r="F598" s="0" t="s">
        <v>400</v>
      </c>
      <c r="H598" s="0" t="s">
        <v>86</v>
      </c>
      <c r="J598" s="0" t="n">
        <v>-24.67</v>
      </c>
    </row>
    <row r="599" customFormat="false" ht="12.75" hidden="false" customHeight="false" outlineLevel="0" collapsed="false">
      <c r="A599" s="0" t="n">
        <v>38385</v>
      </c>
      <c r="B599" s="22" t="n">
        <v>36774</v>
      </c>
      <c r="C599" s="0" t="s">
        <v>76</v>
      </c>
      <c r="D599" s="0" t="n">
        <v>2000</v>
      </c>
      <c r="F599" s="0" t="s">
        <v>115</v>
      </c>
      <c r="H599" s="0" t="s">
        <v>86</v>
      </c>
      <c r="J599" s="0" t="n">
        <v>-57.37</v>
      </c>
    </row>
    <row r="600" customFormat="false" ht="12.75" hidden="false" customHeight="false" outlineLevel="0" collapsed="false">
      <c r="A600" s="0" t="n">
        <v>38385</v>
      </c>
      <c r="B600" s="22" t="n">
        <v>36775</v>
      </c>
      <c r="C600" s="0" t="s">
        <v>76</v>
      </c>
      <c r="D600" s="0" t="n">
        <v>2000</v>
      </c>
      <c r="F600" s="0" t="s">
        <v>422</v>
      </c>
      <c r="H600" s="0" t="s">
        <v>90</v>
      </c>
      <c r="I600" s="0" t="s">
        <v>114</v>
      </c>
      <c r="J600" s="0" t="n">
        <v>-31.16</v>
      </c>
    </row>
    <row r="601" customFormat="false" ht="12.75" hidden="false" customHeight="false" outlineLevel="0" collapsed="false">
      <c r="A601" s="0" t="n">
        <v>38385</v>
      </c>
      <c r="B601" s="22" t="n">
        <v>36775</v>
      </c>
      <c r="C601" s="0" t="s">
        <v>76</v>
      </c>
      <c r="D601" s="0" t="n">
        <v>2000</v>
      </c>
      <c r="F601" s="0" t="s">
        <v>478</v>
      </c>
      <c r="H601" s="0" t="s">
        <v>86</v>
      </c>
      <c r="J601" s="0" t="n">
        <v>-25.16</v>
      </c>
    </row>
    <row r="602" customFormat="false" ht="12.75" hidden="false" customHeight="false" outlineLevel="0" collapsed="false">
      <c r="A602" s="0" t="n">
        <v>38385</v>
      </c>
      <c r="B602" s="22" t="n">
        <v>36777</v>
      </c>
      <c r="C602" s="0" t="s">
        <v>76</v>
      </c>
      <c r="D602" s="0" t="n">
        <v>2000</v>
      </c>
      <c r="F602" s="0" t="s">
        <v>400</v>
      </c>
      <c r="H602" s="0" t="s">
        <v>86</v>
      </c>
      <c r="J602" s="0" t="n">
        <v>-21.97</v>
      </c>
    </row>
    <row r="603" customFormat="false" ht="12.75" hidden="false" customHeight="false" outlineLevel="0" collapsed="false">
      <c r="A603" s="0" t="n">
        <v>38385</v>
      </c>
      <c r="B603" s="22" t="n">
        <v>36780</v>
      </c>
      <c r="C603" s="0" t="s">
        <v>76</v>
      </c>
      <c r="D603" s="0" t="n">
        <v>2000</v>
      </c>
      <c r="F603" s="0" t="s">
        <v>400</v>
      </c>
      <c r="H603" s="0" t="s">
        <v>86</v>
      </c>
      <c r="J603" s="0" t="n">
        <v>-131.49</v>
      </c>
    </row>
    <row r="604" customFormat="false" ht="12.75" hidden="false" customHeight="false" outlineLevel="0" collapsed="false">
      <c r="A604" s="0" t="n">
        <v>38385</v>
      </c>
      <c r="B604" s="22" t="n">
        <v>36780</v>
      </c>
      <c r="C604" s="0" t="s">
        <v>76</v>
      </c>
      <c r="D604" s="0" t="n">
        <v>2000</v>
      </c>
      <c r="F604" s="0" t="s">
        <v>400</v>
      </c>
      <c r="H604" s="0" t="s">
        <v>86</v>
      </c>
      <c r="J604" s="0" t="n">
        <v>-46.23</v>
      </c>
    </row>
    <row r="605" customFormat="false" ht="12.75" hidden="false" customHeight="false" outlineLevel="0" collapsed="false">
      <c r="A605" s="0" t="n">
        <v>38385</v>
      </c>
      <c r="B605" s="22" t="n">
        <v>36780</v>
      </c>
      <c r="C605" s="0" t="s">
        <v>76</v>
      </c>
      <c r="D605" s="0" t="n">
        <v>2000</v>
      </c>
      <c r="F605" s="0" t="s">
        <v>425</v>
      </c>
      <c r="H605" s="0" t="s">
        <v>90</v>
      </c>
      <c r="I605" s="0" t="s">
        <v>114</v>
      </c>
      <c r="J605" s="0" t="n">
        <v>-20</v>
      </c>
    </row>
    <row r="606" customFormat="false" ht="12.75" hidden="false" customHeight="false" outlineLevel="0" collapsed="false">
      <c r="A606" s="0" t="n">
        <v>38385</v>
      </c>
      <c r="B606" s="22" t="n">
        <v>36782</v>
      </c>
      <c r="C606" s="0" t="s">
        <v>76</v>
      </c>
      <c r="D606" s="0" t="n">
        <v>2000</v>
      </c>
      <c r="F606" s="0" t="s">
        <v>401</v>
      </c>
      <c r="H606" s="0" t="s">
        <v>86</v>
      </c>
      <c r="J606" s="0" t="n">
        <v>-215.15</v>
      </c>
    </row>
    <row r="607" customFormat="false" ht="12.75" hidden="false" customHeight="false" outlineLevel="0" collapsed="false">
      <c r="A607" s="0" t="n">
        <v>38385</v>
      </c>
      <c r="B607" s="22" t="n">
        <v>36782</v>
      </c>
      <c r="C607" s="0" t="s">
        <v>76</v>
      </c>
      <c r="D607" s="0" t="n">
        <v>2000</v>
      </c>
      <c r="F607" s="0" t="s">
        <v>425</v>
      </c>
      <c r="H607" s="0" t="s">
        <v>90</v>
      </c>
      <c r="I607" s="0" t="s">
        <v>114</v>
      </c>
      <c r="J607" s="0" t="n">
        <v>-29</v>
      </c>
    </row>
    <row r="608" customFormat="false" ht="12.75" hidden="false" customHeight="false" outlineLevel="0" collapsed="false">
      <c r="A608" s="0" t="n">
        <v>38385</v>
      </c>
      <c r="B608" s="22" t="n">
        <v>36788</v>
      </c>
      <c r="C608" s="0" t="s">
        <v>76</v>
      </c>
      <c r="D608" s="0" t="n">
        <v>2000</v>
      </c>
      <c r="F608" s="0" t="s">
        <v>412</v>
      </c>
      <c r="H608" s="0" t="s">
        <v>90</v>
      </c>
      <c r="I608" s="0" t="s">
        <v>114</v>
      </c>
      <c r="J608" s="0" t="n">
        <v>-31.3</v>
      </c>
    </row>
    <row r="609" customFormat="false" ht="12.75" hidden="false" customHeight="false" outlineLevel="0" collapsed="false">
      <c r="A609" s="0" t="n">
        <v>38385</v>
      </c>
      <c r="B609" s="22" t="n">
        <v>36791</v>
      </c>
      <c r="C609" s="0" t="s">
        <v>76</v>
      </c>
      <c r="D609" s="0" t="n">
        <v>2000</v>
      </c>
      <c r="F609" s="0" t="s">
        <v>400</v>
      </c>
      <c r="H609" s="0" t="s">
        <v>86</v>
      </c>
      <c r="J609" s="0" t="n">
        <v>-162.67</v>
      </c>
    </row>
    <row r="610" customFormat="false" ht="12.75" hidden="false" customHeight="false" outlineLevel="0" collapsed="false">
      <c r="A610" s="0" t="n">
        <v>38385</v>
      </c>
      <c r="B610" s="27" t="n">
        <v>36794</v>
      </c>
      <c r="C610" s="0" t="s">
        <v>76</v>
      </c>
      <c r="D610" s="0" t="n">
        <v>2000</v>
      </c>
      <c r="F610" s="0" t="s">
        <v>154</v>
      </c>
      <c r="H610" s="0" t="s">
        <v>87</v>
      </c>
      <c r="I610" s="0" t="s">
        <v>156</v>
      </c>
      <c r="J610" s="26" t="n">
        <v>10000</v>
      </c>
    </row>
    <row r="611" customFormat="false" ht="12.75" hidden="false" customHeight="false" outlineLevel="0" collapsed="false">
      <c r="A611" s="0" t="n">
        <v>38385</v>
      </c>
      <c r="B611" s="22" t="n">
        <v>36794</v>
      </c>
      <c r="C611" s="0" t="s">
        <v>76</v>
      </c>
      <c r="D611" s="0" t="n">
        <v>2000</v>
      </c>
      <c r="F611" s="0" t="s">
        <v>400</v>
      </c>
      <c r="H611" s="0" t="s">
        <v>86</v>
      </c>
      <c r="J611" s="0" t="n">
        <v>-123.36</v>
      </c>
    </row>
    <row r="612" customFormat="false" ht="12.75" hidden="false" customHeight="false" outlineLevel="0" collapsed="false">
      <c r="A612" s="0" t="n">
        <v>38385</v>
      </c>
      <c r="B612" s="22" t="n">
        <v>36794</v>
      </c>
      <c r="C612" s="0" t="s">
        <v>76</v>
      </c>
      <c r="D612" s="0" t="n">
        <v>2000</v>
      </c>
      <c r="F612" s="0" t="s">
        <v>422</v>
      </c>
      <c r="H612" s="0" t="s">
        <v>90</v>
      </c>
      <c r="I612" s="0" t="s">
        <v>114</v>
      </c>
      <c r="J612" s="0" t="n">
        <v>-30.5</v>
      </c>
    </row>
    <row r="613" customFormat="false" ht="12.75" hidden="false" customHeight="false" outlineLevel="0" collapsed="false">
      <c r="A613" s="0" t="n">
        <v>38385</v>
      </c>
      <c r="B613" s="22" t="n">
        <v>36796</v>
      </c>
      <c r="C613" s="0" t="s">
        <v>76</v>
      </c>
      <c r="D613" s="0" t="n">
        <v>2000</v>
      </c>
      <c r="F613" s="0" t="s">
        <v>479</v>
      </c>
      <c r="H613" s="0" t="s">
        <v>86</v>
      </c>
      <c r="J613" s="0" t="n">
        <v>-86.12</v>
      </c>
    </row>
    <row r="614" customFormat="false" ht="12.75" hidden="false" customHeight="false" outlineLevel="0" collapsed="false">
      <c r="A614" s="0" t="n">
        <v>38385</v>
      </c>
      <c r="B614" s="22" t="n">
        <v>36797</v>
      </c>
      <c r="C614" s="0" t="s">
        <v>76</v>
      </c>
      <c r="D614" s="0" t="n">
        <v>2000</v>
      </c>
      <c r="F614" s="0" t="s">
        <v>400</v>
      </c>
      <c r="H614" s="0" t="s">
        <v>86</v>
      </c>
      <c r="J614" s="0" t="n">
        <v>-59.75</v>
      </c>
    </row>
    <row r="615" customFormat="false" ht="12.75" hidden="false" customHeight="false" outlineLevel="0" collapsed="false">
      <c r="A615" s="0" t="n">
        <v>38385</v>
      </c>
      <c r="B615" s="22" t="n">
        <v>36798</v>
      </c>
      <c r="C615" s="0" t="s">
        <v>76</v>
      </c>
      <c r="D615" s="0" t="n">
        <v>2000</v>
      </c>
      <c r="F615" s="0" t="s">
        <v>422</v>
      </c>
      <c r="H615" s="0" t="s">
        <v>90</v>
      </c>
      <c r="I615" s="0" t="s">
        <v>114</v>
      </c>
      <c r="J615" s="0" t="n">
        <v>-31</v>
      </c>
    </row>
    <row r="616" customFormat="false" ht="12.75" hidden="false" customHeight="false" outlineLevel="0" collapsed="false">
      <c r="A616" s="0" t="n">
        <v>38385</v>
      </c>
      <c r="B616" s="22" t="n">
        <v>36798</v>
      </c>
      <c r="C616" s="0" t="s">
        <v>76</v>
      </c>
      <c r="D616" s="0" t="n">
        <v>2000</v>
      </c>
      <c r="F616" s="0" t="s">
        <v>400</v>
      </c>
      <c r="H616" s="0" t="s">
        <v>86</v>
      </c>
      <c r="J616" s="0" t="n">
        <v>-12.67</v>
      </c>
    </row>
    <row r="617" customFormat="false" ht="12.75" hidden="false" customHeight="false" outlineLevel="0" collapsed="false">
      <c r="A617" s="0" t="n">
        <v>38385</v>
      </c>
      <c r="B617" s="22" t="n">
        <v>36767</v>
      </c>
      <c r="C617" s="0" t="s">
        <v>76</v>
      </c>
      <c r="D617" s="0" t="n">
        <v>2000</v>
      </c>
      <c r="E617" s="0" t="n">
        <v>1179</v>
      </c>
      <c r="F617" s="0" t="s">
        <v>393</v>
      </c>
      <c r="H617" s="0" t="s">
        <v>90</v>
      </c>
      <c r="I617" s="0" t="s">
        <v>394</v>
      </c>
      <c r="J617" s="0" t="n">
        <v>-496.58</v>
      </c>
    </row>
    <row r="618" customFormat="false" ht="12.75" hidden="false" customHeight="false" outlineLevel="0" collapsed="false">
      <c r="A618" s="0" t="n">
        <v>38385</v>
      </c>
      <c r="B618" s="22" t="n">
        <v>36766</v>
      </c>
      <c r="C618" s="0" t="s">
        <v>76</v>
      </c>
      <c r="D618" s="0" t="n">
        <v>2000</v>
      </c>
      <c r="E618" s="0" t="n">
        <v>1180</v>
      </c>
      <c r="F618" s="0" t="s">
        <v>391</v>
      </c>
      <c r="H618" s="0" t="s">
        <v>91</v>
      </c>
      <c r="I618" s="0" t="s">
        <v>392</v>
      </c>
      <c r="J618" s="0" t="n">
        <v>-3941.3</v>
      </c>
    </row>
    <row r="619" customFormat="false" ht="12.75" hidden="false" customHeight="false" outlineLevel="0" collapsed="false">
      <c r="A619" s="0" t="n">
        <v>38385</v>
      </c>
      <c r="B619" s="22" t="n">
        <v>36766</v>
      </c>
      <c r="C619" s="0" t="s">
        <v>76</v>
      </c>
      <c r="D619" s="0" t="n">
        <v>2000</v>
      </c>
      <c r="E619" s="0" t="n">
        <v>1181</v>
      </c>
      <c r="F619" s="0" t="s">
        <v>480</v>
      </c>
      <c r="H619" s="0" t="s">
        <v>88</v>
      </c>
      <c r="I619" s="0" t="s">
        <v>87</v>
      </c>
      <c r="J619" s="0" t="n">
        <v>-25</v>
      </c>
    </row>
    <row r="620" customFormat="false" ht="12.75" hidden="false" customHeight="false" outlineLevel="0" collapsed="false">
      <c r="A620" s="0" t="n">
        <v>38385</v>
      </c>
      <c r="B620" s="22" t="n">
        <v>36773</v>
      </c>
      <c r="C620" s="0" t="s">
        <v>76</v>
      </c>
      <c r="D620" s="0" t="n">
        <v>2000</v>
      </c>
      <c r="E620" s="0" t="n">
        <v>1182</v>
      </c>
      <c r="F620" s="0" t="s">
        <v>481</v>
      </c>
      <c r="H620" s="0" t="s">
        <v>90</v>
      </c>
      <c r="I620" s="0" t="s">
        <v>87</v>
      </c>
      <c r="J620" s="0" t="n">
        <v>-45</v>
      </c>
    </row>
    <row r="621" customFormat="false" ht="12.75" hidden="false" customHeight="false" outlineLevel="0" collapsed="false">
      <c r="A621" s="0" t="n">
        <v>38385</v>
      </c>
      <c r="B621" s="22" t="n">
        <v>36782</v>
      </c>
      <c r="C621" s="0" t="s">
        <v>76</v>
      </c>
      <c r="D621" s="0" t="n">
        <v>2000</v>
      </c>
      <c r="E621" s="0" t="n">
        <v>1185</v>
      </c>
      <c r="F621" s="0" t="s">
        <v>415</v>
      </c>
      <c r="H621" s="0" t="s">
        <v>90</v>
      </c>
      <c r="I621" s="0" t="s">
        <v>416</v>
      </c>
      <c r="J621" s="0" t="n">
        <v>-792.28</v>
      </c>
    </row>
  </sheetData>
  <autoFilter ref="A2:N621"/>
  <printOptions headings="false" gridLines="false" gridLinesSet="true" horizontalCentered="false" verticalCentered="false"/>
  <pageMargins left="0.25" right="0.259722222222222" top="0.520138888888889" bottom="0.459722222222222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6" manualBreakCount="16">
    <brk id="45" man="true" max="16383" min="0"/>
    <brk id="92" man="true" max="16383" min="0"/>
    <brk id="137" man="true" max="16383" min="0"/>
    <brk id="174" man="true" max="16383" min="0"/>
    <brk id="216" man="true" max="16383" min="0"/>
    <brk id="268" man="true" max="16383" min="0"/>
    <brk id="329" man="true" max="16383" min="0"/>
    <brk id="372" man="true" max="16383" min="0"/>
    <brk id="376" man="true" max="16383" min="0"/>
    <brk id="381" man="true" max="16383" min="0"/>
    <brk id="426" man="true" max="16383" min="0"/>
    <brk id="453" man="true" max="16383" min="0"/>
    <brk id="488" man="true" max="16383" min="0"/>
    <brk id="520" man="true" max="16383" min="0"/>
    <brk id="549" man="true" max="16383" min="0"/>
    <brk id="597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0" t="s">
        <v>96</v>
      </c>
      <c r="D1" s="0" t="s">
        <v>97</v>
      </c>
    </row>
    <row r="3" customFormat="false" ht="12.75" hidden="false" customHeight="false" outlineLevel="0" collapsed="false">
      <c r="B3" s="0" t="s">
        <v>84</v>
      </c>
      <c r="C3" s="0" t="s">
        <v>102</v>
      </c>
    </row>
    <row r="4" customFormat="false" ht="12.75" hidden="false" customHeight="false" outlineLevel="0" collapsed="false">
      <c r="C4" s="0" t="s">
        <v>482</v>
      </c>
    </row>
    <row r="5" customFormat="false" ht="12.75" hidden="false" customHeight="false" outlineLevel="0" collapsed="false">
      <c r="C5" s="0" t="s">
        <v>483</v>
      </c>
    </row>
    <row r="6" customFormat="false" ht="12.75" hidden="false" customHeight="false" outlineLevel="0" collapsed="false">
      <c r="C6" s="0" t="s">
        <v>484</v>
      </c>
    </row>
    <row r="7" customFormat="false" ht="12.75" hidden="false" customHeight="false" outlineLevel="0" collapsed="false">
      <c r="C7" s="0" t="s">
        <v>485</v>
      </c>
    </row>
    <row r="8" customFormat="false" ht="12.75" hidden="false" customHeight="false" outlineLevel="0" collapsed="false">
      <c r="C8" s="0" t="s">
        <v>467</v>
      </c>
    </row>
    <row r="9" customFormat="false" ht="12.75" hidden="false" customHeight="false" outlineLevel="0" collapsed="false">
      <c r="C9" s="0" t="s">
        <v>281</v>
      </c>
    </row>
    <row r="12" customFormat="false" ht="12.75" hidden="false" customHeight="false" outlineLevel="0" collapsed="false">
      <c r="B12" s="0" t="s">
        <v>85</v>
      </c>
      <c r="C12" s="0" t="s">
        <v>146</v>
      </c>
    </row>
    <row r="13" customFormat="false" ht="12.75" hidden="false" customHeight="false" outlineLevel="0" collapsed="false">
      <c r="C13" s="0" t="s">
        <v>120</v>
      </c>
    </row>
    <row r="14" customFormat="false" ht="12.75" hidden="false" customHeight="false" outlineLevel="0" collapsed="false">
      <c r="C14" s="0" t="s">
        <v>343</v>
      </c>
    </row>
    <row r="16" customFormat="false" ht="12.75" hidden="false" customHeight="false" outlineLevel="0" collapsed="false">
      <c r="B16" s="0" t="s">
        <v>86</v>
      </c>
      <c r="C16" s="0" t="s">
        <v>167</v>
      </c>
    </row>
    <row r="17" customFormat="false" ht="12.75" hidden="false" customHeight="false" outlineLevel="0" collapsed="false">
      <c r="C17" s="0" t="s">
        <v>326</v>
      </c>
    </row>
    <row r="18" customFormat="false" ht="12.75" hidden="false" customHeight="false" outlineLevel="0" collapsed="false">
      <c r="C18" s="0" t="s">
        <v>117</v>
      </c>
    </row>
    <row r="19" customFormat="false" ht="12.75" hidden="false" customHeight="false" outlineLevel="0" collapsed="false">
      <c r="C19" s="0" t="s">
        <v>486</v>
      </c>
    </row>
    <row r="20" customFormat="false" ht="12.75" hidden="false" customHeight="false" outlineLevel="0" collapsed="false">
      <c r="C20" s="0" t="s">
        <v>421</v>
      </c>
    </row>
    <row r="21" customFormat="false" ht="12.75" hidden="false" customHeight="false" outlineLevel="0" collapsed="false">
      <c r="C21" s="0" t="s">
        <v>487</v>
      </c>
    </row>
    <row r="22" customFormat="false" ht="12.75" hidden="false" customHeight="false" outlineLevel="0" collapsed="false">
      <c r="C22" s="0" t="s">
        <v>216</v>
      </c>
    </row>
    <row r="23" customFormat="false" ht="12.75" hidden="false" customHeight="false" outlineLevel="0" collapsed="false">
      <c r="C23" s="0" t="s">
        <v>488</v>
      </c>
    </row>
    <row r="24" customFormat="false" ht="12.75" hidden="false" customHeight="false" outlineLevel="0" collapsed="false">
      <c r="C24" s="0" t="s">
        <v>185</v>
      </c>
    </row>
    <row r="25" customFormat="false" ht="12.75" hidden="false" customHeight="false" outlineLevel="0" collapsed="false">
      <c r="C25" s="0" t="s">
        <v>134</v>
      </c>
    </row>
    <row r="26" customFormat="false" ht="12.75" hidden="false" customHeight="false" outlineLevel="0" collapsed="false">
      <c r="C26" s="0" t="s">
        <v>138</v>
      </c>
    </row>
    <row r="27" customFormat="false" ht="12.75" hidden="false" customHeight="false" outlineLevel="0" collapsed="false">
      <c r="C27" s="0" t="s">
        <v>126</v>
      </c>
    </row>
    <row r="28" customFormat="false" ht="12.75" hidden="false" customHeight="false" outlineLevel="0" collapsed="false">
      <c r="C28" s="0" t="s">
        <v>148</v>
      </c>
    </row>
    <row r="29" customFormat="false" ht="12.75" hidden="false" customHeight="false" outlineLevel="0" collapsed="false">
      <c r="C29" s="0" t="s">
        <v>488</v>
      </c>
    </row>
    <row r="30" customFormat="false" ht="12.75" hidden="false" customHeight="false" outlineLevel="0" collapsed="false">
      <c r="C30" s="0" t="s">
        <v>294</v>
      </c>
    </row>
    <row r="31" customFormat="false" ht="12.75" hidden="false" customHeight="false" outlineLevel="0" collapsed="false">
      <c r="C31" s="0" t="s">
        <v>223</v>
      </c>
    </row>
    <row r="32" customFormat="false" ht="12.75" hidden="false" customHeight="false" outlineLevel="0" collapsed="false">
      <c r="C32" s="0" t="s">
        <v>114</v>
      </c>
    </row>
    <row r="34" customFormat="false" ht="12.75" hidden="false" customHeight="false" outlineLevel="0" collapsed="false">
      <c r="B34" s="0" t="s">
        <v>89</v>
      </c>
      <c r="C34" s="0" t="s">
        <v>486</v>
      </c>
    </row>
    <row r="35" customFormat="false" ht="12.75" hidden="false" customHeight="false" outlineLevel="0" collapsed="false">
      <c r="C35" s="0" t="s">
        <v>421</v>
      </c>
    </row>
    <row r="36" customFormat="false" ht="12.75" hidden="false" customHeight="false" outlineLevel="0" collapsed="false">
      <c r="C36" s="0" t="s">
        <v>57</v>
      </c>
    </row>
    <row r="37" customFormat="false" ht="12.75" hidden="false" customHeight="false" outlineLevel="0" collapsed="false">
      <c r="C37" s="0" t="s">
        <v>114</v>
      </c>
    </row>
    <row r="38" customFormat="false" ht="12.75" hidden="false" customHeight="false" outlineLevel="0" collapsed="false">
      <c r="C38" s="0" t="s">
        <v>131</v>
      </c>
    </row>
    <row r="41" customFormat="false" ht="12.75" hidden="false" customHeight="false" outlineLevel="0" collapsed="false">
      <c r="B41" s="0" t="s">
        <v>88</v>
      </c>
      <c r="C41" s="0" t="s">
        <v>109</v>
      </c>
    </row>
    <row r="42" customFormat="false" ht="12.75" hidden="false" customHeight="false" outlineLevel="0" collapsed="false">
      <c r="C42" s="0" t="s">
        <v>258</v>
      </c>
    </row>
    <row r="43" customFormat="false" ht="12.75" hidden="false" customHeight="false" outlineLevel="0" collapsed="false">
      <c r="C43" s="0" t="s">
        <v>142</v>
      </c>
    </row>
    <row r="44" customFormat="false" ht="12.75" hidden="false" customHeight="false" outlineLevel="0" collapsed="false">
      <c r="C44" s="0" t="s">
        <v>185</v>
      </c>
    </row>
    <row r="45" customFormat="false" ht="12.75" hidden="false" customHeight="false" outlineLevel="0" collapsed="false">
      <c r="C45" s="0" t="s">
        <v>343</v>
      </c>
    </row>
    <row r="46" customFormat="false" ht="12.75" hidden="false" customHeight="false" outlineLevel="0" collapsed="false">
      <c r="C46" s="0" t="s">
        <v>438</v>
      </c>
    </row>
    <row r="47" customFormat="false" ht="12.75" hidden="false" customHeight="false" outlineLevel="0" collapsed="false">
      <c r="C47" s="0" t="s">
        <v>87</v>
      </c>
    </row>
    <row r="49" customFormat="false" ht="12.75" hidden="false" customHeight="false" outlineLevel="0" collapsed="false">
      <c r="B49" s="0" t="s">
        <v>90</v>
      </c>
      <c r="C49" s="0" t="s">
        <v>416</v>
      </c>
    </row>
    <row r="50" customFormat="false" ht="12.75" hidden="false" customHeight="false" outlineLevel="0" collapsed="false">
      <c r="C50" s="0" t="s">
        <v>394</v>
      </c>
    </row>
    <row r="51" customFormat="false" ht="12.75" hidden="false" customHeight="false" outlineLevel="0" collapsed="false">
      <c r="C51" s="0" t="s">
        <v>87</v>
      </c>
    </row>
    <row r="52" customFormat="false" ht="12.75" hidden="false" customHeight="false" outlineLevel="0" collapsed="false">
      <c r="C52" s="0" t="s">
        <v>390</v>
      </c>
    </row>
    <row r="54" customFormat="false" ht="12.75" hidden="false" customHeight="false" outlineLevel="0" collapsed="false">
      <c r="B54" s="0" t="s">
        <v>91</v>
      </c>
      <c r="C54" s="0" t="s">
        <v>392</v>
      </c>
    </row>
    <row r="55" customFormat="false" ht="12.75" hidden="false" customHeight="false" outlineLevel="0" collapsed="false">
      <c r="C55" s="0" t="s">
        <v>489</v>
      </c>
    </row>
    <row r="57" customFormat="false" ht="12.75" hidden="false" customHeight="false" outlineLevel="0" collapsed="false">
      <c r="B57" s="0" t="s">
        <v>92</v>
      </c>
      <c r="C57" s="0" t="s">
        <v>396</v>
      </c>
    </row>
    <row r="58" customFormat="false" ht="12.75" hidden="false" customHeight="false" outlineLevel="0" collapsed="false">
      <c r="C58" s="0" t="s">
        <v>438</v>
      </c>
    </row>
    <row r="60" customFormat="false" ht="12.75" hidden="false" customHeight="false" outlineLevel="0" collapsed="false">
      <c r="B60" s="0" t="s">
        <v>87</v>
      </c>
      <c r="C60" s="0" t="s">
        <v>156</v>
      </c>
    </row>
    <row r="61" customFormat="false" ht="12.75" hidden="false" customHeight="false" outlineLevel="0" collapsed="false">
      <c r="C61" s="0" t="s">
        <v>390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3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28" width="12.28"/>
    <col collapsed="false" customWidth="true" hidden="false" outlineLevel="0" max="5" min="5" style="0" width="10.28"/>
    <col collapsed="false" customWidth="true" hidden="false" outlineLevel="0" max="9" min="9" style="0" width="10.28"/>
  </cols>
  <sheetData>
    <row r="2" customFormat="false" ht="12.75" hidden="false" customHeight="false" outlineLevel="0" collapsed="false">
      <c r="A2" s="0" t="s">
        <v>102</v>
      </c>
      <c r="B2" s="28" t="n">
        <v>18500</v>
      </c>
      <c r="D2" s="0" t="n">
        <f aca="false">3400*12</f>
        <v>40800</v>
      </c>
      <c r="H2" s="0" t="s">
        <v>102</v>
      </c>
      <c r="I2" s="0" t="n">
        <f aca="false">44*410*0.85*12</f>
        <v>184008</v>
      </c>
      <c r="K2" s="0" t="s">
        <v>490</v>
      </c>
    </row>
    <row r="3" customFormat="false" ht="12.75" hidden="false" customHeight="false" outlineLevel="0" collapsed="false">
      <c r="H3" s="0" t="s">
        <v>89</v>
      </c>
      <c r="I3" s="0" t="n">
        <v>12000</v>
      </c>
    </row>
    <row r="4" customFormat="false" ht="12.75" hidden="false" customHeight="false" outlineLevel="0" collapsed="false">
      <c r="A4" s="0" t="s">
        <v>89</v>
      </c>
      <c r="B4" s="28" t="n">
        <v>4000</v>
      </c>
      <c r="H4" s="0" t="s">
        <v>438</v>
      </c>
      <c r="I4" s="28" t="n">
        <v>4100</v>
      </c>
    </row>
    <row r="5" customFormat="false" ht="12.75" hidden="false" customHeight="false" outlineLevel="0" collapsed="false">
      <c r="A5" s="0" t="s">
        <v>438</v>
      </c>
      <c r="B5" s="28" t="n">
        <v>375</v>
      </c>
      <c r="H5" s="0" t="s">
        <v>92</v>
      </c>
      <c r="I5" s="28" t="n">
        <v>12000</v>
      </c>
    </row>
    <row r="6" customFormat="false" ht="12.75" hidden="false" customHeight="false" outlineLevel="0" collapsed="false">
      <c r="A6" s="0" t="s">
        <v>92</v>
      </c>
      <c r="B6" s="28" t="n">
        <v>1000</v>
      </c>
      <c r="H6" s="0" t="s">
        <v>86</v>
      </c>
      <c r="I6" s="28" t="n">
        <v>15000</v>
      </c>
    </row>
    <row r="7" customFormat="false" ht="12.75" hidden="false" customHeight="false" outlineLevel="0" collapsed="false">
      <c r="A7" s="0" t="s">
        <v>86</v>
      </c>
      <c r="B7" s="28" t="n">
        <v>1500</v>
      </c>
      <c r="H7" s="0" t="s">
        <v>392</v>
      </c>
      <c r="I7" s="28" t="n">
        <f aca="false">3941*12</f>
        <v>47292</v>
      </c>
    </row>
    <row r="8" customFormat="false" ht="12.75" hidden="false" customHeight="false" outlineLevel="0" collapsed="false">
      <c r="A8" s="0" t="s">
        <v>392</v>
      </c>
      <c r="B8" s="28" t="n">
        <v>3941</v>
      </c>
      <c r="H8" s="0" t="s">
        <v>146</v>
      </c>
      <c r="I8" s="28" t="n">
        <v>24000</v>
      </c>
    </row>
    <row r="9" customFormat="false" ht="12.75" hidden="false" customHeight="false" outlineLevel="0" collapsed="false">
      <c r="A9" s="0" t="s">
        <v>491</v>
      </c>
      <c r="B9" s="28" t="n">
        <v>1200</v>
      </c>
      <c r="H9" s="0" t="s">
        <v>492</v>
      </c>
      <c r="I9" s="28" t="n">
        <v>12000</v>
      </c>
    </row>
    <row r="10" customFormat="false" ht="12.75" hidden="false" customHeight="false" outlineLevel="0" collapsed="false">
      <c r="A10" s="0" t="s">
        <v>452</v>
      </c>
      <c r="B10" s="28" t="n">
        <f aca="false">B2*0.07</f>
        <v>1295</v>
      </c>
      <c r="I10" s="28"/>
    </row>
    <row r="11" customFormat="false" ht="12.75" hidden="false" customHeight="false" outlineLevel="0" collapsed="false">
      <c r="I11" s="28"/>
    </row>
    <row r="12" customFormat="false" ht="12.75" hidden="false" customHeight="false" outlineLevel="0" collapsed="false">
      <c r="A12" s="0" t="s">
        <v>493</v>
      </c>
      <c r="B12" s="29" t="n">
        <f aca="false">SUM(B4:B11)</f>
        <v>13311</v>
      </c>
      <c r="I12" s="28"/>
    </row>
    <row r="13" customFormat="false" ht="12.75" hidden="false" customHeight="false" outlineLevel="0" collapsed="false">
      <c r="H13" s="0" t="s">
        <v>494</v>
      </c>
      <c r="I13" s="28" t="n">
        <f aca="false">I2-SUM(I3:I9)</f>
        <v>57616</v>
      </c>
    </row>
    <row r="14" customFormat="false" ht="12.75" hidden="false" customHeight="false" outlineLevel="0" collapsed="false">
      <c r="A14" s="0" t="s">
        <v>494</v>
      </c>
      <c r="B14" s="28" t="n">
        <f aca="false">B2-B12</f>
        <v>5189</v>
      </c>
    </row>
    <row r="15" customFormat="false" ht="12.75" hidden="false" customHeight="false" outlineLevel="0" collapsed="false">
      <c r="E15" s="0" t="s">
        <v>390</v>
      </c>
      <c r="F15" s="0" t="n">
        <f aca="false">14.62*40</f>
        <v>584.8</v>
      </c>
    </row>
    <row r="16" customFormat="false" ht="12.75" hidden="false" customHeight="false" outlineLevel="0" collapsed="false">
      <c r="A16" s="0" t="s">
        <v>495</v>
      </c>
      <c r="B16" s="28" t="n">
        <f aca="false">B14*12</f>
        <v>62268</v>
      </c>
      <c r="E16" s="0" t="s">
        <v>496</v>
      </c>
      <c r="F16" s="0" t="n">
        <f aca="false">20*10</f>
        <v>200</v>
      </c>
    </row>
    <row r="17" customFormat="false" ht="12.75" hidden="false" customHeight="false" outlineLevel="0" collapsed="false">
      <c r="E17" s="0" t="s">
        <v>497</v>
      </c>
      <c r="F17" s="0" t="n">
        <f aca="false">F15+F16</f>
        <v>784.8</v>
      </c>
    </row>
    <row r="18" customFormat="false" ht="12.75" hidden="false" customHeight="false" outlineLevel="0" collapsed="false">
      <c r="E18" s="0" t="s">
        <v>498</v>
      </c>
      <c r="F18" s="0" t="n">
        <f aca="false">F17*52</f>
        <v>40809.6</v>
      </c>
    </row>
    <row r="19" customFormat="false" ht="12.75" hidden="false" customHeight="false" outlineLevel="0" collapsed="false">
      <c r="E19" s="0" t="s">
        <v>499</v>
      </c>
      <c r="F19" s="0" t="n">
        <f aca="false">F18/12</f>
        <v>3400.8</v>
      </c>
    </row>
    <row r="20" customFormat="false" ht="12.75" hidden="false" customHeight="false" outlineLevel="0" collapsed="false">
      <c r="B20" s="28" t="n">
        <f aca="false">B18*12</f>
        <v>0</v>
      </c>
    </row>
    <row r="22" customFormat="false" ht="12.75" hidden="false" customHeight="false" outlineLevel="0" collapsed="false">
      <c r="A22" s="0" t="s">
        <v>500</v>
      </c>
      <c r="B22" s="28" t="n">
        <f aca="false">(B8*12)+B16</f>
        <v>109560</v>
      </c>
    </row>
    <row r="25" customFormat="false" ht="12.75" hidden="false" customHeight="false" outlineLevel="0" collapsed="false">
      <c r="A25" s="0" t="s">
        <v>501</v>
      </c>
      <c r="B25" s="28" t="n">
        <f aca="false">SUM(B22:B24)</f>
        <v>109560</v>
      </c>
    </row>
    <row r="26" customFormat="false" ht="12.75" hidden="false" customHeight="false" outlineLevel="0" collapsed="false">
      <c r="A26" s="0" t="s">
        <v>502</v>
      </c>
      <c r="B26" s="30" t="n">
        <v>0.13</v>
      </c>
    </row>
    <row r="28" customFormat="false" ht="12.75" hidden="false" customHeight="false" outlineLevel="0" collapsed="false">
      <c r="A28" s="0" t="s">
        <v>503</v>
      </c>
      <c r="B28" s="28" t="n">
        <v>850000</v>
      </c>
    </row>
    <row r="30" customFormat="false" ht="12.75" hidden="false" customHeight="false" outlineLevel="0" collapsed="false">
      <c r="A30" s="0" t="s">
        <v>504</v>
      </c>
      <c r="B30" s="31" t="n">
        <f aca="false">B28*0.06</f>
        <v>51000</v>
      </c>
    </row>
    <row r="32" customFormat="false" ht="12.75" hidden="false" customHeight="false" outlineLevel="0" collapsed="false">
      <c r="A32" s="0" t="s">
        <v>489</v>
      </c>
      <c r="B32" s="31" t="n">
        <f aca="false">B28*0.02</f>
        <v>17000</v>
      </c>
    </row>
    <row r="34" customFormat="false" ht="12.75" hidden="false" customHeight="false" outlineLevel="0" collapsed="false">
      <c r="A34" s="0" t="s">
        <v>505</v>
      </c>
      <c r="B34" s="28" t="n">
        <f aca="false">B28-B30-B32</f>
        <v>782000</v>
      </c>
    </row>
    <row r="36" customFormat="false" ht="12.75" hidden="false" customHeight="false" outlineLevel="0" collapsed="false">
      <c r="A36" s="0" t="s">
        <v>506</v>
      </c>
      <c r="B36" s="28" t="n">
        <v>475000</v>
      </c>
    </row>
    <row r="38" customFormat="false" ht="12.75" hidden="false" customHeight="false" outlineLevel="0" collapsed="false">
      <c r="A38" s="0" t="s">
        <v>507</v>
      </c>
      <c r="B38" s="28" t="n">
        <f aca="false">B34-B36</f>
        <v>307000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2000-07-02T18:44:35Z</dcterms:created>
  <dc:creator>pallen</dc:creator>
  <dc:description/>
  <dc:language>en-US</dc:language>
  <cp:lastModifiedBy>pallen</cp:lastModifiedBy>
  <cp:lastPrinted>2000-10-11T16:24:21Z</cp:lastPrinted>
  <cp:revision>0</cp:revision>
  <dc:subject/>
  <dc:title/>
</cp:coreProperties>
</file>