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question" sheetId="1" state="visible" r:id="rId3"/>
    <sheet name="Gamma for Baseload" sheetId="2" state="visible" r:id="rId4"/>
    <sheet name="Sheet3" sheetId="3" state="visible" r:id="rId5"/>
    <sheet name="Reports" sheetId="4" state="visible" r:id="rId6"/>
    <sheet name="GD Theoritical" sheetId="5" state="visible" r:id="rId7"/>
    <sheet name="Phys Pos" sheetId="6" state="visible" r:id="rId8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<sst xmlns="http://schemas.openxmlformats.org/spreadsheetml/2006/main" count="190" uniqueCount="69">
  <si>
    <t xml:space="preserve">Is there scalar delta on basis call</t>
  </si>
  <si>
    <t xml:space="preserve">Are Nymex options and pipe options in the same book</t>
  </si>
  <si>
    <t xml:space="preserve">What is the gamma of a forward start option</t>
  </si>
  <si>
    <t xml:space="preserve">PubCd</t>
  </si>
  <si>
    <t xml:space="preserve">NG, Basis</t>
  </si>
  <si>
    <t xml:space="preserve">Gamma Grid</t>
  </si>
  <si>
    <t xml:space="preserve">Vega Grid</t>
  </si>
  <si>
    <t xml:space="preserve">Sigma Delta</t>
  </si>
  <si>
    <t xml:space="preserve">Theta</t>
  </si>
  <si>
    <t xml:space="preserve">Charm</t>
  </si>
  <si>
    <t xml:space="preserve">Delta Positions</t>
  </si>
  <si>
    <t xml:space="preserve">Nymex</t>
  </si>
  <si>
    <t xml:space="preserve">IF-TRANSCO/Z6</t>
  </si>
  <si>
    <t xml:space="preserve">NGI-SOCAL</t>
  </si>
  <si>
    <t xml:space="preserve">GDP-TRNS/Z6 NY</t>
  </si>
  <si>
    <t xml:space="preserve">GDP-SOCAL</t>
  </si>
  <si>
    <t xml:space="preserve">Price</t>
  </si>
  <si>
    <t xml:space="preserve">Basis</t>
  </si>
  <si>
    <t xml:space="preserve">Index</t>
  </si>
  <si>
    <t xml:space="preserve">FP GD Call</t>
  </si>
  <si>
    <t xml:space="preserve">GD Index Call</t>
  </si>
  <si>
    <t xml:space="preserve">Basis Call</t>
  </si>
  <si>
    <t xml:space="preserve">FP Pipe Call</t>
  </si>
  <si>
    <t xml:space="preserve">Nymex Call</t>
  </si>
  <si>
    <t xml:space="preserve">Curve Shift</t>
  </si>
  <si>
    <t xml:space="preserve">Prior Day Delta x Change in Price,Basis, Index Curve</t>
  </si>
  <si>
    <t xml:space="preserve">Gamma PL</t>
  </si>
  <si>
    <t xml:space="preserve">PL due to change in Price, Basis, Index curve less Curve Shift</t>
  </si>
  <si>
    <t xml:space="preserve">Vega PL</t>
  </si>
  <si>
    <t xml:space="preserve">Total</t>
  </si>
  <si>
    <t xml:space="preserve">Forward</t>
  </si>
  <si>
    <t xml:space="preserve">Omicron</t>
  </si>
  <si>
    <t xml:space="preserve">(if it is the gas daily book)</t>
  </si>
  <si>
    <t xml:space="preserve">PL due to change in Forward or Omicron volatility curves</t>
  </si>
  <si>
    <t xml:space="preserve">Theoriticals From Gas Daily Option Book</t>
  </si>
  <si>
    <t xml:space="preserve">Fixed</t>
  </si>
  <si>
    <t xml:space="preserve">Scalar</t>
  </si>
  <si>
    <t xml:space="preserve">Period</t>
  </si>
  <si>
    <t xml:space="preserve">Pub Cd</t>
  </si>
  <si>
    <t xml:space="preserve">Delta</t>
  </si>
  <si>
    <t xml:space="preserve">TOTAL</t>
  </si>
  <si>
    <t xml:space="preserve">Swap</t>
  </si>
  <si>
    <t xml:space="preserve">Gamma</t>
  </si>
  <si>
    <t xml:space="preserve">Vega</t>
  </si>
  <si>
    <t xml:space="preserve">Theta </t>
  </si>
  <si>
    <t xml:space="preserve">Gamma / Vega Grid</t>
  </si>
  <si>
    <t xml:space="preserve">Fixed Gamma Grid</t>
  </si>
  <si>
    <t xml:space="preserve">Index Gamma Grid</t>
  </si>
  <si>
    <t xml:space="preserve">Fixed Vega Grid</t>
  </si>
  <si>
    <t xml:space="preserve">DRILL FROM GROUP TO CURVE_CD</t>
  </si>
  <si>
    <t xml:space="preserve">Total Price</t>
  </si>
  <si>
    <t xml:space="preserve">Chicago (group)</t>
  </si>
  <si>
    <t xml:space="preserve">Michigan (group)</t>
  </si>
  <si>
    <t xml:space="preserve">Ontario (group)</t>
  </si>
  <si>
    <t xml:space="preserve">curve cd ---&gt;</t>
  </si>
  <si>
    <t xml:space="preserve">NGI/CHI.GATE</t>
  </si>
  <si>
    <t xml:space="preserve">NGI/CHI.PEOPLE</t>
  </si>
  <si>
    <t xml:space="preserve">NGI/N.Border</t>
  </si>
  <si>
    <t xml:space="preserve">GDP-CHI.GATE</t>
  </si>
  <si>
    <t xml:space="preserve">DRILL DOWN PRICING BY PUB_CD</t>
  </si>
  <si>
    <t xml:space="preserve">DRILL FROM GROUP TO PRICING</t>
  </si>
  <si>
    <t xml:space="preserve">pricing ---&gt;</t>
  </si>
  <si>
    <t xml:space="preserve">Fixed Price</t>
  </si>
  <si>
    <t xml:space="preserve">NX</t>
  </si>
  <si>
    <t xml:space="preserve">pub_cd ---&gt;</t>
  </si>
  <si>
    <t xml:space="preserve">NX1</t>
  </si>
  <si>
    <t xml:space="preserve">NX2</t>
  </si>
  <si>
    <t xml:space="preserve">NX3</t>
  </si>
  <si>
    <t xml:space="preserve">DRILL DOWN BOTH PRICING AND CURVE_CD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</si>
</sst>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mm\-yy"/>
    <numFmt numFmtId="166" formatCode="[$-409]m/d/yyyy"/>
    <numFmt numFmtId="167" formatCode="_(* #,##0_);_(* \(#,##0\);_(* \-??_);_(@_)"/>
    <numFmt numFmtId="168" formatCode="_(* #,##0.00_);_(* \(#,##0.00\);_(* \-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i val="true"/>
      <sz val="8"/>
      <name val="Arial"/>
      <family val="2"/>
    </font>
    <font>
      <sz val="6"/>
      <name val="Arial"/>
      <family val="2"/>
    </font>
    <font>
      <b val="true"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69696"/>
        <bgColor rgb="FF808080"/>
      </patternFill>
    </fill>
    <fill>
      <patternFill patternType="solid">
        <fgColor rgb="FFC0C0C0"/>
        <bgColor rgb="FFCCCCFF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150840</xdr:colOff>
      <xdr:row>14</xdr:row>
      <xdr:rowOff>0</xdr:rowOff>
    </xdr:from>
    <xdr:to>
      <xdr:col>6</xdr:col>
      <xdr:colOff>181440</xdr:colOff>
      <xdr:row>16</xdr:row>
      <xdr:rowOff>56880</xdr:rowOff>
    </xdr:to>
    <xdr:sp>
      <xdr:nvSpPr>
        <xdr:cNvPr id="0" name="Text 1"/>
        <xdr:cNvSpPr/>
      </xdr:nvSpPr>
      <xdr:spPr>
        <a:xfrm>
          <a:off x="2656080" y="2000160"/>
          <a:ext cx="1186920" cy="342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0" lang="en-US" sz="600" strike="noStrike" u="none">
              <a:effectLst/>
              <a:uFillTx/>
              <a:latin typeface="Arial"/>
            </a:rPr>
            <a:t>does this include  only FP options or anything that changes GDP curve</a:t>
          </a:r>
          <a:endParaRPr b="0" lang="en-US" sz="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50400</xdr:colOff>
      <xdr:row>20</xdr:row>
      <xdr:rowOff>56880</xdr:rowOff>
    </xdr:from>
    <xdr:to>
      <xdr:col>6</xdr:col>
      <xdr:colOff>81000</xdr:colOff>
      <xdr:row>21</xdr:row>
      <xdr:rowOff>57240</xdr:rowOff>
    </xdr:to>
    <xdr:sp>
      <xdr:nvSpPr>
        <xdr:cNvPr id="1" name="Text 3"/>
        <xdr:cNvSpPr/>
      </xdr:nvSpPr>
      <xdr:spPr>
        <a:xfrm>
          <a:off x="2555640" y="2914560"/>
          <a:ext cx="1186920" cy="1429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0" lang="en-US" sz="600" strike="noStrike" u="none">
              <a:effectLst/>
              <a:uFillTx/>
              <a:latin typeface="Arial"/>
            </a:rPr>
            <a:t>change in Price Basis or Index</a:t>
          </a:r>
          <a:endParaRPr b="0" lang="en-US" sz="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10</xdr:col>
      <xdr:colOff>70560</xdr:colOff>
      <xdr:row>20</xdr:row>
      <xdr:rowOff>0</xdr:rowOff>
    </xdr:from>
    <xdr:to>
      <xdr:col>11</xdr:col>
      <xdr:colOff>634680</xdr:colOff>
      <xdr:row>20</xdr:row>
      <xdr:rowOff>142560</xdr:rowOff>
    </xdr:to>
    <xdr:sp>
      <xdr:nvSpPr>
        <xdr:cNvPr id="2" name="Text 4"/>
        <xdr:cNvSpPr/>
      </xdr:nvSpPr>
      <xdr:spPr>
        <a:xfrm>
          <a:off x="6226200" y="2857680"/>
          <a:ext cx="1187640" cy="14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0" lang="en-US" sz="600" strike="noStrike" u="none">
              <a:effectLst/>
              <a:uFillTx/>
              <a:latin typeface="Arial"/>
            </a:rPr>
            <a:t>change in only Index</a:t>
          </a:r>
          <a:endParaRPr b="0" lang="en-US" sz="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50400</xdr:colOff>
      <xdr:row>2</xdr:row>
      <xdr:rowOff>66240</xdr:rowOff>
    </xdr:from>
    <xdr:to>
      <xdr:col>11</xdr:col>
      <xdr:colOff>131400</xdr:colOff>
      <xdr:row>4</xdr:row>
      <xdr:rowOff>37800</xdr:rowOff>
    </xdr:to>
    <xdr:sp>
      <xdr:nvSpPr>
        <xdr:cNvPr id="3" name="Text 5"/>
        <xdr:cNvSpPr/>
      </xdr:nvSpPr>
      <xdr:spPr>
        <a:xfrm>
          <a:off x="4959000" y="352080"/>
          <a:ext cx="1951560" cy="2574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0" lang="en-US" sz="600" strike="noStrike" u="none">
              <a:effectLst/>
              <a:uFillTx/>
              <a:latin typeface="Arial"/>
            </a:rPr>
            <a:t>does this include  only FP options or anything that changes underlying (GDP curve)</a:t>
          </a:r>
          <a:endParaRPr b="0" lang="en-US" sz="6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0</xdr:colOff>
      <xdr:row>5</xdr:row>
      <xdr:rowOff>104400</xdr:rowOff>
    </xdr:from>
    <xdr:to>
      <xdr:col>6</xdr:col>
      <xdr:colOff>714600</xdr:colOff>
      <xdr:row>9</xdr:row>
      <xdr:rowOff>19080</xdr:rowOff>
    </xdr:to>
    <xdr:sp>
      <xdr:nvSpPr>
        <xdr:cNvPr id="4" name="Text 1"/>
        <xdr:cNvSpPr/>
      </xdr:nvSpPr>
      <xdr:spPr>
        <a:xfrm>
          <a:off x="3389040" y="818640"/>
          <a:ext cx="714600" cy="7052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800" strike="noStrike" u="none">
              <a:effectLst/>
              <a:uFillTx/>
              <a:latin typeface="Arial"/>
            </a:rPr>
            <a:t>Drill Down</a:t>
          </a:r>
          <a:endParaRPr b="0" lang="en-US" sz="800" strike="noStrike" u="none">
            <a:effectLst/>
            <a:uFillTx/>
            <a:latin typeface="Times New Roman"/>
          </a:endParaRPr>
        </a:p>
        <a:p>
          <a:r>
            <a:rPr b="0" lang="en-US" sz="800" strike="noStrike" u="none">
              <a:effectLst/>
              <a:uFillTx/>
              <a:latin typeface="Arial"/>
            </a:rPr>
            <a:t>    - CurveCd</a:t>
          </a:r>
          <a:endParaRPr b="0" lang="en-US" sz="800" strike="noStrike" u="none">
            <a:effectLst/>
            <a:uFillTx/>
            <a:latin typeface="Times New Roman"/>
          </a:endParaRPr>
        </a:p>
        <a:p>
          <a:r>
            <a:rPr b="0" lang="en-US" sz="800" strike="noStrike" u="none">
              <a:effectLst/>
              <a:uFillTx/>
              <a:latin typeface="Arial"/>
            </a:rPr>
            <a:t>    - Pricing</a:t>
          </a:r>
          <a:endParaRPr b="0" lang="en-US" sz="800" strike="noStrike" u="none">
            <a:effectLst/>
            <a:uFillTx/>
            <a:latin typeface="Times New Roman"/>
          </a:endParaRPr>
        </a:p>
        <a:p>
          <a:r>
            <a:rPr b="0" lang="en-US" sz="800" strike="noStrike" u="none">
              <a:effectLst/>
              <a:uFillTx/>
              <a:latin typeface="Arial"/>
            </a:rPr>
            <a:t>Collapse</a:t>
          </a:r>
          <a:endParaRPr b="0" lang="en-US" sz="8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7</xdr:col>
      <xdr:colOff>20160</xdr:colOff>
      <xdr:row>3</xdr:row>
      <xdr:rowOff>104760</xdr:rowOff>
    </xdr:from>
    <xdr:to>
      <xdr:col>8</xdr:col>
      <xdr:colOff>720</xdr:colOff>
      <xdr:row>5</xdr:row>
      <xdr:rowOff>95760</xdr:rowOff>
    </xdr:to>
    <xdr:sp>
      <xdr:nvSpPr>
        <xdr:cNvPr id="5" name="Line 2"/>
        <xdr:cNvSpPr/>
      </xdr:nvSpPr>
      <xdr:spPr>
        <a:xfrm flipV="1">
          <a:off x="4143240" y="533520"/>
          <a:ext cx="211680" cy="276480"/>
        </a:xfrm>
        <a:prstGeom prst="line">
          <a:avLst/>
        </a:prstGeom>
        <a:ln w="9360">
          <a:solidFill>
            <a:srgbClr val="000000"/>
          </a:solidFill>
          <a:miter/>
          <a:tailEnd len="sm" type="triangle" w="sm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713880</xdr:colOff>
      <xdr:row>8</xdr:row>
      <xdr:rowOff>47160</xdr:rowOff>
    </xdr:from>
    <xdr:to>
      <xdr:col>8</xdr:col>
      <xdr:colOff>20520</xdr:colOff>
      <xdr:row>13</xdr:row>
      <xdr:rowOff>86040</xdr:rowOff>
    </xdr:to>
    <xdr:sp>
      <xdr:nvSpPr>
        <xdr:cNvPr id="6" name="Line 3"/>
        <xdr:cNvSpPr/>
      </xdr:nvSpPr>
      <xdr:spPr>
        <a:xfrm>
          <a:off x="4102920" y="1409400"/>
          <a:ext cx="271800" cy="753120"/>
        </a:xfrm>
        <a:prstGeom prst="line">
          <a:avLst/>
        </a:prstGeom>
        <a:ln w="9360">
          <a:solidFill>
            <a:srgbClr val="000000"/>
          </a:solidFill>
          <a:miter/>
          <a:tailEnd len="sm" type="triangle" w="sm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191160</xdr:colOff>
      <xdr:row>15</xdr:row>
      <xdr:rowOff>238320</xdr:rowOff>
    </xdr:from>
    <xdr:to>
      <xdr:col>16</xdr:col>
      <xdr:colOff>181800</xdr:colOff>
      <xdr:row>19</xdr:row>
      <xdr:rowOff>9360</xdr:rowOff>
    </xdr:to>
    <xdr:sp>
      <xdr:nvSpPr>
        <xdr:cNvPr id="7" name="Text 4"/>
        <xdr:cNvSpPr/>
      </xdr:nvSpPr>
      <xdr:spPr>
        <a:xfrm>
          <a:off x="8467920" y="2600640"/>
          <a:ext cx="634320" cy="466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800" strike="noStrike" u="none">
              <a:effectLst/>
              <a:uFillTx/>
              <a:latin typeface="Arial"/>
            </a:rPr>
            <a:t>Drill Down</a:t>
          </a:r>
          <a:endParaRPr b="0" lang="en-US" sz="800" strike="noStrike" u="none">
            <a:effectLst/>
            <a:uFillTx/>
            <a:latin typeface="Times New Roman"/>
          </a:endParaRPr>
        </a:p>
        <a:p>
          <a:r>
            <a:rPr b="0" lang="en-US" sz="800" strike="noStrike" u="none">
              <a:effectLst/>
              <a:uFillTx/>
              <a:latin typeface="Arial"/>
            </a:rPr>
            <a:t>  - Pub Cd</a:t>
          </a:r>
          <a:endParaRPr b="0" lang="en-US" sz="800" strike="noStrike" u="none">
            <a:effectLst/>
            <a:uFillTx/>
            <a:latin typeface="Times New Roman"/>
          </a:endParaRPr>
        </a:p>
        <a:p>
          <a:r>
            <a:rPr b="0" lang="en-US" sz="800" strike="noStrike" u="none">
              <a:effectLst/>
              <a:uFillTx/>
              <a:latin typeface="Arial"/>
            </a:rPr>
            <a:t>Collapse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16</xdr:col>
      <xdr:colOff>191160</xdr:colOff>
      <xdr:row>15</xdr:row>
      <xdr:rowOff>190080</xdr:rowOff>
    </xdr:from>
    <xdr:to>
      <xdr:col>16</xdr:col>
      <xdr:colOff>584280</xdr:colOff>
      <xdr:row>16</xdr:row>
      <xdr:rowOff>46800</xdr:rowOff>
    </xdr:to>
    <xdr:sp>
      <xdr:nvSpPr>
        <xdr:cNvPr id="8" name="Line 5"/>
        <xdr:cNvSpPr/>
      </xdr:nvSpPr>
      <xdr:spPr>
        <a:xfrm flipV="1">
          <a:off x="9111600" y="2552400"/>
          <a:ext cx="393120" cy="123480"/>
        </a:xfrm>
        <a:prstGeom prst="line">
          <a:avLst/>
        </a:prstGeom>
        <a:ln w="9360">
          <a:solidFill>
            <a:srgbClr val="000000"/>
          </a:solidFill>
          <a:miter/>
          <a:tailEnd len="sm" type="triangle" w="sm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513000</xdr:colOff>
      <xdr:row>16</xdr:row>
      <xdr:rowOff>95400</xdr:rowOff>
    </xdr:from>
    <xdr:to>
      <xdr:col>15</xdr:col>
      <xdr:colOff>121320</xdr:colOff>
      <xdr:row>16</xdr:row>
      <xdr:rowOff>95400</xdr:rowOff>
    </xdr:to>
    <xdr:sp>
      <xdr:nvSpPr>
        <xdr:cNvPr id="9" name="Line 6"/>
        <xdr:cNvSpPr/>
      </xdr:nvSpPr>
      <xdr:spPr>
        <a:xfrm>
          <a:off x="8145720" y="2724480"/>
          <a:ext cx="252360" cy="0"/>
        </a:xfrm>
        <a:prstGeom prst="line">
          <a:avLst/>
        </a:prstGeom>
        <a:ln w="9360">
          <a:solidFill>
            <a:srgbClr val="000000"/>
          </a:solidFill>
          <a:miter/>
          <a:tailEnd len="sm" type="triangle" w="sm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A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3" customFormat="false" ht="12.75" hidden="false" customHeight="false" outlineLevel="0" collapsed="false">
      <c r="A3" s="1" t="s">
        <v>0</v>
      </c>
    </row>
    <row r="5" customFormat="false" ht="12.75" hidden="false" customHeight="false" outlineLevel="0" collapsed="false">
      <c r="A5" s="1" t="s">
        <v>1</v>
      </c>
    </row>
    <row r="7" customFormat="false" ht="12.75" hidden="false" customHeight="false" outlineLevel="0" collapsed="false">
      <c r="A7" s="1" t="s">
        <v>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2" activeCellId="0" sqref="D32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8" min="3" style="1" width="6.13"/>
    <col collapsed="false" customWidth="true" hidden="false" outlineLevel="0" max="21" min="19" style="2" width="10.99"/>
  </cols>
  <sheetData>
    <row r="1" customFormat="false" ht="12.75" hidden="false" customHeight="false" outlineLevel="0" collapsed="false">
      <c r="A1" s="1" t="s">
        <v>3</v>
      </c>
      <c r="B1" s="1" t="s">
        <v>4</v>
      </c>
    </row>
    <row r="4" customFormat="false" ht="12.75" hidden="false" customHeight="false" outlineLevel="0" collapsed="false">
      <c r="C4" s="3" t="s">
        <v>5</v>
      </c>
      <c r="D4" s="3"/>
      <c r="E4" s="3"/>
      <c r="F4" s="3"/>
      <c r="G4" s="3"/>
      <c r="H4" s="3"/>
      <c r="I4" s="3"/>
      <c r="J4" s="3"/>
      <c r="K4" s="3" t="s">
        <v>6</v>
      </c>
      <c r="L4" s="3"/>
      <c r="M4" s="3"/>
      <c r="N4" s="3"/>
      <c r="O4" s="3"/>
      <c r="P4" s="3"/>
      <c r="Q4" s="3"/>
      <c r="R4" s="3"/>
      <c r="S4" s="2" t="s">
        <v>7</v>
      </c>
      <c r="T4" s="2" t="s">
        <v>8</v>
      </c>
      <c r="U4" s="2" t="s">
        <v>9</v>
      </c>
    </row>
    <row r="5" customFormat="false" ht="12.75" hidden="false" customHeight="false" outlineLevel="0" collapsed="false">
      <c r="A5" s="2"/>
      <c r="B5" s="2"/>
      <c r="C5" s="4" t="n">
        <v>-1</v>
      </c>
      <c r="D5" s="5" t="n">
        <v>-0.5</v>
      </c>
      <c r="E5" s="5" t="n">
        <v>-0.25</v>
      </c>
      <c r="F5" s="5" t="n">
        <v>-0.1</v>
      </c>
      <c r="G5" s="5" t="n">
        <f aca="false">-F5</f>
        <v>0.1</v>
      </c>
      <c r="H5" s="5" t="n">
        <f aca="false">-E5</f>
        <v>0.25</v>
      </c>
      <c r="I5" s="5" t="n">
        <f aca="false">-D5</f>
        <v>0.5</v>
      </c>
      <c r="J5" s="6" t="n">
        <f aca="false">-C5</f>
        <v>1</v>
      </c>
      <c r="K5" s="4" t="n">
        <f aca="false">C5</f>
        <v>-1</v>
      </c>
      <c r="L5" s="5" t="n">
        <f aca="false">D5</f>
        <v>-0.5</v>
      </c>
      <c r="M5" s="5" t="n">
        <f aca="false">E5</f>
        <v>-0.25</v>
      </c>
      <c r="N5" s="5" t="n">
        <f aca="false">F5</f>
        <v>-0.1</v>
      </c>
      <c r="O5" s="5" t="n">
        <f aca="false">G5</f>
        <v>0.1</v>
      </c>
      <c r="P5" s="5" t="n">
        <f aca="false">H5</f>
        <v>0.25</v>
      </c>
      <c r="Q5" s="5" t="n">
        <f aca="false">I5</f>
        <v>0.5</v>
      </c>
      <c r="R5" s="6" t="n">
        <f aca="false">J5</f>
        <v>1</v>
      </c>
      <c r="S5" s="7"/>
    </row>
    <row r="6" customFormat="false" ht="12.75" hidden="false" customHeight="false" outlineLevel="0" collapsed="false">
      <c r="B6" s="8" t="n">
        <v>37012</v>
      </c>
    </row>
    <row r="7" customFormat="false" ht="12.75" hidden="false" customHeight="false" outlineLevel="0" collapsed="false">
      <c r="B7" s="8" t="n">
        <v>37043</v>
      </c>
    </row>
    <row r="8" customFormat="false" ht="12.75" hidden="false" customHeight="false" outlineLevel="0" collapsed="false">
      <c r="B8" s="8" t="n">
        <v>37073</v>
      </c>
    </row>
    <row r="9" customFormat="false" ht="12.75" hidden="false" customHeight="false" outlineLevel="0" collapsed="false">
      <c r="B9" s="8" t="n">
        <v>37104</v>
      </c>
    </row>
    <row r="10" customFormat="false" ht="12.75" hidden="false" customHeight="false" outlineLevel="0" collapsed="false">
      <c r="B10" s="8" t="n">
        <v>37135</v>
      </c>
    </row>
    <row r="11" customFormat="false" ht="12.75" hidden="false" customHeight="false" outlineLevel="0" collapsed="false">
      <c r="B11" s="8" t="n">
        <v>37165</v>
      </c>
    </row>
    <row r="12" customFormat="false" ht="12.75" hidden="false" customHeight="false" outlineLevel="0" collapsed="false">
      <c r="B12" s="8" t="n">
        <v>37196</v>
      </c>
    </row>
    <row r="13" customFormat="false" ht="12.75" hidden="false" customHeight="false" outlineLevel="0" collapsed="false">
      <c r="B13" s="8" t="n">
        <v>37226</v>
      </c>
    </row>
    <row r="14" customFormat="false" ht="12.75" hidden="false" customHeight="false" outlineLevel="0" collapsed="false">
      <c r="B14" s="8" t="n">
        <v>37257</v>
      </c>
    </row>
  </sheetData>
  <mergeCells count="2">
    <mergeCell ref="C4:J4"/>
    <mergeCell ref="K4:R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" activeCellId="0" sqref="C5:C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2.84"/>
    <col collapsed="false" customWidth="true" hidden="false" outlineLevel="0" max="2" min="2" style="2" width="13.7"/>
    <col collapsed="false" customWidth="false" hidden="false" outlineLevel="0" max="3" min="3" style="2" width="9.14"/>
    <col collapsed="false" customWidth="true" hidden="false" outlineLevel="0" max="8" min="4" style="2" width="13.99"/>
    <col collapsed="false" customWidth="true" hidden="false" outlineLevel="0" max="9" min="9" style="2" width="13.41"/>
    <col collapsed="false" customWidth="true" hidden="false" outlineLevel="0" max="10" min="10" style="2" width="12.56"/>
    <col collapsed="false" customWidth="true" hidden="false" outlineLevel="0" max="11" min="11" style="2" width="10.71"/>
    <col collapsed="false" customWidth="false" hidden="false" outlineLevel="0" max="257" min="12" style="2" width="9.14"/>
  </cols>
  <sheetData>
    <row r="2" customFormat="false" ht="12.75" hidden="false" customHeight="false" outlineLevel="0" collapsed="false">
      <c r="B2" s="9" t="s">
        <v>10</v>
      </c>
      <c r="C2" s="10"/>
      <c r="D2" s="10"/>
      <c r="E2" s="10"/>
      <c r="F2" s="10"/>
      <c r="G2" s="10"/>
      <c r="H2" s="11"/>
    </row>
    <row r="3" customFormat="false" ht="11.25" hidden="false" customHeight="false" outlineLevel="0" collapsed="false">
      <c r="A3" s="12"/>
      <c r="B3" s="13"/>
      <c r="C3" s="14"/>
      <c r="D3" s="14" t="s">
        <v>11</v>
      </c>
      <c r="E3" s="14" t="s">
        <v>12</v>
      </c>
      <c r="F3" s="14" t="s">
        <v>13</v>
      </c>
      <c r="G3" s="14" t="s">
        <v>14</v>
      </c>
      <c r="H3" s="15" t="s">
        <v>15</v>
      </c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</row>
    <row r="4" customFormat="false" ht="12.75" hidden="false" customHeight="false" outlineLevel="0" collapsed="false">
      <c r="B4" s="16"/>
      <c r="C4" s="7"/>
      <c r="D4" s="14" t="s">
        <v>16</v>
      </c>
      <c r="E4" s="14" t="s">
        <v>17</v>
      </c>
      <c r="F4" s="14" t="s">
        <v>17</v>
      </c>
      <c r="G4" s="14" t="s">
        <v>18</v>
      </c>
      <c r="H4" s="15" t="s">
        <v>18</v>
      </c>
    </row>
    <row r="5" customFormat="false" ht="12.75" hidden="false" customHeight="false" outlineLevel="0" collapsed="false">
      <c r="B5" s="16" t="s">
        <v>19</v>
      </c>
      <c r="C5" s="8" t="n">
        <v>37012</v>
      </c>
      <c r="D5" s="7" t="n">
        <v>50</v>
      </c>
      <c r="E5" s="7"/>
      <c r="F5" s="7" t="n">
        <v>50</v>
      </c>
      <c r="G5" s="7"/>
      <c r="H5" s="17" t="n">
        <v>50</v>
      </c>
    </row>
    <row r="6" customFormat="false" ht="12.75" hidden="false" customHeight="false" outlineLevel="0" collapsed="false">
      <c r="B6" s="16" t="s">
        <v>20</v>
      </c>
      <c r="C6" s="8" t="n">
        <v>37043</v>
      </c>
      <c r="D6" s="7" t="n">
        <v>5</v>
      </c>
      <c r="E6" s="7"/>
      <c r="F6" s="7" t="n">
        <v>5</v>
      </c>
      <c r="G6" s="7"/>
      <c r="H6" s="17" t="n">
        <v>50</v>
      </c>
    </row>
    <row r="7" customFormat="false" ht="12.75" hidden="false" customHeight="false" outlineLevel="0" collapsed="false">
      <c r="B7" s="16" t="s">
        <v>21</v>
      </c>
      <c r="C7" s="8" t="n">
        <v>37073</v>
      </c>
      <c r="D7" s="7" t="n">
        <v>5</v>
      </c>
      <c r="E7" s="7" t="n">
        <v>50</v>
      </c>
      <c r="F7" s="7"/>
      <c r="G7" s="7"/>
      <c r="H7" s="17"/>
    </row>
    <row r="8" customFormat="false" ht="12.75" hidden="false" customHeight="false" outlineLevel="0" collapsed="false">
      <c r="B8" s="16" t="s">
        <v>22</v>
      </c>
      <c r="C8" s="8" t="n">
        <v>37104</v>
      </c>
      <c r="D8" s="7" t="n">
        <v>50</v>
      </c>
      <c r="E8" s="7" t="n">
        <v>50</v>
      </c>
      <c r="F8" s="7"/>
      <c r="G8" s="7"/>
      <c r="H8" s="17"/>
    </row>
    <row r="9" customFormat="false" ht="12.75" hidden="false" customHeight="false" outlineLevel="0" collapsed="false">
      <c r="B9" s="18" t="s">
        <v>23</v>
      </c>
      <c r="C9" s="19" t="n">
        <v>37135</v>
      </c>
      <c r="D9" s="20" t="n">
        <v>50</v>
      </c>
      <c r="E9" s="20"/>
      <c r="F9" s="20"/>
      <c r="G9" s="20"/>
      <c r="H9" s="21"/>
    </row>
    <row r="11" customFormat="false" ht="12.75" hidden="false" customHeight="false" outlineLevel="0" collapsed="false">
      <c r="B11" s="9" t="s">
        <v>24</v>
      </c>
      <c r="C11" s="10"/>
      <c r="D11" s="22" t="s">
        <v>11</v>
      </c>
      <c r="E11" s="22" t="s">
        <v>12</v>
      </c>
      <c r="F11" s="22" t="s">
        <v>13</v>
      </c>
      <c r="G11" s="22" t="s">
        <v>14</v>
      </c>
      <c r="H11" s="23" t="s">
        <v>15</v>
      </c>
    </row>
    <row r="12" customFormat="false" ht="12.75" hidden="false" customHeight="false" outlineLevel="0" collapsed="false">
      <c r="B12" s="16"/>
      <c r="C12" s="7"/>
      <c r="D12" s="14" t="s">
        <v>16</v>
      </c>
      <c r="E12" s="14" t="s">
        <v>17</v>
      </c>
      <c r="F12" s="14" t="s">
        <v>17</v>
      </c>
      <c r="G12" s="14" t="s">
        <v>18</v>
      </c>
      <c r="H12" s="15" t="s">
        <v>18</v>
      </c>
    </row>
    <row r="13" customFormat="false" ht="12.75" hidden="false" customHeight="false" outlineLevel="0" collapsed="false">
      <c r="B13" s="16"/>
      <c r="C13" s="7"/>
      <c r="D13" s="7"/>
      <c r="E13" s="7"/>
      <c r="F13" s="7"/>
      <c r="G13" s="7"/>
      <c r="H13" s="17"/>
    </row>
    <row r="14" customFormat="false" ht="12.75" hidden="false" customHeight="false" outlineLevel="0" collapsed="false">
      <c r="B14" s="16"/>
      <c r="C14" s="8" t="n">
        <v>37012</v>
      </c>
      <c r="D14" s="7"/>
      <c r="E14" s="7"/>
      <c r="F14" s="7"/>
      <c r="G14" s="7"/>
      <c r="H14" s="17"/>
    </row>
    <row r="15" customFormat="false" ht="12.75" hidden="false" customHeight="false" outlineLevel="0" collapsed="false">
      <c r="B15" s="16"/>
      <c r="C15" s="8" t="n">
        <v>37043</v>
      </c>
      <c r="D15" s="7"/>
      <c r="E15" s="24" t="s">
        <v>25</v>
      </c>
      <c r="F15" s="7"/>
      <c r="G15" s="7"/>
      <c r="H15" s="17"/>
    </row>
    <row r="16" customFormat="false" ht="12.75" hidden="false" customHeight="false" outlineLevel="0" collapsed="false">
      <c r="B16" s="16"/>
      <c r="C16" s="8" t="n">
        <v>37073</v>
      </c>
      <c r="D16" s="7"/>
      <c r="E16" s="7"/>
      <c r="F16" s="7"/>
      <c r="G16" s="7"/>
      <c r="H16" s="17"/>
    </row>
    <row r="17" customFormat="false" ht="12.75" hidden="false" customHeight="false" outlineLevel="0" collapsed="false">
      <c r="B17" s="18"/>
      <c r="C17" s="19" t="n">
        <v>37104</v>
      </c>
      <c r="D17" s="20"/>
      <c r="E17" s="20"/>
      <c r="F17" s="20"/>
      <c r="G17" s="20"/>
      <c r="H17" s="21"/>
    </row>
    <row r="18" customFormat="false" ht="12.75" hidden="false" customHeight="false" outlineLevel="0" collapsed="false">
      <c r="C18" s="25"/>
    </row>
    <row r="19" customFormat="false" ht="12.75" hidden="false" customHeight="false" outlineLevel="0" collapsed="false">
      <c r="B19" s="9" t="s">
        <v>26</v>
      </c>
      <c r="C19" s="10"/>
      <c r="D19" s="22" t="s">
        <v>11</v>
      </c>
      <c r="E19" s="22" t="s">
        <v>12</v>
      </c>
      <c r="F19" s="22" t="s">
        <v>13</v>
      </c>
      <c r="G19" s="22" t="s">
        <v>14</v>
      </c>
      <c r="H19" s="23" t="s">
        <v>15</v>
      </c>
    </row>
    <row r="20" customFormat="false" ht="12.75" hidden="false" customHeight="false" outlineLevel="0" collapsed="false">
      <c r="B20" s="16"/>
      <c r="C20" s="7"/>
      <c r="D20" s="14" t="s">
        <v>16</v>
      </c>
      <c r="E20" s="14" t="s">
        <v>17</v>
      </c>
      <c r="F20" s="14" t="s">
        <v>17</v>
      </c>
      <c r="G20" s="14" t="s">
        <v>18</v>
      </c>
      <c r="H20" s="15" t="s">
        <v>18</v>
      </c>
    </row>
    <row r="21" customFormat="false" ht="12.75" hidden="false" customHeight="false" outlineLevel="0" collapsed="false">
      <c r="B21" s="16"/>
      <c r="C21" s="7"/>
      <c r="D21" s="7"/>
      <c r="E21" s="7"/>
      <c r="F21" s="7"/>
      <c r="G21" s="7"/>
      <c r="H21" s="17"/>
    </row>
    <row r="22" customFormat="false" ht="12.75" hidden="false" customHeight="false" outlineLevel="0" collapsed="false">
      <c r="B22" s="16"/>
      <c r="C22" s="8" t="n">
        <v>37012</v>
      </c>
      <c r="D22" s="7"/>
      <c r="E22" s="7"/>
      <c r="F22" s="7"/>
      <c r="G22" s="7"/>
      <c r="H22" s="17"/>
    </row>
    <row r="23" customFormat="false" ht="12.75" hidden="false" customHeight="false" outlineLevel="0" collapsed="false">
      <c r="B23" s="16"/>
      <c r="C23" s="8" t="n">
        <v>37043</v>
      </c>
      <c r="D23" s="7"/>
      <c r="E23" s="24" t="s">
        <v>27</v>
      </c>
      <c r="F23" s="7"/>
      <c r="G23" s="7"/>
      <c r="H23" s="17"/>
    </row>
    <row r="24" customFormat="false" ht="12.75" hidden="false" customHeight="false" outlineLevel="0" collapsed="false">
      <c r="B24" s="16"/>
      <c r="C24" s="8" t="n">
        <v>37073</v>
      </c>
      <c r="D24" s="7"/>
      <c r="E24" s="7"/>
      <c r="F24" s="7"/>
      <c r="G24" s="7"/>
      <c r="H24" s="17"/>
    </row>
    <row r="25" customFormat="false" ht="12.75" hidden="false" customHeight="false" outlineLevel="0" collapsed="false">
      <c r="B25" s="18"/>
      <c r="C25" s="19" t="n">
        <v>37104</v>
      </c>
      <c r="D25" s="20"/>
      <c r="E25" s="20"/>
      <c r="F25" s="20"/>
      <c r="G25" s="20"/>
      <c r="H25" s="21"/>
    </row>
    <row r="27" customFormat="false" ht="12.75" hidden="false" customHeight="false" outlineLevel="0" collapsed="false">
      <c r="B27" s="9" t="s">
        <v>28</v>
      </c>
      <c r="C27" s="10"/>
      <c r="D27" s="10" t="s">
        <v>29</v>
      </c>
      <c r="E27" s="22" t="s">
        <v>11</v>
      </c>
      <c r="F27" s="22" t="s">
        <v>12</v>
      </c>
      <c r="G27" s="22" t="s">
        <v>13</v>
      </c>
      <c r="H27" s="22" t="s">
        <v>29</v>
      </c>
      <c r="I27" s="22" t="s">
        <v>14</v>
      </c>
      <c r="J27" s="22" t="s">
        <v>15</v>
      </c>
      <c r="K27" s="23" t="s">
        <v>29</v>
      </c>
    </row>
    <row r="28" customFormat="false" ht="12.75" hidden="false" customHeight="false" outlineLevel="0" collapsed="false">
      <c r="B28" s="16"/>
      <c r="C28" s="7"/>
      <c r="D28" s="7"/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31</v>
      </c>
      <c r="J28" s="14" t="s">
        <v>31</v>
      </c>
      <c r="K28" s="15" t="s">
        <v>31</v>
      </c>
    </row>
    <row r="29" customFormat="false" ht="12.75" hidden="false" customHeight="false" outlineLevel="0" collapsed="false">
      <c r="B29" s="16"/>
      <c r="C29" s="7"/>
      <c r="D29" s="7"/>
      <c r="E29" s="7"/>
      <c r="F29" s="7"/>
      <c r="G29" s="7"/>
      <c r="H29" s="7"/>
      <c r="I29" s="7"/>
      <c r="J29" s="14" t="s">
        <v>32</v>
      </c>
      <c r="K29" s="17"/>
    </row>
    <row r="30" customFormat="false" ht="12.75" hidden="false" customHeight="false" outlineLevel="0" collapsed="false">
      <c r="B30" s="16"/>
      <c r="C30" s="8" t="n">
        <v>37012</v>
      </c>
      <c r="D30" s="7"/>
      <c r="E30" s="7"/>
      <c r="F30" s="7"/>
      <c r="G30" s="7"/>
      <c r="H30" s="7"/>
      <c r="I30" s="7"/>
      <c r="J30" s="7"/>
      <c r="K30" s="17"/>
    </row>
    <row r="31" customFormat="false" ht="12.75" hidden="false" customHeight="false" outlineLevel="0" collapsed="false">
      <c r="B31" s="16"/>
      <c r="C31" s="8" t="n">
        <v>37043</v>
      </c>
      <c r="D31" s="7"/>
      <c r="E31" s="7"/>
      <c r="F31" s="24" t="s">
        <v>33</v>
      </c>
      <c r="G31" s="7"/>
      <c r="H31" s="7"/>
      <c r="I31" s="7"/>
      <c r="J31" s="7"/>
      <c r="K31" s="17"/>
    </row>
    <row r="32" customFormat="false" ht="12.75" hidden="false" customHeight="false" outlineLevel="0" collapsed="false">
      <c r="B32" s="16"/>
      <c r="C32" s="8" t="n">
        <v>37073</v>
      </c>
      <c r="D32" s="7"/>
      <c r="E32" s="7"/>
      <c r="F32" s="7"/>
      <c r="G32" s="7"/>
      <c r="H32" s="7"/>
      <c r="I32" s="7"/>
      <c r="J32" s="7"/>
      <c r="K32" s="17"/>
    </row>
    <row r="33" customFormat="false" ht="12.75" hidden="false" customHeight="false" outlineLevel="0" collapsed="false">
      <c r="B33" s="18"/>
      <c r="C33" s="19" t="n">
        <v>37104</v>
      </c>
      <c r="D33" s="20"/>
      <c r="E33" s="20"/>
      <c r="F33" s="20"/>
      <c r="G33" s="20"/>
      <c r="H33" s="20"/>
      <c r="I33" s="20"/>
      <c r="J33" s="20"/>
      <c r="K33" s="2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T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3" min="1" style="26" width="9.14"/>
    <col collapsed="false" customWidth="true" hidden="false" outlineLevel="0" max="4" min="4" style="26" width="8.14"/>
    <col collapsed="false" customWidth="true" hidden="false" outlineLevel="0" max="5" min="5" style="26" width="7.56"/>
    <col collapsed="false" customWidth="true" hidden="false" outlineLevel="0" max="11" min="6" style="26" width="8.85"/>
    <col collapsed="false" customWidth="false" hidden="false" outlineLevel="0" max="257" min="12" style="26" width="9.14"/>
  </cols>
  <sheetData>
    <row r="2" customFormat="false" ht="11.25" hidden="false" customHeight="false" outlineLevel="0" collapsed="false">
      <c r="A2" s="26" t="s">
        <v>34</v>
      </c>
    </row>
    <row r="3" customFormat="false" ht="11.25" hidden="false" customHeight="false" outlineLevel="0" collapsed="false">
      <c r="A3" s="27"/>
      <c r="B3" s="27"/>
      <c r="C3" s="27"/>
      <c r="D3" s="27"/>
      <c r="E3" s="12"/>
      <c r="F3" s="12"/>
      <c r="G3" s="12"/>
      <c r="H3" s="12"/>
      <c r="I3" s="12"/>
      <c r="J3" s="12"/>
      <c r="K3" s="12"/>
      <c r="L3" s="12"/>
    </row>
    <row r="4" customFormat="false" ht="11.25" hidden="false" customHeight="false" outlineLevel="0" collapsed="false">
      <c r="A4" s="27"/>
      <c r="B4" s="27"/>
      <c r="C4" s="27"/>
      <c r="D4" s="27"/>
      <c r="E4" s="12"/>
      <c r="F4" s="12"/>
      <c r="G4" s="12"/>
      <c r="H4" s="12"/>
      <c r="I4" s="12"/>
      <c r="J4" s="12"/>
      <c r="K4" s="12"/>
    </row>
    <row r="5" customFormat="false" ht="11.25" hidden="false" customHeight="false" outlineLevel="0" collapsed="false">
      <c r="A5" s="27"/>
      <c r="B5" s="27"/>
      <c r="C5" s="12" t="s">
        <v>18</v>
      </c>
      <c r="D5" s="27"/>
      <c r="E5" s="12"/>
      <c r="F5" s="12" t="s">
        <v>35</v>
      </c>
      <c r="G5" s="12" t="s">
        <v>36</v>
      </c>
      <c r="H5" s="12" t="s">
        <v>35</v>
      </c>
      <c r="I5" s="12"/>
      <c r="J5" s="12"/>
      <c r="K5" s="12"/>
    </row>
    <row r="6" customFormat="false" ht="11.25" hidden="false" customHeight="false" outlineLevel="0" collapsed="false">
      <c r="A6" s="27" t="s">
        <v>37</v>
      </c>
      <c r="B6" s="27" t="s">
        <v>38</v>
      </c>
      <c r="C6" s="12" t="s">
        <v>39</v>
      </c>
      <c r="D6" s="28" t="s">
        <v>40</v>
      </c>
      <c r="E6" s="12" t="s">
        <v>41</v>
      </c>
      <c r="F6" s="12" t="s">
        <v>39</v>
      </c>
      <c r="G6" s="12" t="s">
        <v>39</v>
      </c>
      <c r="H6" s="12" t="s">
        <v>42</v>
      </c>
      <c r="I6" s="12" t="s">
        <v>43</v>
      </c>
      <c r="J6" s="12" t="s">
        <v>44</v>
      </c>
      <c r="K6" s="12" t="s">
        <v>9</v>
      </c>
      <c r="L6" s="12" t="s">
        <v>7</v>
      </c>
    </row>
    <row r="7" customFormat="false" ht="11.25" hidden="false" customHeight="false" outlineLevel="0" collapsed="false">
      <c r="A7" s="27"/>
      <c r="B7" s="27"/>
      <c r="C7" s="12"/>
      <c r="D7" s="27"/>
      <c r="F7" s="12"/>
      <c r="G7" s="12"/>
      <c r="H7" s="12"/>
      <c r="I7" s="12"/>
      <c r="J7" s="12"/>
      <c r="K7" s="12"/>
    </row>
    <row r="8" customFormat="false" ht="11.25" hidden="false" customHeight="false" outlineLevel="0" collapsed="false">
      <c r="A8" s="27" t="n">
        <v>36982</v>
      </c>
      <c r="B8" s="27"/>
      <c r="C8" s="12"/>
      <c r="D8" s="27"/>
      <c r="E8" s="12"/>
      <c r="F8" s="12"/>
      <c r="G8" s="12"/>
      <c r="H8" s="12"/>
      <c r="I8" s="12"/>
      <c r="J8" s="12"/>
      <c r="K8" s="12"/>
      <c r="L8" s="12"/>
    </row>
    <row r="9" customFormat="false" ht="11.25" hidden="false" customHeight="false" outlineLevel="0" collapsed="false">
      <c r="A9" s="27" t="n">
        <v>36982</v>
      </c>
      <c r="B9" s="27"/>
      <c r="C9" s="12"/>
      <c r="D9" s="27"/>
      <c r="E9" s="12"/>
      <c r="F9" s="12"/>
      <c r="G9" s="12"/>
      <c r="H9" s="12"/>
      <c r="I9" s="12"/>
      <c r="J9" s="12"/>
      <c r="K9" s="12"/>
      <c r="L9" s="12"/>
    </row>
    <row r="10" customFormat="false" ht="11.25" hidden="false" customHeight="false" outlineLevel="0" collapsed="false">
      <c r="A10" s="27" t="n">
        <v>36982</v>
      </c>
      <c r="B10" s="27"/>
      <c r="C10" s="12"/>
      <c r="D10" s="27"/>
      <c r="E10" s="12"/>
      <c r="F10" s="12"/>
      <c r="G10" s="12"/>
      <c r="H10" s="12"/>
      <c r="I10" s="12"/>
      <c r="J10" s="12"/>
      <c r="K10" s="12"/>
      <c r="L10" s="12"/>
    </row>
    <row r="11" customFormat="false" ht="11.25" hidden="false" customHeight="false" outlineLevel="0" collapsed="false">
      <c r="A11" s="27" t="n">
        <v>36982</v>
      </c>
      <c r="B11" s="27"/>
      <c r="C11" s="12"/>
      <c r="D11" s="27"/>
      <c r="E11" s="12"/>
      <c r="F11" s="12"/>
      <c r="G11" s="12"/>
      <c r="H11" s="12"/>
      <c r="I11" s="12"/>
      <c r="J11" s="12"/>
      <c r="K11" s="12"/>
      <c r="L11" s="12"/>
    </row>
    <row r="12" customFormat="false" ht="11.25" hidden="false" customHeight="false" outlineLevel="0" collapsed="false">
      <c r="A12" s="27" t="n">
        <v>36982</v>
      </c>
      <c r="B12" s="27"/>
      <c r="C12" s="12"/>
      <c r="D12" s="27"/>
      <c r="E12" s="12"/>
      <c r="F12" s="12"/>
      <c r="G12" s="12"/>
      <c r="H12" s="12"/>
      <c r="I12" s="12"/>
      <c r="J12" s="12"/>
      <c r="K12" s="12"/>
      <c r="L12" s="12"/>
    </row>
    <row r="13" customFormat="false" ht="11.25" hidden="false" customHeight="false" outlineLevel="0" collapsed="false">
      <c r="A13" s="27"/>
      <c r="B13" s="27"/>
      <c r="C13" s="12"/>
      <c r="D13" s="27"/>
      <c r="E13" s="12"/>
      <c r="F13" s="12"/>
      <c r="G13" s="12"/>
      <c r="H13" s="12"/>
      <c r="I13" s="12"/>
      <c r="J13" s="12"/>
      <c r="K13" s="12"/>
      <c r="L13" s="12"/>
    </row>
    <row r="14" customFormat="false" ht="11.25" hidden="false" customHeight="false" outlineLevel="0" collapsed="false">
      <c r="A14" s="27"/>
      <c r="B14" s="27"/>
      <c r="C14" s="27"/>
      <c r="D14" s="27"/>
      <c r="E14" s="12"/>
      <c r="F14" s="12"/>
      <c r="G14" s="12"/>
      <c r="H14" s="12"/>
      <c r="I14" s="12"/>
      <c r="J14" s="12"/>
      <c r="K14" s="12"/>
      <c r="L14" s="12"/>
    </row>
    <row r="15" customFormat="false" ht="11.25" hidden="false" customHeight="false" outlineLevel="0" collapsed="false">
      <c r="A15" s="27"/>
      <c r="B15" s="27"/>
      <c r="C15" s="27"/>
      <c r="D15" s="27"/>
      <c r="E15" s="12"/>
      <c r="F15" s="12"/>
      <c r="G15" s="12"/>
      <c r="H15" s="12"/>
      <c r="I15" s="12"/>
      <c r="J15" s="12"/>
      <c r="K15" s="12"/>
      <c r="L15" s="12"/>
    </row>
    <row r="16" customFormat="false" ht="11.25" hidden="false" customHeight="false" outlineLevel="0" collapsed="false">
      <c r="A16" s="27" t="s">
        <v>45</v>
      </c>
      <c r="B16" s="27"/>
      <c r="C16" s="27"/>
      <c r="D16" s="27"/>
      <c r="E16" s="12"/>
      <c r="F16" s="12"/>
      <c r="G16" s="12"/>
      <c r="H16" s="12"/>
      <c r="I16" s="12"/>
      <c r="J16" s="12"/>
      <c r="K16" s="12"/>
      <c r="L16" s="12"/>
    </row>
    <row r="17" customFormat="false" ht="11.25" hidden="false" customHeight="false" outlineLevel="0" collapsed="false">
      <c r="A17" s="27"/>
      <c r="B17" s="27"/>
      <c r="C17" s="27"/>
      <c r="D17" s="27"/>
      <c r="E17" s="12"/>
      <c r="F17" s="12"/>
      <c r="G17" s="12"/>
      <c r="H17" s="12"/>
      <c r="I17" s="12"/>
      <c r="J17" s="12"/>
      <c r="K17" s="12"/>
      <c r="L17" s="12"/>
    </row>
    <row r="18" customFormat="false" ht="11.25" hidden="false" customHeight="false" outlineLevel="0" collapsed="false">
      <c r="B18" s="27"/>
      <c r="C18" s="14" t="s">
        <v>46</v>
      </c>
      <c r="D18" s="14"/>
      <c r="E18" s="14"/>
      <c r="F18" s="14"/>
      <c r="G18" s="14"/>
      <c r="H18" s="14"/>
      <c r="I18" s="14" t="s">
        <v>47</v>
      </c>
      <c r="J18" s="14"/>
      <c r="K18" s="14"/>
      <c r="L18" s="14"/>
      <c r="M18" s="14"/>
      <c r="N18" s="14"/>
      <c r="O18" s="14" t="s">
        <v>48</v>
      </c>
      <c r="P18" s="14"/>
      <c r="Q18" s="14"/>
      <c r="R18" s="14"/>
      <c r="S18" s="14"/>
      <c r="T18" s="14"/>
    </row>
    <row r="19" customFormat="false" ht="11.25" hidden="false" customHeight="false" outlineLevel="0" collapsed="false">
      <c r="A19" s="27" t="s">
        <v>37</v>
      </c>
      <c r="B19" s="27" t="s">
        <v>38</v>
      </c>
      <c r="C19" s="12" t="s">
        <v>42</v>
      </c>
      <c r="D19" s="12" t="s">
        <v>42</v>
      </c>
      <c r="E19" s="12" t="s">
        <v>42</v>
      </c>
      <c r="F19" s="12" t="s">
        <v>42</v>
      </c>
      <c r="G19" s="12" t="s">
        <v>42</v>
      </c>
      <c r="H19" s="12" t="s">
        <v>42</v>
      </c>
      <c r="I19" s="12" t="s">
        <v>42</v>
      </c>
      <c r="J19" s="12" t="s">
        <v>42</v>
      </c>
      <c r="K19" s="12" t="s">
        <v>42</v>
      </c>
      <c r="L19" s="12" t="s">
        <v>42</v>
      </c>
      <c r="M19" s="12" t="s">
        <v>42</v>
      </c>
      <c r="N19" s="12" t="s">
        <v>42</v>
      </c>
      <c r="O19" s="12" t="s">
        <v>43</v>
      </c>
      <c r="P19" s="12" t="s">
        <v>43</v>
      </c>
      <c r="Q19" s="12" t="s">
        <v>43</v>
      </c>
      <c r="R19" s="12" t="s">
        <v>43</v>
      </c>
      <c r="S19" s="12" t="s">
        <v>43</v>
      </c>
      <c r="T19" s="12" t="s">
        <v>43</v>
      </c>
    </row>
    <row r="20" customFormat="false" ht="11.25" hidden="false" customHeight="false" outlineLevel="0" collapsed="false">
      <c r="A20" s="29"/>
      <c r="B20" s="27"/>
      <c r="C20" s="12" t="n">
        <v>-0.5</v>
      </c>
      <c r="D20" s="12" t="n">
        <v>-0.25</v>
      </c>
      <c r="E20" s="12" t="n">
        <v>-0.1</v>
      </c>
      <c r="F20" s="12" t="n">
        <v>0.1</v>
      </c>
      <c r="G20" s="12" t="n">
        <v>0.25</v>
      </c>
      <c r="H20" s="12" t="n">
        <v>0.5</v>
      </c>
      <c r="I20" s="12" t="n">
        <v>-0.5</v>
      </c>
      <c r="J20" s="12" t="n">
        <v>-0.25</v>
      </c>
      <c r="K20" s="12" t="n">
        <v>-0.1</v>
      </c>
      <c r="L20" s="12" t="n">
        <v>0.1</v>
      </c>
      <c r="M20" s="12" t="n">
        <v>0.25</v>
      </c>
      <c r="N20" s="12" t="n">
        <v>0.5</v>
      </c>
      <c r="O20" s="12" t="n">
        <v>-1</v>
      </c>
      <c r="P20" s="12" t="n">
        <v>-0.5</v>
      </c>
      <c r="Q20" s="12" t="n">
        <v>-0.25</v>
      </c>
      <c r="R20" s="12" t="n">
        <f aca="false">-Q20</f>
        <v>0.25</v>
      </c>
      <c r="S20" s="12" t="n">
        <f aca="false">-P20</f>
        <v>0.5</v>
      </c>
      <c r="T20" s="12" t="n">
        <f aca="false">-O20</f>
        <v>1</v>
      </c>
    </row>
    <row r="21" customFormat="false" ht="11.25" hidden="false" customHeight="false" outlineLevel="0" collapsed="false">
      <c r="E21" s="12"/>
      <c r="F21" s="12"/>
      <c r="G21" s="12"/>
      <c r="H21" s="12"/>
      <c r="I21" s="12"/>
      <c r="J21" s="12"/>
      <c r="K21" s="12"/>
      <c r="L21" s="12"/>
    </row>
    <row r="22" customFormat="false" ht="11.25" hidden="false" customHeight="false" outlineLevel="0" collapsed="false">
      <c r="A22" s="27" t="n">
        <v>36982</v>
      </c>
      <c r="B22" s="27"/>
      <c r="E22" s="12"/>
      <c r="F22" s="12"/>
      <c r="G22" s="12"/>
      <c r="H22" s="12"/>
      <c r="I22" s="12"/>
      <c r="J22" s="12"/>
      <c r="K22" s="12"/>
      <c r="L22" s="12"/>
    </row>
    <row r="23" customFormat="false" ht="11.25" hidden="false" customHeight="false" outlineLevel="0" collapsed="false">
      <c r="A23" s="27" t="n">
        <v>36982</v>
      </c>
      <c r="B23" s="27"/>
      <c r="E23" s="12"/>
      <c r="F23" s="12"/>
      <c r="G23" s="12"/>
      <c r="H23" s="12"/>
      <c r="I23" s="12"/>
      <c r="J23" s="12"/>
      <c r="K23" s="12"/>
      <c r="L23" s="12"/>
    </row>
    <row r="24" customFormat="false" ht="11.25" hidden="false" customHeight="false" outlineLevel="0" collapsed="false">
      <c r="A24" s="27" t="n">
        <v>36982</v>
      </c>
      <c r="B24" s="27"/>
      <c r="E24" s="12"/>
      <c r="F24" s="12"/>
      <c r="G24" s="12"/>
      <c r="H24" s="12"/>
      <c r="I24" s="12"/>
      <c r="J24" s="12"/>
      <c r="K24" s="12"/>
      <c r="L24" s="12"/>
    </row>
    <row r="25" customFormat="false" ht="11.25" hidden="false" customHeight="false" outlineLevel="0" collapsed="false">
      <c r="A25" s="27" t="n">
        <v>36982</v>
      </c>
      <c r="B25" s="27"/>
      <c r="E25" s="12"/>
      <c r="F25" s="12"/>
      <c r="G25" s="12"/>
      <c r="H25" s="12"/>
      <c r="I25" s="12"/>
      <c r="J25" s="12"/>
      <c r="K25" s="12"/>
      <c r="L25" s="12"/>
    </row>
    <row r="26" customFormat="false" ht="11.25" hidden="false" customHeight="false" outlineLevel="0" collapsed="false">
      <c r="A26" s="27" t="n">
        <v>36982</v>
      </c>
      <c r="B26" s="27"/>
      <c r="E26" s="12"/>
      <c r="F26" s="12"/>
      <c r="G26" s="12"/>
      <c r="H26" s="12"/>
      <c r="I26" s="12"/>
      <c r="J26" s="12"/>
      <c r="K26" s="12"/>
      <c r="L26" s="12"/>
    </row>
    <row r="27" customFormat="false" ht="11.25" hidden="false" customHeight="false" outlineLevel="0" collapsed="false">
      <c r="E27" s="12"/>
      <c r="F27" s="12"/>
      <c r="G27" s="12"/>
      <c r="H27" s="12"/>
      <c r="I27" s="12"/>
      <c r="J27" s="12"/>
      <c r="K27" s="12"/>
      <c r="L27" s="12"/>
    </row>
    <row r="28" customFormat="false" ht="11.25" hidden="false" customHeight="false" outlineLevel="0" collapsed="false">
      <c r="E28" s="12"/>
      <c r="F28" s="12"/>
      <c r="G28" s="12"/>
      <c r="H28" s="12"/>
      <c r="I28" s="12"/>
      <c r="J28" s="12"/>
      <c r="K28" s="12"/>
      <c r="L28" s="12"/>
    </row>
    <row r="29" customFormat="false" ht="11.25" hidden="false" customHeight="false" outlineLevel="0" collapsed="false">
      <c r="E29" s="12"/>
      <c r="F29" s="12"/>
      <c r="G29" s="12"/>
      <c r="H29" s="12"/>
      <c r="I29" s="12"/>
      <c r="J29" s="12"/>
      <c r="K29" s="12"/>
      <c r="L29" s="12"/>
    </row>
    <row r="30" customFormat="false" ht="11.25" hidden="false" customHeight="false" outlineLevel="0" collapsed="false">
      <c r="E30" s="12"/>
      <c r="F30" s="12"/>
      <c r="G30" s="12"/>
      <c r="H30" s="12"/>
      <c r="I30" s="12"/>
      <c r="J30" s="12"/>
      <c r="K30" s="12"/>
      <c r="L30" s="12"/>
    </row>
    <row r="31" customFormat="false" ht="11.25" hidden="false" customHeight="false" outlineLevel="0" collapsed="false">
      <c r="E31" s="12"/>
      <c r="F31" s="12"/>
      <c r="G31" s="12"/>
      <c r="H31" s="12"/>
      <c r="I31" s="12"/>
      <c r="J31" s="12"/>
      <c r="K31" s="12"/>
      <c r="L31" s="12"/>
    </row>
    <row r="32" customFormat="false" ht="11.25" hidden="false" customHeight="false" outlineLevel="0" collapsed="false">
      <c r="E32" s="12"/>
      <c r="F32" s="12"/>
      <c r="G32" s="12"/>
      <c r="H32" s="12"/>
      <c r="I32" s="12"/>
      <c r="J32" s="12"/>
      <c r="K32" s="12"/>
      <c r="L32" s="12"/>
    </row>
    <row r="33" customFormat="false" ht="11.25" hidden="false" customHeight="false" outlineLevel="0" collapsed="false">
      <c r="E33" s="12"/>
      <c r="F33" s="12"/>
      <c r="G33" s="12"/>
      <c r="H33" s="12"/>
      <c r="I33" s="12"/>
      <c r="J33" s="12"/>
      <c r="K33" s="12"/>
      <c r="L33" s="12"/>
    </row>
    <row r="34" customFormat="false" ht="11.25" hidden="false" customHeight="false" outlineLevel="0" collapsed="false">
      <c r="E34" s="12"/>
      <c r="F34" s="12"/>
      <c r="G34" s="12"/>
      <c r="H34" s="12"/>
      <c r="I34" s="12"/>
      <c r="J34" s="12"/>
      <c r="K34" s="12"/>
      <c r="L34" s="12"/>
    </row>
    <row r="35" customFormat="false" ht="11.25" hidden="false" customHeight="false" outlineLevel="0" collapsed="false">
      <c r="E35" s="12"/>
      <c r="F35" s="12"/>
      <c r="G35" s="12"/>
      <c r="H35" s="12"/>
      <c r="I35" s="12"/>
      <c r="J35" s="12"/>
      <c r="K35" s="12"/>
      <c r="L35" s="12"/>
    </row>
    <row r="36" customFormat="false" ht="11.25" hidden="false" customHeight="false" outlineLevel="0" collapsed="false">
      <c r="E36" s="12"/>
      <c r="F36" s="12"/>
      <c r="G36" s="12"/>
      <c r="H36" s="12"/>
      <c r="I36" s="12"/>
      <c r="J36" s="12"/>
      <c r="K36" s="12"/>
      <c r="L36" s="12"/>
    </row>
    <row r="37" customFormat="false" ht="11.25" hidden="false" customHeight="false" outlineLevel="0" collapsed="false">
      <c r="E37" s="12"/>
      <c r="F37" s="12"/>
      <c r="G37" s="12"/>
      <c r="H37" s="12"/>
      <c r="I37" s="12"/>
      <c r="J37" s="12"/>
      <c r="K37" s="12"/>
      <c r="L37" s="12"/>
    </row>
    <row r="38" customFormat="false" ht="11.25" hidden="false" customHeight="false" outlineLevel="0" collapsed="false">
      <c r="E38" s="12"/>
      <c r="F38" s="12"/>
      <c r="G38" s="12"/>
      <c r="H38" s="12"/>
      <c r="I38" s="12"/>
      <c r="J38" s="12"/>
      <c r="K38" s="12"/>
      <c r="L38" s="12"/>
    </row>
    <row r="39" customFormat="false" ht="11.25" hidden="false" customHeight="false" outlineLevel="0" collapsed="false">
      <c r="E39" s="12"/>
      <c r="F39" s="12"/>
      <c r="G39" s="12"/>
      <c r="H39" s="12"/>
      <c r="I39" s="12"/>
      <c r="J39" s="12"/>
      <c r="K39" s="12"/>
      <c r="L39" s="12"/>
    </row>
    <row r="40" customFormat="false" ht="11.25" hidden="false" customHeight="false" outlineLevel="0" collapsed="false">
      <c r="E40" s="12"/>
      <c r="F40" s="12"/>
      <c r="G40" s="12"/>
      <c r="H40" s="12"/>
      <c r="I40" s="12"/>
      <c r="J40" s="12"/>
      <c r="K40" s="12"/>
      <c r="L40" s="12"/>
    </row>
    <row r="41" customFormat="false" ht="11.25" hidden="false" customHeight="false" outlineLevel="0" collapsed="false">
      <c r="E41" s="12"/>
      <c r="F41" s="12"/>
      <c r="G41" s="12"/>
      <c r="H41" s="12"/>
      <c r="I41" s="12"/>
      <c r="J41" s="12"/>
      <c r="K41" s="12"/>
      <c r="L41" s="12"/>
    </row>
    <row r="42" customFormat="false" ht="11.25" hidden="false" customHeight="false" outlineLevel="0" collapsed="false">
      <c r="E42" s="12"/>
      <c r="F42" s="12"/>
      <c r="G42" s="12"/>
      <c r="H42" s="12"/>
      <c r="I42" s="12"/>
      <c r="J42" s="12"/>
      <c r="K42" s="12"/>
      <c r="L42" s="12"/>
    </row>
    <row r="43" customFormat="false" ht="11.25" hidden="false" customHeight="false" outlineLevel="0" collapsed="false">
      <c r="E43" s="12"/>
      <c r="F43" s="12"/>
      <c r="G43" s="12"/>
      <c r="H43" s="12"/>
      <c r="I43" s="12"/>
      <c r="J43" s="12"/>
      <c r="K43" s="12"/>
      <c r="L43" s="12"/>
    </row>
    <row r="44" customFormat="false" ht="11.25" hidden="false" customHeight="false" outlineLevel="0" collapsed="false">
      <c r="E44" s="12"/>
      <c r="F44" s="12"/>
      <c r="G44" s="12"/>
      <c r="H44" s="12"/>
      <c r="I44" s="12"/>
      <c r="J44" s="12"/>
      <c r="K44" s="12"/>
      <c r="L44" s="12"/>
    </row>
    <row r="45" customFormat="false" ht="11.25" hidden="false" customHeight="false" outlineLevel="0" collapsed="false">
      <c r="E45" s="12"/>
      <c r="F45" s="12"/>
      <c r="G45" s="12"/>
      <c r="H45" s="12"/>
      <c r="I45" s="12"/>
      <c r="J45" s="12"/>
      <c r="K45" s="12"/>
      <c r="L45" s="12"/>
    </row>
    <row r="46" customFormat="false" ht="11.25" hidden="false" customHeight="false" outlineLevel="0" collapsed="false">
      <c r="E46" s="12"/>
      <c r="F46" s="12"/>
      <c r="G46" s="12"/>
      <c r="H46" s="12"/>
      <c r="I46" s="12"/>
      <c r="J46" s="12"/>
      <c r="K46" s="12"/>
      <c r="L46" s="12"/>
    </row>
    <row r="47" customFormat="false" ht="11.25" hidden="false" customHeight="false" outlineLevel="0" collapsed="false">
      <c r="E47" s="12"/>
      <c r="F47" s="12"/>
      <c r="G47" s="12"/>
      <c r="H47" s="12"/>
      <c r="I47" s="12"/>
      <c r="J47" s="12"/>
      <c r="K47" s="12"/>
      <c r="L47" s="12"/>
    </row>
    <row r="48" customFormat="false" ht="11.25" hidden="false" customHeight="false" outlineLevel="0" collapsed="false">
      <c r="E48" s="12"/>
      <c r="F48" s="12"/>
      <c r="G48" s="12"/>
      <c r="H48" s="12"/>
      <c r="I48" s="12"/>
      <c r="J48" s="12"/>
      <c r="K48" s="12"/>
      <c r="L48" s="12"/>
    </row>
    <row r="49" customFormat="false" ht="11.25" hidden="false" customHeight="false" outlineLevel="0" collapsed="false">
      <c r="E49" s="12"/>
      <c r="F49" s="12"/>
      <c r="G49" s="12"/>
      <c r="H49" s="12"/>
      <c r="I49" s="12"/>
      <c r="J49" s="12"/>
      <c r="K49" s="12"/>
      <c r="L49" s="12"/>
    </row>
    <row r="50" customFormat="false" ht="11.25" hidden="false" customHeight="false" outlineLevel="0" collapsed="false">
      <c r="E50" s="12"/>
      <c r="F50" s="12"/>
      <c r="G50" s="12"/>
      <c r="H50" s="12"/>
      <c r="I50" s="12"/>
      <c r="J50" s="12"/>
      <c r="K50" s="12"/>
      <c r="L50" s="12"/>
    </row>
    <row r="51" customFormat="false" ht="11.25" hidden="false" customHeight="false" outlineLevel="0" collapsed="false">
      <c r="E51" s="12"/>
      <c r="F51" s="12"/>
      <c r="G51" s="12"/>
      <c r="H51" s="12"/>
      <c r="I51" s="12"/>
      <c r="J51" s="12"/>
      <c r="K51" s="12"/>
      <c r="L51" s="12"/>
    </row>
    <row r="52" customFormat="false" ht="11.25" hidden="false" customHeight="false" outlineLevel="0" collapsed="false">
      <c r="E52" s="12"/>
      <c r="F52" s="12"/>
      <c r="G52" s="12"/>
      <c r="H52" s="12"/>
      <c r="I52" s="12"/>
      <c r="J52" s="12"/>
      <c r="K52" s="12"/>
      <c r="L52" s="12"/>
    </row>
    <row r="53" customFormat="false" ht="11.25" hidden="false" customHeight="false" outlineLevel="0" collapsed="false">
      <c r="E53" s="12"/>
      <c r="F53" s="12"/>
      <c r="G53" s="12"/>
      <c r="H53" s="12"/>
      <c r="I53" s="12"/>
      <c r="J53" s="12"/>
      <c r="K53" s="12"/>
      <c r="L53" s="12"/>
    </row>
    <row r="54" customFormat="false" ht="11.25" hidden="false" customHeight="false" outlineLevel="0" collapsed="false">
      <c r="E54" s="12"/>
      <c r="F54" s="12"/>
      <c r="G54" s="12"/>
      <c r="H54" s="12"/>
      <c r="I54" s="12"/>
      <c r="J54" s="12"/>
      <c r="K54" s="12"/>
      <c r="L54" s="12"/>
    </row>
    <row r="55" customFormat="false" ht="11.25" hidden="false" customHeight="false" outlineLevel="0" collapsed="false">
      <c r="E55" s="12"/>
      <c r="F55" s="12"/>
      <c r="G55" s="12"/>
      <c r="H55" s="12"/>
      <c r="I55" s="12"/>
      <c r="J55" s="12"/>
      <c r="K55" s="12"/>
      <c r="L55" s="12"/>
    </row>
    <row r="56" customFormat="false" ht="11.25" hidden="false" customHeight="false" outlineLevel="0" collapsed="false">
      <c r="E56" s="12"/>
      <c r="F56" s="12"/>
      <c r="G56" s="12"/>
      <c r="H56" s="12"/>
      <c r="I56" s="12"/>
      <c r="J56" s="12"/>
      <c r="K56" s="12"/>
      <c r="L56" s="12"/>
    </row>
    <row r="57" customFormat="false" ht="11.25" hidden="false" customHeight="false" outlineLevel="0" collapsed="false">
      <c r="E57" s="12"/>
      <c r="F57" s="12"/>
      <c r="G57" s="12"/>
      <c r="H57" s="12"/>
      <c r="I57" s="12"/>
      <c r="J57" s="12"/>
      <c r="K57" s="12"/>
      <c r="L57" s="12"/>
    </row>
    <row r="58" customFormat="false" ht="11.25" hidden="false" customHeight="false" outlineLevel="0" collapsed="false">
      <c r="E58" s="12"/>
      <c r="F58" s="12"/>
      <c r="G58" s="12"/>
      <c r="H58" s="12"/>
      <c r="I58" s="12"/>
      <c r="J58" s="12"/>
      <c r="K58" s="12"/>
      <c r="L58" s="12"/>
    </row>
  </sheetData>
  <mergeCells count="3">
    <mergeCell ref="C18:H18"/>
    <mergeCell ref="I18:N18"/>
    <mergeCell ref="O18:T1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5" activeCellId="0" sqref="E5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2" min="1" style="26" width="9.14"/>
    <col collapsed="false" customWidth="true" hidden="false" outlineLevel="0" max="3" min="3" style="26" width="1.85"/>
    <col collapsed="false" customWidth="true" hidden="false" outlineLevel="0" max="4" min="4" style="26" width="9.41"/>
    <col collapsed="false" customWidth="true" hidden="false" outlineLevel="0" max="5" min="5" style="26" width="8.99"/>
    <col collapsed="false" customWidth="true" hidden="false" outlineLevel="0" max="6" min="6" style="26" width="9.56"/>
    <col collapsed="false" customWidth="true" hidden="false" outlineLevel="0" max="7" min="7" style="26" width="10.41"/>
    <col collapsed="false" customWidth="true" hidden="false" outlineLevel="0" max="8" min="8" style="26" width="3.28"/>
    <col collapsed="false" customWidth="true" hidden="false" outlineLevel="0" max="9" min="9" style="26" width="8.85"/>
    <col collapsed="false" customWidth="true" hidden="false" outlineLevel="0" max="10" min="10" style="30" width="8.99"/>
    <col collapsed="false" customWidth="true" hidden="false" outlineLevel="0" max="11" min="11" style="26" width="1.99"/>
    <col collapsed="false" customWidth="true" hidden="false" outlineLevel="0" max="12" min="12" style="26" width="7.99"/>
    <col collapsed="false" customWidth="true" hidden="false" outlineLevel="0" max="13" min="13" style="26" width="9.85"/>
    <col collapsed="false" customWidth="true" hidden="false" outlineLevel="0" max="14" min="14" style="26" width="8.85"/>
    <col collapsed="false" customWidth="false" hidden="false" outlineLevel="0" max="19" min="15" style="26" width="9.14"/>
    <col collapsed="false" customWidth="true" hidden="false" outlineLevel="0" max="20" min="20" style="26" width="7.85"/>
    <col collapsed="false" customWidth="true" hidden="false" outlineLevel="0" max="21" min="21" style="26" width="7.14"/>
    <col collapsed="false" customWidth="true" hidden="false" outlineLevel="0" max="23" min="22" style="26" width="6.85"/>
    <col collapsed="false" customWidth="true" hidden="false" outlineLevel="0" max="24" min="24" style="26" width="8.28"/>
    <col collapsed="false" customWidth="false" hidden="false" outlineLevel="0" max="257" min="25" style="26" width="9.14"/>
  </cols>
  <sheetData>
    <row r="2" customFormat="false" ht="11.25" hidden="false" customHeight="false" outlineLevel="0" collapsed="false">
      <c r="E2" s="26" t="n">
        <f aca="false">18.55+11.1</f>
        <v>29.65</v>
      </c>
    </row>
    <row r="3" customFormat="false" ht="11.25" hidden="false" customHeight="false" outlineLevel="0" collapsed="false">
      <c r="E3" s="26" t="n">
        <f aca="false">1.57+34.95</f>
        <v>36.52</v>
      </c>
    </row>
    <row r="4" customFormat="false" ht="11.25" hidden="false" customHeight="false" outlineLevel="0" collapsed="false">
      <c r="E4" s="26" t="n">
        <f aca="false">E2+E3</f>
        <v>66.17</v>
      </c>
      <c r="I4" s="26" t="s">
        <v>49</v>
      </c>
    </row>
    <row r="6" customFormat="false" ht="24.75" hidden="false" customHeight="true" outlineLevel="0" collapsed="false">
      <c r="B6" s="31" t="s">
        <v>50</v>
      </c>
      <c r="D6" s="31" t="s">
        <v>51</v>
      </c>
      <c r="E6" s="31" t="s">
        <v>52</v>
      </c>
      <c r="F6" s="31" t="s">
        <v>53</v>
      </c>
      <c r="G6" s="31"/>
      <c r="H6" s="31"/>
      <c r="J6" s="32" t="s">
        <v>50</v>
      </c>
      <c r="K6" s="31"/>
      <c r="L6" s="33" t="s">
        <v>51</v>
      </c>
      <c r="M6" s="31" t="s">
        <v>51</v>
      </c>
      <c r="N6" s="31" t="s">
        <v>51</v>
      </c>
      <c r="O6" s="31" t="s">
        <v>51</v>
      </c>
      <c r="P6" s="31" t="s">
        <v>51</v>
      </c>
    </row>
    <row r="7" customFormat="false" ht="15" hidden="false" customHeight="true" outlineLevel="0" collapsed="false">
      <c r="A7" s="34"/>
      <c r="B7" s="35"/>
      <c r="C7" s="34"/>
      <c r="D7" s="35"/>
      <c r="E7" s="35"/>
      <c r="F7" s="35"/>
      <c r="G7" s="35"/>
      <c r="H7" s="35"/>
      <c r="I7" s="12" t="s">
        <v>54</v>
      </c>
      <c r="J7" s="36"/>
      <c r="K7" s="35"/>
      <c r="L7" s="37" t="s">
        <v>40</v>
      </c>
      <c r="M7" s="34" t="s">
        <v>55</v>
      </c>
      <c r="N7" s="34" t="s">
        <v>56</v>
      </c>
      <c r="O7" s="34" t="s">
        <v>57</v>
      </c>
      <c r="P7" s="34" t="s">
        <v>58</v>
      </c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</row>
    <row r="8" customFormat="false" ht="11.25" hidden="false" customHeight="false" outlineLevel="0" collapsed="false">
      <c r="J8" s="32"/>
      <c r="L8" s="38"/>
    </row>
    <row r="9" customFormat="false" ht="11.25" hidden="false" customHeight="false" outlineLevel="0" collapsed="false">
      <c r="A9" s="39" t="n">
        <v>36988</v>
      </c>
      <c r="B9" s="40" t="n">
        <f aca="false">D9+E9+F9</f>
        <v>135000</v>
      </c>
      <c r="C9" s="39"/>
      <c r="D9" s="41" t="n">
        <v>65000</v>
      </c>
      <c r="E9" s="41" t="n">
        <v>-45000</v>
      </c>
      <c r="F9" s="41" t="n">
        <v>115000</v>
      </c>
      <c r="G9" s="41"/>
      <c r="H9" s="41"/>
      <c r="I9" s="39" t="n">
        <v>36988</v>
      </c>
      <c r="J9" s="42" t="n">
        <f aca="false">B9</f>
        <v>135000</v>
      </c>
      <c r="L9" s="43" t="n">
        <f aca="false">M9+N9+O9+P9</f>
        <v>65000</v>
      </c>
      <c r="M9" s="41" t="n">
        <v>15000</v>
      </c>
      <c r="N9" s="41" t="n">
        <v>30000</v>
      </c>
      <c r="O9" s="41" t="n">
        <v>45000</v>
      </c>
      <c r="P9" s="41" t="n">
        <f aca="false">65000-O9-N9-M9</f>
        <v>-25000</v>
      </c>
    </row>
    <row r="10" customFormat="false" ht="11.25" hidden="false" customHeight="false" outlineLevel="0" collapsed="false">
      <c r="A10" s="39" t="n">
        <v>36989</v>
      </c>
      <c r="B10" s="40" t="n">
        <f aca="false">D10+E10+F10</f>
        <v>135000</v>
      </c>
      <c r="C10" s="39"/>
      <c r="D10" s="41" t="n">
        <v>65000</v>
      </c>
      <c r="E10" s="41" t="n">
        <v>-45000</v>
      </c>
      <c r="F10" s="41" t="n">
        <v>115000</v>
      </c>
      <c r="I10" s="39" t="n">
        <v>36989</v>
      </c>
      <c r="J10" s="42" t="n">
        <f aca="false">B10</f>
        <v>135000</v>
      </c>
      <c r="L10" s="43" t="n">
        <f aca="false">M10+N10+O10+P10</f>
        <v>65000</v>
      </c>
      <c r="M10" s="41" t="n">
        <v>15000</v>
      </c>
      <c r="N10" s="41" t="n">
        <v>30000</v>
      </c>
      <c r="O10" s="41" t="n">
        <v>45000</v>
      </c>
      <c r="P10" s="41" t="n">
        <f aca="false">65000-O10-N10-M10</f>
        <v>-25000</v>
      </c>
    </row>
    <row r="11" customFormat="false" ht="11.25" hidden="false" customHeight="false" outlineLevel="0" collapsed="false">
      <c r="A11" s="39" t="n">
        <v>36990</v>
      </c>
      <c r="B11" s="40" t="n">
        <f aca="false">D11+E11+F11</f>
        <v>135000</v>
      </c>
      <c r="C11" s="39"/>
      <c r="D11" s="41" t="n">
        <v>65000</v>
      </c>
      <c r="E11" s="41" t="n">
        <v>-45000</v>
      </c>
      <c r="F11" s="41" t="n">
        <v>115000</v>
      </c>
      <c r="I11" s="39" t="n">
        <v>36990</v>
      </c>
      <c r="J11" s="42" t="n">
        <f aca="false">B11</f>
        <v>135000</v>
      </c>
      <c r="L11" s="43" t="n">
        <f aca="false">M11+N11+O11+P11</f>
        <v>65000</v>
      </c>
      <c r="M11" s="41" t="n">
        <v>15000</v>
      </c>
      <c r="N11" s="41" t="n">
        <v>30000</v>
      </c>
      <c r="O11" s="41" t="n">
        <v>45000</v>
      </c>
      <c r="P11" s="41" t="n">
        <f aca="false">65000-O11-N11-M11</f>
        <v>-25000</v>
      </c>
    </row>
    <row r="12" customFormat="false" ht="11.25" hidden="false" customHeight="false" outlineLevel="0" collapsed="false">
      <c r="A12" s="39" t="n">
        <v>36991</v>
      </c>
      <c r="B12" s="40" t="n">
        <f aca="false">D12+E12+F12</f>
        <v>135000</v>
      </c>
      <c r="C12" s="39"/>
      <c r="D12" s="41" t="n">
        <v>65000</v>
      </c>
      <c r="E12" s="41" t="n">
        <v>-45000</v>
      </c>
      <c r="F12" s="41" t="n">
        <v>115000</v>
      </c>
      <c r="I12" s="39" t="n">
        <v>36991</v>
      </c>
      <c r="J12" s="42" t="n">
        <f aca="false">B12</f>
        <v>135000</v>
      </c>
      <c r="L12" s="43" t="n">
        <f aca="false">M12+N12+O12+P12</f>
        <v>65000</v>
      </c>
      <c r="M12" s="41" t="n">
        <v>15000</v>
      </c>
      <c r="N12" s="41" t="n">
        <v>30000</v>
      </c>
      <c r="O12" s="41" t="n">
        <v>45000</v>
      </c>
      <c r="P12" s="41" t="n">
        <f aca="false">65000-O12-N12-M12</f>
        <v>-25000</v>
      </c>
    </row>
    <row r="13" customFormat="false" ht="11.25" hidden="false" customHeight="false" outlineLevel="0" collapsed="false">
      <c r="A13" s="39" t="n">
        <v>36992</v>
      </c>
      <c r="B13" s="40" t="n">
        <f aca="false">D13+E13+F13</f>
        <v>135000</v>
      </c>
      <c r="C13" s="39"/>
      <c r="D13" s="41" t="n">
        <v>65000</v>
      </c>
      <c r="E13" s="41" t="n">
        <v>-45000</v>
      </c>
      <c r="F13" s="41" t="n">
        <v>115000</v>
      </c>
      <c r="I13" s="44"/>
      <c r="J13" s="45"/>
      <c r="K13" s="46"/>
      <c r="L13" s="47"/>
      <c r="M13" s="41"/>
      <c r="N13" s="41"/>
      <c r="O13" s="41"/>
      <c r="P13" s="41"/>
      <c r="R13" s="26" t="s">
        <v>59</v>
      </c>
    </row>
    <row r="14" customFormat="false" ht="11.25" hidden="false" customHeight="false" outlineLevel="0" collapsed="false">
      <c r="A14" s="39" t="n">
        <v>36993</v>
      </c>
      <c r="B14" s="40" t="n">
        <f aca="false">D14+E14+F14</f>
        <v>135000</v>
      </c>
      <c r="C14" s="39"/>
      <c r="D14" s="41" t="n">
        <v>65000</v>
      </c>
      <c r="E14" s="41" t="n">
        <v>-45000</v>
      </c>
      <c r="F14" s="41" t="n">
        <v>115000</v>
      </c>
      <c r="I14" s="44" t="s">
        <v>60</v>
      </c>
      <c r="J14" s="45"/>
      <c r="K14" s="46"/>
      <c r="L14" s="47"/>
      <c r="M14" s="41"/>
      <c r="N14" s="41"/>
      <c r="O14" s="41"/>
      <c r="P14" s="41"/>
    </row>
    <row r="15" customFormat="false" ht="11.25" hidden="false" customHeight="false" outlineLevel="0" collapsed="false">
      <c r="A15" s="39" t="n">
        <v>36994</v>
      </c>
      <c r="B15" s="40" t="n">
        <f aca="false">D15+E15+F15</f>
        <v>135000</v>
      </c>
      <c r="C15" s="39"/>
      <c r="D15" s="41" t="n">
        <v>65000</v>
      </c>
      <c r="E15" s="41" t="n">
        <v>-45000</v>
      </c>
      <c r="F15" s="41" t="n">
        <v>115000</v>
      </c>
      <c r="I15" s="44"/>
      <c r="J15" s="45"/>
      <c r="K15" s="46"/>
      <c r="L15" s="47"/>
      <c r="M15" s="41"/>
      <c r="N15" s="41"/>
      <c r="O15" s="41"/>
      <c r="P15" s="41"/>
    </row>
    <row r="16" customFormat="false" ht="21" hidden="false" customHeight="true" outlineLevel="0" collapsed="false">
      <c r="A16" s="39" t="n">
        <v>36995</v>
      </c>
      <c r="B16" s="40" t="n">
        <f aca="false">D16+E16+F16</f>
        <v>135000</v>
      </c>
      <c r="C16" s="39"/>
      <c r="D16" s="41" t="n">
        <v>65000</v>
      </c>
      <c r="E16" s="41" t="n">
        <v>-45000</v>
      </c>
      <c r="F16" s="41" t="n">
        <v>115000</v>
      </c>
      <c r="J16" s="32" t="s">
        <v>50</v>
      </c>
      <c r="K16" s="31"/>
      <c r="L16" s="33" t="s">
        <v>51</v>
      </c>
      <c r="M16" s="31" t="s">
        <v>51</v>
      </c>
      <c r="N16" s="31" t="s">
        <v>51</v>
      </c>
      <c r="O16" s="31" t="s">
        <v>51</v>
      </c>
      <c r="P16" s="31"/>
      <c r="S16" s="33" t="s">
        <v>51</v>
      </c>
      <c r="T16" s="31" t="s">
        <v>51</v>
      </c>
      <c r="U16" s="31" t="s">
        <v>51</v>
      </c>
      <c r="V16" s="31" t="s">
        <v>51</v>
      </c>
      <c r="W16" s="31" t="s">
        <v>51</v>
      </c>
      <c r="X16" s="31" t="s">
        <v>51</v>
      </c>
    </row>
    <row r="17" customFormat="false" ht="11.25" hidden="false" customHeight="false" outlineLevel="0" collapsed="false">
      <c r="A17" s="39" t="n">
        <v>36996</v>
      </c>
      <c r="B17" s="40" t="n">
        <f aca="false">D17+E17+F17</f>
        <v>135000</v>
      </c>
      <c r="C17" s="39"/>
      <c r="D17" s="41" t="n">
        <v>65000</v>
      </c>
      <c r="E17" s="41" t="n">
        <v>-45000</v>
      </c>
      <c r="F17" s="41" t="n">
        <v>115000</v>
      </c>
      <c r="I17" s="12" t="s">
        <v>61</v>
      </c>
      <c r="J17" s="36"/>
      <c r="K17" s="35"/>
      <c r="L17" s="37" t="s">
        <v>40</v>
      </c>
      <c r="M17" s="34" t="s">
        <v>62</v>
      </c>
      <c r="N17" s="34" t="s">
        <v>63</v>
      </c>
      <c r="O17" s="34" t="s">
        <v>18</v>
      </c>
      <c r="P17" s="34"/>
      <c r="R17" s="12" t="s">
        <v>61</v>
      </c>
      <c r="S17" s="37" t="s">
        <v>40</v>
      </c>
      <c r="T17" s="34" t="s">
        <v>62</v>
      </c>
      <c r="U17" s="34" t="s">
        <v>63</v>
      </c>
      <c r="V17" s="34" t="s">
        <v>63</v>
      </c>
      <c r="W17" s="34" t="s">
        <v>63</v>
      </c>
      <c r="X17" s="34" t="s">
        <v>18</v>
      </c>
    </row>
    <row r="18" customFormat="false" ht="11.25" hidden="false" customHeight="false" outlineLevel="0" collapsed="false">
      <c r="A18" s="39" t="n">
        <v>36997</v>
      </c>
      <c r="B18" s="40" t="n">
        <f aca="false">D18+E18+F18</f>
        <v>135000</v>
      </c>
      <c r="C18" s="39"/>
      <c r="D18" s="41" t="n">
        <v>65000</v>
      </c>
      <c r="E18" s="41" t="n">
        <v>-45000</v>
      </c>
      <c r="F18" s="41" t="n">
        <v>115000</v>
      </c>
      <c r="J18" s="32"/>
      <c r="L18" s="38"/>
      <c r="R18" s="26" t="s">
        <v>64</v>
      </c>
      <c r="S18" s="38"/>
      <c r="U18" s="34" t="s">
        <v>65</v>
      </c>
      <c r="V18" s="34" t="s">
        <v>66</v>
      </c>
      <c r="W18" s="34" t="s">
        <v>67</v>
      </c>
      <c r="X18" s="34" t="s">
        <v>55</v>
      </c>
    </row>
    <row r="19" customFormat="false" ht="11.25" hidden="false" customHeight="false" outlineLevel="0" collapsed="false">
      <c r="A19" s="39" t="n">
        <v>36998</v>
      </c>
      <c r="B19" s="40" t="n">
        <f aca="false">D19+E19+F19</f>
        <v>135000</v>
      </c>
      <c r="C19" s="39"/>
      <c r="D19" s="41" t="n">
        <v>65000</v>
      </c>
      <c r="E19" s="41" t="n">
        <v>-45000</v>
      </c>
      <c r="F19" s="41" t="n">
        <v>115000</v>
      </c>
      <c r="I19" s="39" t="n">
        <v>36988</v>
      </c>
      <c r="J19" s="42" t="n">
        <f aca="false">B24</f>
        <v>135000</v>
      </c>
      <c r="L19" s="43" t="n">
        <f aca="false">M19+N19+O19+P19</f>
        <v>65000</v>
      </c>
      <c r="M19" s="41" t="n">
        <v>35000</v>
      </c>
      <c r="N19" s="41" t="n">
        <v>5000</v>
      </c>
      <c r="O19" s="41" t="n">
        <v>25000</v>
      </c>
      <c r="P19" s="41"/>
      <c r="W19" s="41"/>
    </row>
    <row r="20" customFormat="false" ht="11.25" hidden="false" customHeight="false" outlineLevel="0" collapsed="false">
      <c r="A20" s="39" t="n">
        <v>36999</v>
      </c>
      <c r="B20" s="40" t="n">
        <f aca="false">D20+E20+F20</f>
        <v>135000</v>
      </c>
      <c r="C20" s="39"/>
      <c r="D20" s="41" t="n">
        <v>65000</v>
      </c>
      <c r="E20" s="41" t="n">
        <v>-45000</v>
      </c>
      <c r="F20" s="41" t="n">
        <v>115000</v>
      </c>
      <c r="I20" s="39" t="n">
        <v>36989</v>
      </c>
      <c r="J20" s="42" t="n">
        <f aca="false">B25</f>
        <v>135000</v>
      </c>
      <c r="L20" s="43" t="n">
        <f aca="false">M20+N20+O20+P20</f>
        <v>65000</v>
      </c>
      <c r="M20" s="41" t="n">
        <v>35000</v>
      </c>
      <c r="N20" s="41" t="n">
        <v>5000</v>
      </c>
      <c r="O20" s="41" t="n">
        <v>25000</v>
      </c>
      <c r="P20" s="41"/>
      <c r="R20" s="39" t="n">
        <v>36988</v>
      </c>
      <c r="S20" s="43" t="n">
        <f aca="false">T20+U20+X20+W19</f>
        <v>65000</v>
      </c>
      <c r="T20" s="41" t="n">
        <v>35000</v>
      </c>
      <c r="U20" s="41" t="n">
        <v>5000</v>
      </c>
      <c r="V20" s="41" t="n">
        <v>0</v>
      </c>
      <c r="W20" s="41" t="n">
        <v>0</v>
      </c>
      <c r="X20" s="41" t="n">
        <v>25000</v>
      </c>
    </row>
    <row r="21" customFormat="false" ht="11.25" hidden="false" customHeight="false" outlineLevel="0" collapsed="false">
      <c r="A21" s="39" t="n">
        <v>37000</v>
      </c>
      <c r="B21" s="40" t="n">
        <f aca="false">D21+E21+F21</f>
        <v>135000</v>
      </c>
      <c r="C21" s="39"/>
      <c r="D21" s="41" t="n">
        <v>65000</v>
      </c>
      <c r="E21" s="41" t="n">
        <v>-45000</v>
      </c>
      <c r="F21" s="41" t="n">
        <v>115000</v>
      </c>
      <c r="I21" s="39" t="n">
        <v>36990</v>
      </c>
      <c r="J21" s="42" t="n">
        <f aca="false">B26</f>
        <v>135000</v>
      </c>
      <c r="L21" s="43" t="n">
        <f aca="false">M21+N21+O21+P21</f>
        <v>65000</v>
      </c>
      <c r="M21" s="41" t="n">
        <v>35000</v>
      </c>
      <c r="N21" s="41" t="n">
        <v>5000</v>
      </c>
      <c r="O21" s="41" t="n">
        <v>25000</v>
      </c>
      <c r="P21" s="41"/>
      <c r="R21" s="39" t="n">
        <v>36989</v>
      </c>
      <c r="S21" s="43" t="n">
        <f aca="false">T21+U21+X21+W20</f>
        <v>65000</v>
      </c>
      <c r="T21" s="41" t="n">
        <v>35000</v>
      </c>
      <c r="U21" s="41" t="n">
        <v>5000</v>
      </c>
      <c r="V21" s="41" t="n">
        <v>0</v>
      </c>
      <c r="W21" s="41" t="n">
        <v>0</v>
      </c>
      <c r="X21" s="41" t="n">
        <v>25000</v>
      </c>
    </row>
    <row r="22" customFormat="false" ht="11.25" hidden="false" customHeight="false" outlineLevel="0" collapsed="false">
      <c r="A22" s="39" t="n">
        <v>37001</v>
      </c>
      <c r="B22" s="40" t="n">
        <f aca="false">D22+E22+F22</f>
        <v>135000</v>
      </c>
      <c r="C22" s="39"/>
      <c r="D22" s="41" t="n">
        <v>65000</v>
      </c>
      <c r="E22" s="41" t="n">
        <v>-45000</v>
      </c>
      <c r="F22" s="41" t="n">
        <v>115000</v>
      </c>
      <c r="I22" s="39" t="n">
        <v>36991</v>
      </c>
      <c r="J22" s="42" t="n">
        <f aca="false">B27</f>
        <v>135000</v>
      </c>
      <c r="L22" s="43" t="n">
        <f aca="false">M22+N22+O22+P22</f>
        <v>65000</v>
      </c>
      <c r="M22" s="41" t="n">
        <v>35000</v>
      </c>
      <c r="N22" s="41" t="n">
        <v>5000</v>
      </c>
      <c r="O22" s="41" t="n">
        <v>25000</v>
      </c>
      <c r="P22" s="41"/>
      <c r="R22" s="39" t="n">
        <v>36990</v>
      </c>
      <c r="S22" s="43" t="n">
        <f aca="false">T22+U22+X22+W21</f>
        <v>65000</v>
      </c>
      <c r="T22" s="41" t="n">
        <v>35000</v>
      </c>
      <c r="U22" s="41" t="n">
        <v>5000</v>
      </c>
      <c r="V22" s="41" t="n">
        <v>0</v>
      </c>
      <c r="W22" s="41" t="n">
        <v>0</v>
      </c>
      <c r="X22" s="41" t="n">
        <v>25000</v>
      </c>
    </row>
    <row r="23" customFormat="false" ht="11.25" hidden="false" customHeight="false" outlineLevel="0" collapsed="false">
      <c r="A23" s="39" t="n">
        <v>37002</v>
      </c>
      <c r="B23" s="40" t="n">
        <f aca="false">D23+E23+F23</f>
        <v>135000</v>
      </c>
      <c r="C23" s="39"/>
      <c r="D23" s="41" t="n">
        <v>65000</v>
      </c>
      <c r="E23" s="41" t="n">
        <v>-45000</v>
      </c>
      <c r="F23" s="41" t="n">
        <v>115000</v>
      </c>
      <c r="I23" s="39" t="n">
        <v>36992</v>
      </c>
      <c r="J23" s="42" t="n">
        <f aca="false">B28</f>
        <v>135000</v>
      </c>
      <c r="L23" s="43" t="n">
        <f aca="false">M23+N23+O23+P23</f>
        <v>65000</v>
      </c>
      <c r="M23" s="41" t="n">
        <v>35000</v>
      </c>
      <c r="N23" s="41" t="n">
        <v>5000</v>
      </c>
      <c r="O23" s="41" t="n">
        <v>25000</v>
      </c>
      <c r="P23" s="41"/>
      <c r="S23" s="39"/>
      <c r="U23" s="41"/>
      <c r="V23" s="41"/>
      <c r="W23" s="41"/>
      <c r="X23" s="41"/>
      <c r="Y23" s="41"/>
    </row>
    <row r="24" customFormat="false" ht="11.25" hidden="false" customHeight="false" outlineLevel="0" collapsed="false">
      <c r="A24" s="39" t="n">
        <v>37003</v>
      </c>
      <c r="B24" s="40" t="n">
        <f aca="false">D24+E24+F24</f>
        <v>135000</v>
      </c>
      <c r="C24" s="39"/>
      <c r="D24" s="41" t="n">
        <v>65000</v>
      </c>
      <c r="E24" s="41" t="n">
        <v>-45000</v>
      </c>
      <c r="F24" s="41" t="n">
        <v>115000</v>
      </c>
      <c r="I24" s="39" t="n">
        <v>36993</v>
      </c>
      <c r="J24" s="42" t="n">
        <f aca="false">B29</f>
        <v>135000</v>
      </c>
      <c r="L24" s="43" t="n">
        <f aca="false">M24+N24+O24+P24</f>
        <v>65000</v>
      </c>
      <c r="M24" s="41" t="n">
        <v>35000</v>
      </c>
      <c r="N24" s="41" t="n">
        <v>5000</v>
      </c>
      <c r="O24" s="41" t="n">
        <v>25000</v>
      </c>
      <c r="P24" s="41"/>
      <c r="S24" s="39"/>
      <c r="U24" s="41"/>
      <c r="V24" s="41"/>
      <c r="W24" s="41"/>
      <c r="X24" s="41"/>
      <c r="Y24" s="41"/>
    </row>
    <row r="25" customFormat="false" ht="11.25" hidden="false" customHeight="false" outlineLevel="0" collapsed="false">
      <c r="A25" s="39" t="n">
        <v>37004</v>
      </c>
      <c r="B25" s="40" t="n">
        <f aca="false">D25+E25+F25</f>
        <v>135000</v>
      </c>
      <c r="C25" s="39"/>
      <c r="D25" s="41" t="n">
        <v>65000</v>
      </c>
      <c r="E25" s="41" t="n">
        <v>-45000</v>
      </c>
      <c r="F25" s="41" t="n">
        <v>115000</v>
      </c>
      <c r="I25" s="39" t="n">
        <v>36994</v>
      </c>
      <c r="J25" s="42" t="n">
        <f aca="false">B30</f>
        <v>135000</v>
      </c>
      <c r="L25" s="43" t="n">
        <f aca="false">M25+N25+O25+P25</f>
        <v>65000</v>
      </c>
      <c r="M25" s="41" t="n">
        <v>35000</v>
      </c>
      <c r="N25" s="41" t="n">
        <v>5000</v>
      </c>
      <c r="O25" s="41" t="n">
        <v>25000</v>
      </c>
      <c r="P25" s="41"/>
      <c r="S25" s="39"/>
      <c r="U25" s="41"/>
      <c r="V25" s="41"/>
      <c r="W25" s="41"/>
      <c r="X25" s="41"/>
      <c r="Y25" s="41"/>
    </row>
    <row r="26" customFormat="false" ht="11.25" hidden="false" customHeight="false" outlineLevel="0" collapsed="false">
      <c r="A26" s="39" t="n">
        <v>37005</v>
      </c>
      <c r="B26" s="40" t="n">
        <f aca="false">D26+E26+F26</f>
        <v>135000</v>
      </c>
      <c r="C26" s="39"/>
      <c r="D26" s="41" t="n">
        <v>65000</v>
      </c>
      <c r="E26" s="41" t="n">
        <v>-45000</v>
      </c>
      <c r="F26" s="41" t="n">
        <v>115000</v>
      </c>
      <c r="I26" s="39" t="n">
        <v>36995</v>
      </c>
      <c r="J26" s="42" t="n">
        <f aca="false">B31</f>
        <v>135000</v>
      </c>
      <c r="L26" s="43" t="n">
        <f aca="false">M26+N26+O26+P26</f>
        <v>65000</v>
      </c>
      <c r="M26" s="41" t="n">
        <v>35000</v>
      </c>
      <c r="N26" s="41" t="n">
        <v>5000</v>
      </c>
      <c r="O26" s="41" t="n">
        <v>25000</v>
      </c>
      <c r="P26" s="41"/>
      <c r="S26" s="39"/>
      <c r="U26" s="41"/>
      <c r="V26" s="41"/>
      <c r="W26" s="41"/>
      <c r="X26" s="41"/>
      <c r="Y26" s="41"/>
    </row>
    <row r="27" customFormat="false" ht="11.25" hidden="false" customHeight="false" outlineLevel="0" collapsed="false">
      <c r="A27" s="39" t="n">
        <v>37006</v>
      </c>
      <c r="B27" s="40" t="n">
        <f aca="false">D27+E27+F27</f>
        <v>135000</v>
      </c>
      <c r="C27" s="39"/>
      <c r="D27" s="41" t="n">
        <v>65000</v>
      </c>
      <c r="E27" s="41" t="n">
        <v>-45000</v>
      </c>
      <c r="F27" s="41" t="n">
        <v>115000</v>
      </c>
      <c r="I27" s="44"/>
      <c r="J27" s="45"/>
      <c r="K27" s="46"/>
      <c r="L27" s="47"/>
      <c r="M27" s="41"/>
      <c r="N27" s="41"/>
      <c r="O27" s="41"/>
      <c r="P27" s="41"/>
    </row>
    <row r="28" customFormat="false" ht="11.25" hidden="false" customHeight="false" outlineLevel="0" collapsed="false">
      <c r="A28" s="39" t="n">
        <v>37007</v>
      </c>
      <c r="B28" s="40" t="n">
        <f aca="false">D28+E28+F28</f>
        <v>135000</v>
      </c>
      <c r="C28" s="39"/>
      <c r="D28" s="41" t="n">
        <v>65000</v>
      </c>
      <c r="E28" s="41" t="n">
        <v>-45000</v>
      </c>
      <c r="F28" s="41" t="n">
        <v>115000</v>
      </c>
      <c r="I28" s="48"/>
      <c r="J28" s="49"/>
      <c r="K28" s="46"/>
      <c r="L28" s="41"/>
      <c r="M28" s="41"/>
      <c r="N28" s="41"/>
      <c r="O28" s="41"/>
      <c r="P28" s="41"/>
    </row>
    <row r="29" customFormat="false" ht="11.25" hidden="false" customHeight="false" outlineLevel="0" collapsed="false">
      <c r="A29" s="39" t="n">
        <v>37008</v>
      </c>
      <c r="B29" s="40" t="n">
        <f aca="false">D29+E29+F29</f>
        <v>135000</v>
      </c>
      <c r="C29" s="39"/>
      <c r="D29" s="41" t="n">
        <v>65000</v>
      </c>
      <c r="E29" s="41" t="n">
        <v>-45000</v>
      </c>
      <c r="F29" s="41" t="n">
        <v>115000</v>
      </c>
      <c r="I29" s="46" t="s">
        <v>68</v>
      </c>
      <c r="J29" s="49"/>
      <c r="K29" s="46"/>
      <c r="L29" s="46"/>
      <c r="M29" s="41"/>
      <c r="N29" s="41"/>
      <c r="O29" s="41"/>
      <c r="P29" s="41"/>
    </row>
    <row r="30" customFormat="false" ht="11.25" hidden="false" customHeight="false" outlineLevel="0" collapsed="false">
      <c r="A30" s="39" t="n">
        <v>37009</v>
      </c>
      <c r="B30" s="40" t="n">
        <f aca="false">D30+E30+F30</f>
        <v>135000</v>
      </c>
      <c r="C30" s="39"/>
      <c r="D30" s="41" t="n">
        <v>65000</v>
      </c>
      <c r="E30" s="41" t="n">
        <v>-45000</v>
      </c>
      <c r="F30" s="41" t="n">
        <v>115000</v>
      </c>
      <c r="I30" s="46"/>
      <c r="J30" s="49"/>
      <c r="K30" s="46"/>
      <c r="L30" s="46"/>
      <c r="M30" s="46"/>
      <c r="N30" s="46"/>
    </row>
    <row r="31" customFormat="false" ht="22.5" hidden="false" customHeight="false" outlineLevel="0" collapsed="false">
      <c r="A31" s="39" t="n">
        <v>37010</v>
      </c>
      <c r="B31" s="40" t="n">
        <f aca="false">D31+E31+F31</f>
        <v>135000</v>
      </c>
      <c r="C31" s="39"/>
      <c r="D31" s="41" t="n">
        <v>65000</v>
      </c>
      <c r="E31" s="41" t="n">
        <v>-45000</v>
      </c>
      <c r="F31" s="41" t="n">
        <v>115000</v>
      </c>
      <c r="J31" s="32" t="s">
        <v>50</v>
      </c>
      <c r="K31" s="31"/>
      <c r="L31" s="33" t="s">
        <v>51</v>
      </c>
      <c r="M31" s="31" t="s">
        <v>51</v>
      </c>
      <c r="N31" s="31" t="s">
        <v>51</v>
      </c>
      <c r="O31" s="31" t="s">
        <v>51</v>
      </c>
      <c r="P31" s="31" t="s">
        <v>51</v>
      </c>
      <c r="Q31" s="31" t="s">
        <v>51</v>
      </c>
      <c r="R31" s="31" t="s">
        <v>51</v>
      </c>
      <c r="S31" s="31" t="s">
        <v>51</v>
      </c>
      <c r="T31" s="31" t="s">
        <v>51</v>
      </c>
      <c r="U31" s="31" t="s">
        <v>51</v>
      </c>
    </row>
    <row r="32" customFormat="false" ht="11.25" hidden="false" customHeight="false" outlineLevel="0" collapsed="false">
      <c r="A32" s="39" t="n">
        <v>37011</v>
      </c>
      <c r="B32" s="40" t="n">
        <f aca="false">D32+E32+F32</f>
        <v>135000</v>
      </c>
      <c r="C32" s="39"/>
      <c r="D32" s="41" t="n">
        <v>65000</v>
      </c>
      <c r="E32" s="41" t="n">
        <v>-45000</v>
      </c>
      <c r="F32" s="41" t="n">
        <v>115000</v>
      </c>
      <c r="I32" s="12" t="s">
        <v>54</v>
      </c>
      <c r="J32" s="36"/>
      <c r="K32" s="35"/>
      <c r="L32" s="37" t="s">
        <v>40</v>
      </c>
      <c r="M32" s="34" t="s">
        <v>55</v>
      </c>
      <c r="N32" s="34" t="s">
        <v>55</v>
      </c>
      <c r="O32" s="34" t="s">
        <v>55</v>
      </c>
      <c r="P32" s="34" t="s">
        <v>56</v>
      </c>
      <c r="Q32" s="34" t="s">
        <v>56</v>
      </c>
      <c r="R32" s="34" t="s">
        <v>57</v>
      </c>
      <c r="S32" s="34" t="s">
        <v>57</v>
      </c>
      <c r="T32" s="34" t="s">
        <v>58</v>
      </c>
      <c r="U32" s="34" t="s">
        <v>58</v>
      </c>
    </row>
    <row r="33" customFormat="false" ht="11.25" hidden="false" customHeight="false" outlineLevel="0" collapsed="false">
      <c r="A33" s="27" t="n">
        <v>37012</v>
      </c>
      <c r="B33" s="27"/>
      <c r="C33" s="27"/>
      <c r="D33" s="41" t="n">
        <v>-1000000</v>
      </c>
      <c r="E33" s="41" t="n">
        <v>980000</v>
      </c>
      <c r="F33" s="41" t="n">
        <v>1550000</v>
      </c>
      <c r="I33" s="12" t="s">
        <v>61</v>
      </c>
      <c r="J33" s="36"/>
      <c r="L33" s="38"/>
      <c r="M33" s="34" t="s">
        <v>62</v>
      </c>
      <c r="N33" s="34" t="s">
        <v>63</v>
      </c>
      <c r="O33" s="34" t="s">
        <v>18</v>
      </c>
      <c r="P33" s="34" t="s">
        <v>62</v>
      </c>
      <c r="Q33" s="34" t="s">
        <v>18</v>
      </c>
      <c r="R33" s="34" t="s">
        <v>62</v>
      </c>
      <c r="S33" s="34" t="s">
        <v>18</v>
      </c>
      <c r="T33" s="34" t="s">
        <v>62</v>
      </c>
      <c r="U33" s="34" t="s">
        <v>18</v>
      </c>
    </row>
    <row r="35" customFormat="false" ht="11.25" hidden="false" customHeight="false" outlineLevel="0" collapsed="false">
      <c r="A35" s="26" t="s">
        <v>29</v>
      </c>
      <c r="B35" s="40" t="n">
        <f aca="false">SUM(B9:B34)</f>
        <v>3240000</v>
      </c>
      <c r="C35" s="40"/>
      <c r="D35" s="40" t="n">
        <f aca="false">SUM(D9:D34)</f>
        <v>560000</v>
      </c>
      <c r="E35" s="40" t="n">
        <f aca="false">SUM(E9:E34)</f>
        <v>-100000</v>
      </c>
      <c r="F35" s="40" t="n">
        <f aca="false">SUM(F9:F34)</f>
        <v>4310000</v>
      </c>
      <c r="I35" s="39" t="n">
        <v>36988</v>
      </c>
      <c r="J35" s="42" t="n">
        <v>135000</v>
      </c>
      <c r="L35" s="43" t="n">
        <f aca="false">SUM(M35:U35)</f>
        <v>65000</v>
      </c>
      <c r="M35" s="41" t="n">
        <v>35000</v>
      </c>
      <c r="N35" s="41" t="n">
        <v>5000</v>
      </c>
      <c r="O35" s="41" t="n">
        <f aca="false">M9-N35-M35</f>
        <v>-25000</v>
      </c>
      <c r="P35" s="41" t="n">
        <v>5000</v>
      </c>
      <c r="Q35" s="41" t="n">
        <f aca="false">N9-P35</f>
        <v>25000</v>
      </c>
      <c r="R35" s="41" t="n">
        <v>5000</v>
      </c>
      <c r="S35" s="41" t="n">
        <f aca="false">O9-R35</f>
        <v>40000</v>
      </c>
      <c r="T35" s="41" t="n">
        <v>-10000</v>
      </c>
      <c r="U35" s="41" t="n">
        <v>-15000</v>
      </c>
    </row>
    <row r="36" customFormat="false" ht="11.25" hidden="false" customHeight="false" outlineLevel="0" collapsed="false">
      <c r="I36" s="39" t="n">
        <v>36989</v>
      </c>
      <c r="J36" s="42" t="n">
        <v>135000</v>
      </c>
      <c r="L36" s="43" t="n">
        <f aca="false">SUM(M36:U36)</f>
        <v>65000</v>
      </c>
      <c r="M36" s="41" t="n">
        <v>35000</v>
      </c>
      <c r="N36" s="41" t="n">
        <v>5000</v>
      </c>
      <c r="O36" s="41" t="n">
        <f aca="false">M10-N36-M36</f>
        <v>-25000</v>
      </c>
      <c r="P36" s="41" t="n">
        <v>5000</v>
      </c>
      <c r="Q36" s="41" t="n">
        <f aca="false">N10-P36</f>
        <v>25000</v>
      </c>
      <c r="R36" s="41" t="n">
        <v>5000</v>
      </c>
      <c r="S36" s="41" t="n">
        <f aca="false">O10-R36</f>
        <v>40000</v>
      </c>
      <c r="T36" s="41" t="n">
        <v>-10000</v>
      </c>
      <c r="U36" s="41" t="n">
        <v>-15000</v>
      </c>
    </row>
    <row r="37" customFormat="false" ht="11.25" hidden="false" customHeight="false" outlineLevel="0" collapsed="false">
      <c r="I37" s="39" t="n">
        <v>36990</v>
      </c>
      <c r="J37" s="42" t="n">
        <v>135000</v>
      </c>
      <c r="L37" s="43" t="n">
        <f aca="false">SUM(M37:U37)</f>
        <v>65000</v>
      </c>
      <c r="M37" s="41" t="n">
        <v>35000</v>
      </c>
      <c r="N37" s="41" t="n">
        <v>5000</v>
      </c>
      <c r="O37" s="41" t="n">
        <f aca="false">M11-N37-M37</f>
        <v>-25000</v>
      </c>
      <c r="P37" s="41" t="n">
        <v>5000</v>
      </c>
      <c r="Q37" s="41" t="n">
        <f aca="false">N11-P37</f>
        <v>25000</v>
      </c>
      <c r="R37" s="41" t="n">
        <v>5000</v>
      </c>
      <c r="S37" s="41" t="n">
        <f aca="false">O11-R37</f>
        <v>40000</v>
      </c>
      <c r="T37" s="41" t="n">
        <v>-10000</v>
      </c>
      <c r="U37" s="41" t="n">
        <v>-15000</v>
      </c>
    </row>
    <row r="38" customFormat="false" ht="11.25" hidden="false" customHeight="false" outlineLevel="0" collapsed="false">
      <c r="U38" s="40"/>
    </row>
    <row r="42" customFormat="false" ht="11.25" hidden="false" customHeight="false" outlineLevel="0" collapsed="false">
      <c r="I42" s="46"/>
      <c r="J42" s="49"/>
      <c r="K42" s="46"/>
      <c r="L42" s="46"/>
      <c r="M42" s="46"/>
      <c r="N42" s="46"/>
    </row>
    <row r="43" customFormat="false" ht="11.25" hidden="false" customHeight="false" outlineLevel="0" collapsed="false">
      <c r="I43" s="46"/>
      <c r="J43" s="49"/>
      <c r="K43" s="46"/>
      <c r="L43" s="46"/>
      <c r="M43" s="46"/>
      <c r="N43" s="46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2001-03-31T21:04:47Z</dcterms:created>
  <dc:creator>Victoria Storey</dc:creator>
  <dc:description/>
  <dc:language>en-US</dc:language>
  <cp:lastModifiedBy>Victoria Storey</cp:lastModifiedBy>
  <cp:lastPrinted>2001-04-07T00:25:51Z</cp:lastPrinted>
  <dcterms:modified xsi:type="dcterms:W3CDTF">2001-04-09T16:07:05Z</dcterms:modified>
  <cp:revision>0</cp:revision>
  <dc:subject/>
  <dc:title/>
</cp:coreProperties>
</file>